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3_Completion\"/>
    </mc:Choice>
  </mc:AlternateContent>
  <bookViews>
    <workbookView xWindow="-15" yWindow="-15" windowWidth="14400" windowHeight="12855" activeTab="1" xr2:uid="{00000000-000D-0000-FFFF-FFFF00000000}"/>
  </bookViews>
  <sheets>
    <sheet name="Table 51" sheetId="8" r:id="rId1"/>
    <sheet name="Table 52" sheetId="7" r:id="rId2"/>
    <sheet name="2Y-Dist of Grads" sheetId="4" r:id="rId3"/>
    <sheet name="4Y-Dist of Grads" sheetId="1" r:id="rId4"/>
    <sheet name="2Y-Time to Degree" sheetId="5" r:id="rId5"/>
    <sheet name="4Y-Time to Degree" sheetId="2" r:id="rId6"/>
    <sheet name="2Y-Credits to Degree" sheetId="6" r:id="rId7"/>
    <sheet name="4Y-Credits to Degree" sheetId="3" r:id="rId8"/>
  </sheets>
  <definedNames>
    <definedName name="_xlnm.Print_Area" localSheetId="4">'2Y-Time to Degree'!$A$1:$DD$25</definedName>
    <definedName name="_xlnm.Print_Area" localSheetId="3">'4Y-Dist of Grads'!$A$1:$DD$25</definedName>
    <definedName name="_xlnm.Print_Area" localSheetId="0">'Table 51'!$A$1:$Q$28</definedName>
    <definedName name="_xlnm.Print_Area" localSheetId="1">'Table 52'!$A$1:$Q$28</definedName>
  </definedNames>
  <calcPr calcId="171027"/>
</workbook>
</file>

<file path=xl/calcChain.xml><?xml version="1.0" encoding="utf-8"?>
<calcChain xmlns="http://schemas.openxmlformats.org/spreadsheetml/2006/main">
  <c r="CT10" i="1" l="1"/>
  <c r="CU10" i="1"/>
  <c r="CT11" i="1"/>
  <c r="CU11" i="1"/>
  <c r="CT12" i="1"/>
  <c r="CU12" i="1"/>
  <c r="CT13" i="1"/>
  <c r="CU13" i="1"/>
  <c r="CT14" i="1"/>
  <c r="CU14" i="1"/>
  <c r="CT15" i="1"/>
  <c r="CU15" i="1"/>
  <c r="CT16" i="1"/>
  <c r="CU16" i="1"/>
  <c r="CT17" i="1"/>
  <c r="CU17" i="1"/>
  <c r="CT18" i="1"/>
  <c r="CU18" i="1"/>
  <c r="CT19" i="1"/>
  <c r="CU19" i="1"/>
  <c r="CT20" i="1"/>
  <c r="CU20" i="1"/>
  <c r="CT21" i="1"/>
  <c r="CU21" i="1"/>
  <c r="CT22" i="1"/>
  <c r="CU22" i="1"/>
  <c r="CT23" i="1"/>
  <c r="CU23" i="1"/>
  <c r="CT24" i="1"/>
  <c r="CU24" i="1"/>
  <c r="CT25" i="1"/>
  <c r="CU25" i="1"/>
  <c r="CF10" i="1"/>
  <c r="CG10" i="1"/>
  <c r="CF11" i="1"/>
  <c r="CG11" i="1"/>
  <c r="CF12" i="1"/>
  <c r="CG12" i="1"/>
  <c r="CF13" i="1"/>
  <c r="CG13" i="1"/>
  <c r="CF14" i="1"/>
  <c r="CG14" i="1"/>
  <c r="CF15" i="1"/>
  <c r="CG15" i="1"/>
  <c r="CF16" i="1"/>
  <c r="CG16" i="1"/>
  <c r="CF17" i="1"/>
  <c r="CG17" i="1"/>
  <c r="CF18" i="1"/>
  <c r="CG18" i="1"/>
  <c r="CF19" i="1"/>
  <c r="CG19" i="1"/>
  <c r="CF20" i="1"/>
  <c r="CG20" i="1"/>
  <c r="CF21" i="1"/>
  <c r="CG21" i="1"/>
  <c r="CF22" i="1"/>
  <c r="CG22" i="1"/>
  <c r="CF23" i="1"/>
  <c r="CG23" i="1"/>
  <c r="CF24" i="1"/>
  <c r="CG24" i="1"/>
  <c r="CF25" i="1"/>
  <c r="CG25" i="1"/>
  <c r="AC15" i="1"/>
  <c r="BE15" i="1"/>
  <c r="BD10" i="1"/>
  <c r="BE10" i="1"/>
  <c r="BD11" i="1"/>
  <c r="BE11" i="1"/>
  <c r="BD12" i="1"/>
  <c r="BE12" i="1"/>
  <c r="BD13" i="1"/>
  <c r="BE13" i="1"/>
  <c r="BD14" i="1"/>
  <c r="BE14" i="1"/>
  <c r="BD15" i="1"/>
  <c r="BD16" i="1"/>
  <c r="BE16" i="1"/>
  <c r="BD17" i="1"/>
  <c r="BE17" i="1"/>
  <c r="BD18" i="1"/>
  <c r="BE18" i="1"/>
  <c r="BD19" i="1"/>
  <c r="BE19" i="1"/>
  <c r="BD20" i="1"/>
  <c r="BE20" i="1"/>
  <c r="BD21" i="1"/>
  <c r="BE21" i="1"/>
  <c r="BD22" i="1"/>
  <c r="BE22" i="1"/>
  <c r="BD23" i="1"/>
  <c r="BE23" i="1"/>
  <c r="BD24" i="1"/>
  <c r="BE24" i="1"/>
  <c r="BD25" i="1"/>
  <c r="BE25" i="1"/>
  <c r="AB10" i="1"/>
  <c r="AC10" i="1"/>
  <c r="AB11" i="1"/>
  <c r="AC11" i="1"/>
  <c r="AB12" i="1"/>
  <c r="AC12" i="1"/>
  <c r="AB13" i="1"/>
  <c r="AC13" i="1"/>
  <c r="AB14" i="1"/>
  <c r="AC14" i="1"/>
  <c r="AB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9" i="7"/>
  <c r="L10" i="7"/>
  <c r="L32" i="7" s="1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46" i="7" s="1"/>
  <c r="C9" i="7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9" i="8"/>
  <c r="P10" i="8"/>
  <c r="P11" i="8"/>
  <c r="P12" i="8"/>
  <c r="P13" i="8"/>
  <c r="P14" i="8"/>
  <c r="P15" i="8"/>
  <c r="P16" i="8"/>
  <c r="P17" i="8"/>
  <c r="P19" i="8"/>
  <c r="P20" i="8"/>
  <c r="P21" i="8"/>
  <c r="P22" i="8"/>
  <c r="P23" i="8"/>
  <c r="P24" i="8"/>
  <c r="P9" i="8"/>
  <c r="O10" i="8"/>
  <c r="O11" i="8"/>
  <c r="O12" i="8"/>
  <c r="O13" i="8"/>
  <c r="O14" i="8"/>
  <c r="O15" i="8"/>
  <c r="O16" i="8"/>
  <c r="O17" i="8"/>
  <c r="O19" i="8"/>
  <c r="O20" i="8"/>
  <c r="O21" i="8"/>
  <c r="O22" i="8"/>
  <c r="O23" i="8"/>
  <c r="O24" i="8"/>
  <c r="O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9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9" i="8"/>
  <c r="I10" i="8"/>
  <c r="I11" i="8"/>
  <c r="I12" i="8"/>
  <c r="I13" i="8"/>
  <c r="I14" i="8"/>
  <c r="I15" i="8"/>
  <c r="I16" i="8"/>
  <c r="I17" i="8"/>
  <c r="I19" i="8"/>
  <c r="I20" i="8"/>
  <c r="I21" i="8"/>
  <c r="I22" i="8"/>
  <c r="I23" i="8"/>
  <c r="I24" i="8"/>
  <c r="I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9" i="8"/>
  <c r="F10" i="8"/>
  <c r="F11" i="8"/>
  <c r="F12" i="8"/>
  <c r="F13" i="8"/>
  <c r="F14" i="8"/>
  <c r="F15" i="8"/>
  <c r="F16" i="8"/>
  <c r="F17" i="8"/>
  <c r="F19" i="8"/>
  <c r="F20" i="8"/>
  <c r="F21" i="8"/>
  <c r="F22" i="8"/>
  <c r="F23" i="8"/>
  <c r="F24" i="8"/>
  <c r="F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9" i="8"/>
  <c r="C10" i="8"/>
  <c r="C11" i="8"/>
  <c r="C12" i="8"/>
  <c r="C13" i="8"/>
  <c r="C14" i="8"/>
  <c r="C15" i="8"/>
  <c r="C16" i="8"/>
  <c r="C17" i="8"/>
  <c r="C19" i="8"/>
  <c r="C20" i="8"/>
  <c r="C21" i="8"/>
  <c r="C22" i="8"/>
  <c r="C23" i="8"/>
  <c r="C24" i="8"/>
  <c r="C9" i="8"/>
  <c r="DI25" i="3"/>
  <c r="DH25" i="3"/>
  <c r="DI24" i="3"/>
  <c r="DH24" i="3"/>
  <c r="DI23" i="3"/>
  <c r="DH23" i="3"/>
  <c r="DI22" i="3"/>
  <c r="DH22" i="3"/>
  <c r="DI21" i="3"/>
  <c r="DH21" i="3"/>
  <c r="DI20" i="3"/>
  <c r="DH20" i="3"/>
  <c r="DI19" i="3"/>
  <c r="DH19" i="3"/>
  <c r="DI18" i="3"/>
  <c r="DH18" i="3"/>
  <c r="DI17" i="3"/>
  <c r="DH17" i="3"/>
  <c r="DI16" i="3"/>
  <c r="DH16" i="3"/>
  <c r="DI15" i="3"/>
  <c r="DH15" i="3"/>
  <c r="DI14" i="3"/>
  <c r="DH14" i="3"/>
  <c r="DI13" i="3"/>
  <c r="DH13" i="3"/>
  <c r="DI12" i="3"/>
  <c r="DH12" i="3"/>
  <c r="DI11" i="3"/>
  <c r="DH11" i="3"/>
  <c r="DI10" i="3"/>
  <c r="DH10" i="3"/>
  <c r="DB25" i="3"/>
  <c r="DA25" i="3"/>
  <c r="DB24" i="3"/>
  <c r="DA24" i="3"/>
  <c r="DB23" i="3"/>
  <c r="DA23" i="3"/>
  <c r="DB22" i="3"/>
  <c r="DA22" i="3"/>
  <c r="DB21" i="3"/>
  <c r="DA21" i="3"/>
  <c r="DB20" i="3"/>
  <c r="DA20" i="3"/>
  <c r="DB19" i="3"/>
  <c r="DA19" i="3"/>
  <c r="DB18" i="3"/>
  <c r="DA18" i="3"/>
  <c r="DB17" i="3"/>
  <c r="DA17" i="3"/>
  <c r="DB16" i="3"/>
  <c r="DA16" i="3"/>
  <c r="DB15" i="3"/>
  <c r="DA15" i="3"/>
  <c r="DB14" i="3"/>
  <c r="DA14" i="3"/>
  <c r="DB13" i="3"/>
  <c r="DA13" i="3"/>
  <c r="DB12" i="3"/>
  <c r="DA12" i="3"/>
  <c r="DB11" i="3"/>
  <c r="DA11" i="3"/>
  <c r="DB10" i="3"/>
  <c r="DA10" i="3"/>
  <c r="CU25" i="3"/>
  <c r="CT25" i="3"/>
  <c r="CU24" i="3"/>
  <c r="CT24" i="3"/>
  <c r="CU23" i="3"/>
  <c r="CT23" i="3"/>
  <c r="CU22" i="3"/>
  <c r="CT22" i="3"/>
  <c r="CU21" i="3"/>
  <c r="CT21" i="3"/>
  <c r="CU20" i="3"/>
  <c r="CT20" i="3"/>
  <c r="CU19" i="3"/>
  <c r="CT19" i="3"/>
  <c r="CU18" i="3"/>
  <c r="CT18" i="3"/>
  <c r="CU17" i="3"/>
  <c r="CT17" i="3"/>
  <c r="CU16" i="3"/>
  <c r="CT16" i="3"/>
  <c r="CU15" i="3"/>
  <c r="CT15" i="3"/>
  <c r="CU14" i="3"/>
  <c r="CT14" i="3"/>
  <c r="CU13" i="3"/>
  <c r="CT13" i="3"/>
  <c r="CU12" i="3"/>
  <c r="CT12" i="3"/>
  <c r="CU11" i="3"/>
  <c r="CT11" i="3"/>
  <c r="CU10" i="3"/>
  <c r="CT10" i="3"/>
  <c r="DI25" i="6" l="1"/>
  <c r="DH25" i="6"/>
  <c r="DI24" i="6"/>
  <c r="DH24" i="6"/>
  <c r="DI23" i="6"/>
  <c r="DH23" i="6"/>
  <c r="DI22" i="6"/>
  <c r="DH22" i="6"/>
  <c r="DI21" i="6"/>
  <c r="DH21" i="6"/>
  <c r="DI20" i="6"/>
  <c r="DH20" i="6"/>
  <c r="DI19" i="6"/>
  <c r="DH19" i="6"/>
  <c r="DI18" i="6"/>
  <c r="DH18" i="6"/>
  <c r="DI17" i="6"/>
  <c r="DH17" i="6"/>
  <c r="DI16" i="6"/>
  <c r="DH16" i="6"/>
  <c r="DI15" i="6"/>
  <c r="DH15" i="6"/>
  <c r="DI14" i="6"/>
  <c r="DH14" i="6"/>
  <c r="DI13" i="6"/>
  <c r="DH13" i="6"/>
  <c r="DI12" i="6"/>
  <c r="DH12" i="6"/>
  <c r="DI11" i="6"/>
  <c r="DH11" i="6"/>
  <c r="DI10" i="6"/>
  <c r="DH10" i="6"/>
  <c r="DA25" i="6"/>
  <c r="DA24" i="6"/>
  <c r="DA23" i="6"/>
  <c r="DA22" i="6"/>
  <c r="DA21" i="6"/>
  <c r="DA20" i="6"/>
  <c r="DA19" i="6"/>
  <c r="DA18" i="6"/>
  <c r="DA17" i="6"/>
  <c r="DA16" i="6"/>
  <c r="DA15" i="6"/>
  <c r="DA14" i="6"/>
  <c r="DA13" i="6"/>
  <c r="DA12" i="6"/>
  <c r="DA11" i="6"/>
  <c r="DA10" i="6"/>
  <c r="CT25" i="6"/>
  <c r="CT24" i="6"/>
  <c r="CT23" i="6"/>
  <c r="CT22" i="6"/>
  <c r="CT21" i="6"/>
  <c r="CT20" i="6"/>
  <c r="CT19" i="6"/>
  <c r="CT18" i="6"/>
  <c r="CT17" i="6"/>
  <c r="CT16" i="6"/>
  <c r="CT15" i="6"/>
  <c r="CT14" i="6"/>
  <c r="CT13" i="6"/>
  <c r="CT12" i="6"/>
  <c r="CT11" i="6"/>
  <c r="CT10" i="6"/>
  <c r="CU10" i="6"/>
  <c r="DB10" i="6"/>
  <c r="DB25" i="6"/>
  <c r="DB24" i="6"/>
  <c r="DB23" i="6"/>
  <c r="DB22" i="6"/>
  <c r="DB21" i="6"/>
  <c r="DB20" i="6"/>
  <c r="DB19" i="6"/>
  <c r="DB18" i="6"/>
  <c r="DB17" i="6"/>
  <c r="DB16" i="6"/>
  <c r="DB15" i="6"/>
  <c r="DB14" i="6"/>
  <c r="DB13" i="6"/>
  <c r="DB12" i="6"/>
  <c r="DB11" i="6"/>
  <c r="CU25" i="6"/>
  <c r="CU24" i="6"/>
  <c r="CU23" i="6"/>
  <c r="CU22" i="6"/>
  <c r="CU21" i="6"/>
  <c r="CU20" i="6"/>
  <c r="CU19" i="6"/>
  <c r="CU18" i="6"/>
  <c r="CU17" i="6"/>
  <c r="CU16" i="6"/>
  <c r="CU15" i="6"/>
  <c r="CU14" i="6"/>
  <c r="CU13" i="6"/>
  <c r="CU12" i="6"/>
  <c r="CU11" i="6"/>
  <c r="DI25" i="2" l="1"/>
  <c r="DH25" i="2"/>
  <c r="DI24" i="2"/>
  <c r="DH24" i="2"/>
  <c r="DI23" i="2"/>
  <c r="DH23" i="2"/>
  <c r="DI22" i="2"/>
  <c r="DH22" i="2"/>
  <c r="DI21" i="2"/>
  <c r="DH21" i="2"/>
  <c r="DI20" i="2"/>
  <c r="DH20" i="2"/>
  <c r="DI19" i="2"/>
  <c r="DH19" i="2"/>
  <c r="DI18" i="2"/>
  <c r="DH18" i="2"/>
  <c r="DI17" i="2"/>
  <c r="DH17" i="2"/>
  <c r="DI16" i="2"/>
  <c r="DH16" i="2"/>
  <c r="DI15" i="2"/>
  <c r="DH15" i="2"/>
  <c r="DI14" i="2"/>
  <c r="DH14" i="2"/>
  <c r="DI13" i="2"/>
  <c r="DH13" i="2"/>
  <c r="DI12" i="2"/>
  <c r="DH12" i="2"/>
  <c r="DI11" i="2"/>
  <c r="DH11" i="2"/>
  <c r="DI10" i="2"/>
  <c r="DH10" i="2"/>
  <c r="DB25" i="2"/>
  <c r="DA25" i="2"/>
  <c r="DB24" i="2"/>
  <c r="DA24" i="2"/>
  <c r="DB23" i="2"/>
  <c r="DA23" i="2"/>
  <c r="DB22" i="2"/>
  <c r="DA22" i="2"/>
  <c r="DB21" i="2"/>
  <c r="DA21" i="2"/>
  <c r="DB20" i="2"/>
  <c r="DA20" i="2"/>
  <c r="DB19" i="2"/>
  <c r="DA19" i="2"/>
  <c r="DB18" i="2"/>
  <c r="DA18" i="2"/>
  <c r="DB17" i="2"/>
  <c r="DA17" i="2"/>
  <c r="DB16" i="2"/>
  <c r="DA16" i="2"/>
  <c r="DB15" i="2"/>
  <c r="DA15" i="2"/>
  <c r="DB14" i="2"/>
  <c r="DA14" i="2"/>
  <c r="DB13" i="2"/>
  <c r="DA13" i="2"/>
  <c r="DB12" i="2"/>
  <c r="DA12" i="2"/>
  <c r="DB11" i="2"/>
  <c r="DA11" i="2"/>
  <c r="DB10" i="2"/>
  <c r="DA10" i="2"/>
  <c r="CU25" i="2"/>
  <c r="CT25" i="2"/>
  <c r="CU24" i="2"/>
  <c r="CT24" i="2"/>
  <c r="CU23" i="2"/>
  <c r="CT23" i="2"/>
  <c r="CU22" i="2"/>
  <c r="CT22" i="2"/>
  <c r="CU21" i="2"/>
  <c r="CT21" i="2"/>
  <c r="CU20" i="2"/>
  <c r="CT20" i="2"/>
  <c r="CU19" i="2"/>
  <c r="CT19" i="2"/>
  <c r="CU18" i="2"/>
  <c r="CT18" i="2"/>
  <c r="CU17" i="2"/>
  <c r="CT17" i="2"/>
  <c r="CU16" i="2"/>
  <c r="CT16" i="2"/>
  <c r="CU15" i="2"/>
  <c r="CT15" i="2"/>
  <c r="CU14" i="2"/>
  <c r="CT14" i="2"/>
  <c r="CU13" i="2"/>
  <c r="CT13" i="2"/>
  <c r="CU12" i="2"/>
  <c r="CT12" i="2"/>
  <c r="CU11" i="2"/>
  <c r="CT11" i="2"/>
  <c r="CU10" i="2"/>
  <c r="CT10" i="2"/>
  <c r="DI10" i="5"/>
  <c r="DI11" i="5"/>
  <c r="DI12" i="5"/>
  <c r="DI13" i="5"/>
  <c r="DI14" i="5"/>
  <c r="DI15" i="5"/>
  <c r="DI16" i="5"/>
  <c r="DI17" i="5"/>
  <c r="DI18" i="5"/>
  <c r="DI19" i="5"/>
  <c r="DI20" i="5"/>
  <c r="DI21" i="5"/>
  <c r="DI22" i="5"/>
  <c r="DI23" i="5"/>
  <c r="DI24" i="5"/>
  <c r="DI25" i="5"/>
  <c r="DB10" i="5"/>
  <c r="DB11" i="5"/>
  <c r="DB12" i="5"/>
  <c r="DB13" i="5"/>
  <c r="DB14" i="5"/>
  <c r="DB15" i="5"/>
  <c r="DB16" i="5"/>
  <c r="DB17" i="5"/>
  <c r="DB18" i="5"/>
  <c r="DB19" i="5"/>
  <c r="DB20" i="5"/>
  <c r="DB21" i="5"/>
  <c r="DB22" i="5"/>
  <c r="DB23" i="5"/>
  <c r="DB24" i="5"/>
  <c r="DB25" i="5"/>
  <c r="CU10" i="5"/>
  <c r="CU11" i="5"/>
  <c r="CU12" i="5"/>
  <c r="CU13" i="5"/>
  <c r="CU14" i="5"/>
  <c r="CU15" i="5"/>
  <c r="CU16" i="5"/>
  <c r="CU17" i="5"/>
  <c r="CU18" i="5"/>
  <c r="CU19" i="5"/>
  <c r="CU20" i="5"/>
  <c r="CU21" i="5"/>
  <c r="CU22" i="5"/>
  <c r="CU23" i="5"/>
  <c r="CU24" i="5"/>
  <c r="CU25" i="5"/>
  <c r="DH25" i="5"/>
  <c r="DH24" i="5"/>
  <c r="DH23" i="5"/>
  <c r="DH22" i="5"/>
  <c r="DH21" i="5"/>
  <c r="DH20" i="5"/>
  <c r="DH19" i="5"/>
  <c r="DH18" i="5"/>
  <c r="DH17" i="5"/>
  <c r="DH16" i="5"/>
  <c r="DH15" i="5"/>
  <c r="DH14" i="5"/>
  <c r="DH13" i="5"/>
  <c r="DH12" i="5"/>
  <c r="DH11" i="5"/>
  <c r="DH10" i="5"/>
  <c r="DA25" i="5"/>
  <c r="DA24" i="5"/>
  <c r="DA23" i="5"/>
  <c r="DA22" i="5"/>
  <c r="DA21" i="5"/>
  <c r="DA20" i="5"/>
  <c r="DA19" i="5"/>
  <c r="DA18" i="5"/>
  <c r="DA17" i="5"/>
  <c r="DA16" i="5"/>
  <c r="DA15" i="5"/>
  <c r="DA14" i="5"/>
  <c r="DA13" i="5"/>
  <c r="DA12" i="5"/>
  <c r="DA11" i="5"/>
  <c r="DA10" i="5"/>
  <c r="CT25" i="5"/>
  <c r="CT24" i="5"/>
  <c r="CT23" i="5"/>
  <c r="CT22" i="5"/>
  <c r="CT21" i="5"/>
  <c r="CT20" i="5"/>
  <c r="CT19" i="5"/>
  <c r="CT18" i="5"/>
  <c r="CT17" i="5"/>
  <c r="CT16" i="5"/>
  <c r="CT15" i="5"/>
  <c r="CT14" i="5"/>
  <c r="CT13" i="5"/>
  <c r="CT12" i="5"/>
  <c r="CT11" i="5"/>
  <c r="CT10" i="5"/>
  <c r="DI10" i="4" l="1"/>
  <c r="DI11" i="4"/>
  <c r="DI12" i="4"/>
  <c r="DI13" i="4"/>
  <c r="DI14" i="4"/>
  <c r="DI15" i="4"/>
  <c r="DI16" i="4"/>
  <c r="DI17" i="4"/>
  <c r="DI18" i="4"/>
  <c r="DI19" i="4"/>
  <c r="DI20" i="4"/>
  <c r="DI21" i="4"/>
  <c r="DI22" i="4"/>
  <c r="DI23" i="4"/>
  <c r="DI24" i="4"/>
  <c r="DI25" i="4"/>
  <c r="DB10" i="4"/>
  <c r="DB11" i="4"/>
  <c r="DB12" i="4"/>
  <c r="DB13" i="4"/>
  <c r="DB14" i="4"/>
  <c r="DB15" i="4"/>
  <c r="DB16" i="4"/>
  <c r="DB17" i="4"/>
  <c r="DB18" i="4"/>
  <c r="DB19" i="4"/>
  <c r="DB20" i="4"/>
  <c r="DB21" i="4"/>
  <c r="DB22" i="4"/>
  <c r="DB23" i="4"/>
  <c r="DB24" i="4"/>
  <c r="DB25" i="4"/>
  <c r="CU10" i="4"/>
  <c r="CU11" i="4"/>
  <c r="CU12" i="4"/>
  <c r="CU13" i="4"/>
  <c r="CU14" i="4"/>
  <c r="CU15" i="4"/>
  <c r="CU16" i="4"/>
  <c r="CU17" i="4"/>
  <c r="CU18" i="4"/>
  <c r="CU19" i="4"/>
  <c r="CU20" i="4"/>
  <c r="CU21" i="4"/>
  <c r="CU22" i="4"/>
  <c r="CU23" i="4"/>
  <c r="CU24" i="4"/>
  <c r="CU25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DH10" i="4"/>
  <c r="DH11" i="4"/>
  <c r="DH12" i="4"/>
  <c r="DH13" i="4"/>
  <c r="DH14" i="4"/>
  <c r="DH15" i="4"/>
  <c r="DH16" i="4"/>
  <c r="DH17" i="4"/>
  <c r="DH18" i="4"/>
  <c r="DH19" i="4"/>
  <c r="DH20" i="4"/>
  <c r="DH21" i="4"/>
  <c r="DH22" i="4"/>
  <c r="DH23" i="4"/>
  <c r="DH24" i="4"/>
  <c r="DH25" i="4"/>
  <c r="DA10" i="4"/>
  <c r="DA11" i="4"/>
  <c r="DA12" i="4"/>
  <c r="DA13" i="4"/>
  <c r="DA14" i="4"/>
  <c r="DA15" i="4"/>
  <c r="DA16" i="4"/>
  <c r="DA17" i="4"/>
  <c r="DA18" i="4"/>
  <c r="DA19" i="4"/>
  <c r="DA20" i="4"/>
  <c r="DA21" i="4"/>
  <c r="DA22" i="4"/>
  <c r="DA23" i="4"/>
  <c r="DA24" i="4"/>
  <c r="DA25" i="4"/>
  <c r="CT10" i="4"/>
  <c r="CT11" i="4"/>
  <c r="CT12" i="4"/>
  <c r="CT13" i="4"/>
  <c r="CT14" i="4"/>
  <c r="CT15" i="4"/>
  <c r="CT16" i="4"/>
  <c r="CT17" i="4"/>
  <c r="CT18" i="4"/>
  <c r="CT19" i="4"/>
  <c r="CT20" i="4"/>
  <c r="CT21" i="4"/>
  <c r="CT22" i="4"/>
  <c r="CT23" i="4"/>
  <c r="CT24" i="4"/>
  <c r="CT25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23" i="4"/>
  <c r="BD24" i="4"/>
  <c r="BD25" i="4"/>
  <c r="DI13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2" i="1"/>
  <c r="DI11" i="1"/>
  <c r="DI10" i="1"/>
  <c r="DB10" i="1"/>
  <c r="DB12" i="1"/>
  <c r="DB17" i="1"/>
  <c r="DB21" i="1"/>
  <c r="DB22" i="1"/>
  <c r="DB23" i="1"/>
  <c r="DB24" i="1"/>
  <c r="DB25" i="1"/>
  <c r="DB20" i="1"/>
  <c r="DB19" i="1"/>
  <c r="DB18" i="1"/>
  <c r="DB13" i="1"/>
  <c r="DB14" i="1"/>
  <c r="DB15" i="1"/>
  <c r="DB16" i="1"/>
  <c r="DB11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DH18" i="1"/>
  <c r="DH22" i="1"/>
  <c r="DH23" i="1"/>
  <c r="DH24" i="1"/>
  <c r="DH25" i="1"/>
  <c r="DH19" i="1"/>
  <c r="DH20" i="1"/>
  <c r="DH13" i="1"/>
  <c r="DH14" i="1"/>
  <c r="DH15" i="1"/>
  <c r="DH16" i="1"/>
  <c r="DH11" i="1"/>
  <c r="DA22" i="1"/>
  <c r="DA23" i="1"/>
  <c r="DA24" i="1"/>
  <c r="DA25" i="1"/>
  <c r="DA18" i="1"/>
  <c r="DA19" i="1"/>
  <c r="DA20" i="1"/>
  <c r="DA13" i="1"/>
  <c r="DA14" i="1"/>
  <c r="DA15" i="1"/>
  <c r="DA16" i="1"/>
  <c r="DA11" i="1"/>
  <c r="DH10" i="1" l="1"/>
  <c r="DH12" i="1"/>
  <c r="DH17" i="1"/>
  <c r="DH21" i="1"/>
  <c r="DA17" i="1"/>
  <c r="DA21" i="1"/>
  <c r="DA12" i="1"/>
  <c r="DA10" i="1"/>
  <c r="F43" i="4" l="1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AH43" i="4"/>
  <c r="AH42" i="4"/>
  <c r="AH41" i="4"/>
  <c r="AH40" i="4"/>
  <c r="AH39" i="4"/>
  <c r="AH38" i="4"/>
  <c r="AH37" i="4"/>
  <c r="AH36" i="4"/>
  <c r="AH35" i="4"/>
  <c r="AH34" i="4"/>
  <c r="AH33" i="4"/>
  <c r="AH32" i="4"/>
  <c r="AH31" i="4"/>
  <c r="AH30" i="4"/>
  <c r="AH29" i="4"/>
  <c r="AH28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V43" i="4"/>
  <c r="AV42" i="4"/>
  <c r="AV41" i="4"/>
  <c r="AV40" i="4"/>
  <c r="AV39" i="4"/>
  <c r="AV38" i="4"/>
  <c r="AV37" i="4"/>
  <c r="AV36" i="4"/>
  <c r="AV35" i="4"/>
  <c r="AV34" i="4"/>
  <c r="AV33" i="4"/>
  <c r="AV32" i="4"/>
  <c r="AV31" i="4"/>
  <c r="AV30" i="4"/>
  <c r="AV29" i="4"/>
  <c r="AV28" i="4"/>
  <c r="BJ43" i="4"/>
  <c r="BJ42" i="4"/>
  <c r="BJ41" i="4"/>
  <c r="BJ40" i="4"/>
  <c r="BJ39" i="4"/>
  <c r="BJ38" i="4"/>
  <c r="BJ37" i="4"/>
  <c r="BJ36" i="4"/>
  <c r="BJ35" i="4"/>
  <c r="BJ34" i="4"/>
  <c r="BJ33" i="4"/>
  <c r="BJ32" i="4"/>
  <c r="BJ31" i="4"/>
  <c r="BJ30" i="4"/>
  <c r="BJ29" i="4"/>
  <c r="BJ28" i="4"/>
  <c r="BQ43" i="4"/>
  <c r="BQ42" i="4"/>
  <c r="BQ41" i="4"/>
  <c r="BQ40" i="4"/>
  <c r="BQ39" i="4"/>
  <c r="BQ38" i="4"/>
  <c r="BQ37" i="4"/>
  <c r="BQ36" i="4"/>
  <c r="BQ35" i="4"/>
  <c r="BQ34" i="4"/>
  <c r="BQ33" i="4"/>
  <c r="BQ32" i="4"/>
  <c r="BQ31" i="4"/>
  <c r="BQ30" i="4"/>
  <c r="BQ29" i="4"/>
  <c r="BQ28" i="4"/>
  <c r="BX43" i="4"/>
  <c r="BX42" i="4"/>
  <c r="BX41" i="4"/>
  <c r="BX40" i="4"/>
  <c r="BX39" i="4"/>
  <c r="BX38" i="4"/>
  <c r="BX37" i="4"/>
  <c r="BX36" i="4"/>
  <c r="BX35" i="4"/>
  <c r="BX34" i="4"/>
  <c r="BX33" i="4"/>
  <c r="BX32" i="4"/>
  <c r="BX31" i="4"/>
  <c r="BX30" i="4"/>
  <c r="BX29" i="4"/>
  <c r="BX28" i="4"/>
  <c r="CL43" i="4"/>
  <c r="CL42" i="4"/>
  <c r="CL41" i="4"/>
  <c r="CL40" i="4"/>
  <c r="CL39" i="4"/>
  <c r="CL38" i="4"/>
  <c r="CL37" i="4"/>
  <c r="CL36" i="4"/>
  <c r="CL35" i="4"/>
  <c r="CL34" i="4"/>
  <c r="CL33" i="4"/>
  <c r="CL32" i="4"/>
  <c r="CL31" i="4"/>
  <c r="CL30" i="4"/>
  <c r="CL29" i="4"/>
  <c r="CL28" i="4"/>
  <c r="AA25" i="1" l="1"/>
  <c r="AA10" i="1" l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20" i="1"/>
  <c r="Z14" i="1"/>
  <c r="BB10" i="1"/>
  <c r="BC10" i="1"/>
  <c r="BB11" i="1"/>
  <c r="BC11" i="1"/>
  <c r="BB12" i="1"/>
  <c r="BC12" i="1"/>
  <c r="BB13" i="1"/>
  <c r="BC13" i="1"/>
  <c r="BB14" i="1"/>
  <c r="BC14" i="1"/>
  <c r="BB15" i="1"/>
  <c r="BC15" i="1"/>
  <c r="BB16" i="1"/>
  <c r="BC16" i="1"/>
  <c r="BB17" i="1"/>
  <c r="BC17" i="1"/>
  <c r="BB18" i="1"/>
  <c r="BC18" i="1"/>
  <c r="BB19" i="1"/>
  <c r="BC19" i="1"/>
  <c r="BB20" i="1"/>
  <c r="BC20" i="1"/>
  <c r="BB21" i="1"/>
  <c r="BC21" i="1"/>
  <c r="BB22" i="1"/>
  <c r="BC22" i="1"/>
  <c r="BB23" i="1"/>
  <c r="BC23" i="1"/>
  <c r="BB24" i="1"/>
  <c r="BC24" i="1"/>
  <c r="BB25" i="1"/>
  <c r="BC25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DG10" i="1"/>
  <c r="DG11" i="1"/>
  <c r="DG12" i="1"/>
  <c r="DG13" i="1"/>
  <c r="DG14" i="1"/>
  <c r="DG15" i="1"/>
  <c r="DG16" i="1"/>
  <c r="DG17" i="1"/>
  <c r="DG19" i="1"/>
  <c r="DG20" i="1"/>
  <c r="DG21" i="1"/>
  <c r="DG22" i="1"/>
  <c r="DG23" i="1"/>
  <c r="DG24" i="1"/>
  <c r="DG25" i="1"/>
  <c r="DG10" i="4"/>
  <c r="DG11" i="4"/>
  <c r="DG12" i="4"/>
  <c r="DG13" i="4"/>
  <c r="DG14" i="4"/>
  <c r="DG15" i="4"/>
  <c r="DG16" i="4"/>
  <c r="DG34" i="4" s="1"/>
  <c r="DG17" i="4"/>
  <c r="DG35" i="4" s="1"/>
  <c r="DG18" i="4"/>
  <c r="DG19" i="4"/>
  <c r="DG20" i="4"/>
  <c r="DG21" i="4"/>
  <c r="DG22" i="4"/>
  <c r="DG23" i="4"/>
  <c r="DG24" i="4"/>
  <c r="DG42" i="4" s="1"/>
  <c r="DG25" i="4"/>
  <c r="DG43" i="4" s="1"/>
  <c r="DF11" i="4"/>
  <c r="DF12" i="4"/>
  <c r="DF13" i="4"/>
  <c r="DF14" i="4"/>
  <c r="DF15" i="4"/>
  <c r="DF16" i="4"/>
  <c r="DF17" i="4"/>
  <c r="DF18" i="4"/>
  <c r="DF19" i="4"/>
  <c r="DF20" i="4"/>
  <c r="DF21" i="4"/>
  <c r="DF22" i="4"/>
  <c r="DF23" i="4"/>
  <c r="DF24" i="4"/>
  <c r="DF25" i="4"/>
  <c r="DF10" i="4"/>
  <c r="CZ10" i="4"/>
  <c r="CZ11" i="4"/>
  <c r="CZ12" i="4"/>
  <c r="CZ13" i="4"/>
  <c r="CZ14" i="4"/>
  <c r="CZ15" i="4"/>
  <c r="CZ16" i="4"/>
  <c r="CZ34" i="4" s="1"/>
  <c r="CZ17" i="4"/>
  <c r="CZ35" i="4" s="1"/>
  <c r="CZ18" i="4"/>
  <c r="CZ19" i="4"/>
  <c r="CZ20" i="4"/>
  <c r="CZ21" i="4"/>
  <c r="CZ22" i="4"/>
  <c r="CZ23" i="4"/>
  <c r="CZ24" i="4"/>
  <c r="CZ42" i="4" s="1"/>
  <c r="CZ25" i="4"/>
  <c r="CZ43" i="4" s="1"/>
  <c r="CS10" i="4"/>
  <c r="CS11" i="4"/>
  <c r="CS12" i="4"/>
  <c r="CS13" i="4"/>
  <c r="CS14" i="4"/>
  <c r="CS15" i="4"/>
  <c r="CS16" i="4"/>
  <c r="CS34" i="4" s="1"/>
  <c r="CS17" i="4"/>
  <c r="CS35" i="4" s="1"/>
  <c r="CS18" i="4"/>
  <c r="CS19" i="4"/>
  <c r="CS20" i="4"/>
  <c r="CS21" i="4"/>
  <c r="CS22" i="4"/>
  <c r="CS23" i="4"/>
  <c r="CS24" i="4"/>
  <c r="CS42" i="4" s="1"/>
  <c r="CS25" i="4"/>
  <c r="CS43" i="4" s="1"/>
  <c r="CE10" i="4"/>
  <c r="CE11" i="4"/>
  <c r="CE12" i="4"/>
  <c r="CE30" i="4" s="1"/>
  <c r="CE13" i="4"/>
  <c r="CE14" i="4"/>
  <c r="CE15" i="4"/>
  <c r="CE33" i="4" s="1"/>
  <c r="CE16" i="4"/>
  <c r="CE17" i="4"/>
  <c r="CE18" i="4"/>
  <c r="CE19" i="4"/>
  <c r="CE20" i="4"/>
  <c r="CE38" i="4" s="1"/>
  <c r="CE22" i="4"/>
  <c r="CE23" i="4"/>
  <c r="CE41" i="4" s="1"/>
  <c r="CE24" i="4"/>
  <c r="CE25" i="4"/>
  <c r="BC10" i="4"/>
  <c r="BC11" i="4"/>
  <c r="BC12" i="4"/>
  <c r="BC30" i="4" s="1"/>
  <c r="BC13" i="4"/>
  <c r="BC14" i="4"/>
  <c r="BC15" i="4"/>
  <c r="BC33" i="4" s="1"/>
  <c r="BC16" i="4"/>
  <c r="BC17" i="4"/>
  <c r="BC18" i="4"/>
  <c r="BC19" i="4"/>
  <c r="BC20" i="4"/>
  <c r="BC38" i="4" s="1"/>
  <c r="BC21" i="4"/>
  <c r="BC22" i="4"/>
  <c r="BC23" i="4"/>
  <c r="BC41" i="4" s="1"/>
  <c r="BC24" i="4"/>
  <c r="BC25" i="4"/>
  <c r="AA10" i="4"/>
  <c r="AA11" i="4"/>
  <c r="AA12" i="4"/>
  <c r="AA30" i="4" s="1"/>
  <c r="AA13" i="4"/>
  <c r="AA14" i="4"/>
  <c r="AA15" i="4"/>
  <c r="AA33" i="4" s="1"/>
  <c r="AA16" i="4"/>
  <c r="AA18" i="4"/>
  <c r="AA19" i="4"/>
  <c r="AA20" i="4"/>
  <c r="AA21" i="4"/>
  <c r="AA22" i="4"/>
  <c r="AA23" i="4"/>
  <c r="AA41" i="4" s="1"/>
  <c r="AA24" i="4"/>
  <c r="AA25" i="4"/>
  <c r="CZ41" i="4" l="1"/>
  <c r="CS40" i="4"/>
  <c r="CE31" i="4"/>
  <c r="CZ31" i="4"/>
  <c r="AA28" i="4"/>
  <c r="CE35" i="4"/>
  <c r="CS41" i="4"/>
  <c r="CZ40" i="4"/>
  <c r="CZ39" i="4"/>
  <c r="CS38" i="4"/>
  <c r="CS30" i="4"/>
  <c r="CZ38" i="4"/>
  <c r="CZ30" i="4"/>
  <c r="CE34" i="4"/>
  <c r="CS33" i="4"/>
  <c r="CS32" i="4"/>
  <c r="CS31" i="4"/>
  <c r="CE37" i="4"/>
  <c r="CE29" i="4"/>
  <c r="CS37" i="4"/>
  <c r="CS29" i="4"/>
  <c r="CZ37" i="4"/>
  <c r="CZ29" i="4"/>
  <c r="CZ33" i="4"/>
  <c r="CE32" i="4"/>
  <c r="CZ32" i="4"/>
  <c r="CS39" i="4"/>
  <c r="CE36" i="4"/>
  <c r="CE28" i="4"/>
  <c r="CS36" i="4"/>
  <c r="CS28" i="4"/>
  <c r="CZ36" i="4"/>
  <c r="CZ28" i="4"/>
  <c r="DG28" i="4"/>
  <c r="BC40" i="4"/>
  <c r="BC31" i="4"/>
  <c r="BC28" i="4"/>
  <c r="BC32" i="4"/>
  <c r="BC39" i="4"/>
  <c r="CE43" i="4"/>
  <c r="BC29" i="4"/>
  <c r="BC35" i="4"/>
  <c r="BC42" i="4"/>
  <c r="BC34" i="4"/>
  <c r="CE42" i="4"/>
  <c r="CE40" i="4"/>
  <c r="BC37" i="4"/>
  <c r="BC36" i="4"/>
  <c r="BC43" i="4"/>
  <c r="DG37" i="4"/>
  <c r="DG36" i="4"/>
  <c r="DG41" i="4"/>
  <c r="DG29" i="4"/>
  <c r="DG33" i="4"/>
  <c r="DG40" i="4"/>
  <c r="DG39" i="4"/>
  <c r="DG31" i="4"/>
  <c r="DG32" i="4"/>
  <c r="DG38" i="4"/>
  <c r="DG30" i="4"/>
  <c r="AA43" i="4"/>
  <c r="AA42" i="4"/>
  <c r="AA36" i="4"/>
  <c r="AA40" i="4"/>
  <c r="AA31" i="4"/>
  <c r="AA32" i="4"/>
  <c r="AA37" i="4"/>
  <c r="AA34" i="4"/>
  <c r="AA39" i="4"/>
  <c r="AA38" i="4"/>
  <c r="AA29" i="4"/>
  <c r="CY10" i="4"/>
  <c r="CY11" i="4"/>
  <c r="CY12" i="4"/>
  <c r="CY13" i="4"/>
  <c r="CY14" i="4"/>
  <c r="CY15" i="4"/>
  <c r="CY16" i="4"/>
  <c r="CY17" i="4"/>
  <c r="CY18" i="4"/>
  <c r="CY19" i="4"/>
  <c r="CY20" i="4"/>
  <c r="CY21" i="4"/>
  <c r="CY22" i="4"/>
  <c r="CY23" i="4"/>
  <c r="CY24" i="4"/>
  <c r="CY25" i="4"/>
  <c r="CR10" i="4"/>
  <c r="CR11" i="4"/>
  <c r="CR12" i="4"/>
  <c r="CR13" i="4"/>
  <c r="CR14" i="4"/>
  <c r="CR15" i="4"/>
  <c r="CR16" i="4"/>
  <c r="CR17" i="4"/>
  <c r="CR18" i="4"/>
  <c r="CR19" i="4"/>
  <c r="CR20" i="4"/>
  <c r="CR21" i="4"/>
  <c r="CR22" i="4"/>
  <c r="CR23" i="4"/>
  <c r="CR24" i="4"/>
  <c r="CR25" i="4"/>
  <c r="CD10" i="4"/>
  <c r="CD11" i="4"/>
  <c r="CD12" i="4"/>
  <c r="CD13" i="4"/>
  <c r="CD14" i="4"/>
  <c r="CD15" i="4"/>
  <c r="CD16" i="4"/>
  <c r="CD17" i="4"/>
  <c r="CD18" i="4"/>
  <c r="CD19" i="4"/>
  <c r="CD20" i="4"/>
  <c r="CD22" i="4"/>
  <c r="CD23" i="4"/>
  <c r="CD24" i="4"/>
  <c r="CD25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23" i="4"/>
  <c r="BB24" i="4"/>
  <c r="BB25" i="4"/>
  <c r="Z10" i="4"/>
  <c r="Z11" i="4"/>
  <c r="Z12" i="4"/>
  <c r="Z13" i="4"/>
  <c r="Z14" i="4"/>
  <c r="Z15" i="4"/>
  <c r="Z16" i="4"/>
  <c r="Z18" i="4"/>
  <c r="Z19" i="4"/>
  <c r="Z20" i="4"/>
  <c r="Z21" i="4"/>
  <c r="Z22" i="4"/>
  <c r="Z23" i="4"/>
  <c r="Z24" i="4"/>
  <c r="Z25" i="4"/>
  <c r="DF10" i="1"/>
  <c r="DF11" i="1"/>
  <c r="DF12" i="1"/>
  <c r="DF13" i="1"/>
  <c r="DF14" i="1"/>
  <c r="DF15" i="1"/>
  <c r="DF16" i="1"/>
  <c r="DF17" i="1"/>
  <c r="DF19" i="1"/>
  <c r="DF20" i="1"/>
  <c r="DF21" i="1"/>
  <c r="DF22" i="1"/>
  <c r="DF23" i="1"/>
  <c r="DF24" i="1"/>
  <c r="DF25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R25" i="1"/>
  <c r="CD22" i="1"/>
  <c r="CD23" i="1"/>
  <c r="CD24" i="1"/>
  <c r="CD25" i="1"/>
  <c r="CD18" i="1"/>
  <c r="CD19" i="1"/>
  <c r="CD20" i="1"/>
  <c r="CD13" i="1"/>
  <c r="CD14" i="1"/>
  <c r="CD15" i="1"/>
  <c r="CD16" i="1"/>
  <c r="CD11" i="1"/>
  <c r="CD21" i="1"/>
  <c r="CD17" i="1"/>
  <c r="CD12" i="1"/>
  <c r="CD10" i="1"/>
  <c r="CA10" i="1"/>
  <c r="CB10" i="1"/>
  <c r="CC10" i="1"/>
  <c r="CO10" i="1"/>
  <c r="CP10" i="1"/>
  <c r="CQ10" i="1"/>
  <c r="CA11" i="1"/>
  <c r="CB11" i="1"/>
  <c r="CC11" i="1"/>
  <c r="CO11" i="1"/>
  <c r="CP11" i="1"/>
  <c r="CQ11" i="1"/>
  <c r="CA12" i="1"/>
  <c r="CB12" i="1"/>
  <c r="CC12" i="1"/>
  <c r="CO12" i="1"/>
  <c r="CP12" i="1"/>
  <c r="CQ12" i="1"/>
  <c r="CA13" i="1"/>
  <c r="CB13" i="1"/>
  <c r="CC13" i="1"/>
  <c r="CO13" i="1"/>
  <c r="CP13" i="1"/>
  <c r="CQ13" i="1"/>
  <c r="CA14" i="1"/>
  <c r="CB14" i="1"/>
  <c r="CC14" i="1"/>
  <c r="CO14" i="1"/>
  <c r="CP14" i="1"/>
  <c r="CQ14" i="1"/>
  <c r="CA15" i="1"/>
  <c r="CB15" i="1"/>
  <c r="CC15" i="1"/>
  <c r="CO15" i="1"/>
  <c r="CP15" i="1"/>
  <c r="CQ15" i="1"/>
  <c r="CA16" i="1"/>
  <c r="CB16" i="1"/>
  <c r="CC16" i="1"/>
  <c r="CO16" i="1"/>
  <c r="CP16" i="1"/>
  <c r="CQ16" i="1"/>
  <c r="CA17" i="1"/>
  <c r="CB17" i="1"/>
  <c r="CC17" i="1"/>
  <c r="CO17" i="1"/>
  <c r="CP17" i="1"/>
  <c r="CQ17" i="1"/>
  <c r="CA18" i="1"/>
  <c r="CB18" i="1"/>
  <c r="CC18" i="1"/>
  <c r="CO18" i="1"/>
  <c r="CP18" i="1"/>
  <c r="CQ18" i="1"/>
  <c r="CA19" i="1"/>
  <c r="CB19" i="1"/>
  <c r="CC19" i="1"/>
  <c r="CO19" i="1"/>
  <c r="CP19" i="1"/>
  <c r="CQ19" i="1"/>
  <c r="CA20" i="1"/>
  <c r="CB20" i="1"/>
  <c r="CC20" i="1"/>
  <c r="CO20" i="1"/>
  <c r="CP20" i="1"/>
  <c r="CQ20" i="1"/>
  <c r="CA21" i="1"/>
  <c r="CB21" i="1"/>
  <c r="CC21" i="1"/>
  <c r="CO21" i="1"/>
  <c r="CP21" i="1"/>
  <c r="CQ21" i="1"/>
  <c r="CA22" i="1"/>
  <c r="CB22" i="1"/>
  <c r="CC22" i="1"/>
  <c r="CO22" i="1"/>
  <c r="CP22" i="1"/>
  <c r="CQ22" i="1"/>
  <c r="CA23" i="1"/>
  <c r="CB23" i="1"/>
  <c r="CC23" i="1"/>
  <c r="CO23" i="1"/>
  <c r="CP23" i="1"/>
  <c r="CQ23" i="1"/>
  <c r="CA24" i="1"/>
  <c r="CB24" i="1"/>
  <c r="CC24" i="1"/>
  <c r="CO24" i="1"/>
  <c r="CP24" i="1"/>
  <c r="CQ24" i="1"/>
  <c r="CA25" i="1"/>
  <c r="CB25" i="1"/>
  <c r="CC25" i="1"/>
  <c r="CO25" i="1"/>
  <c r="CP25" i="1"/>
  <c r="CQ25" i="1"/>
  <c r="Z25" i="1"/>
  <c r="Z24" i="1"/>
  <c r="Z23" i="1"/>
  <c r="Z22" i="1"/>
  <c r="Z21" i="1"/>
  <c r="Z19" i="1"/>
  <c r="Z18" i="1"/>
  <c r="Z17" i="1"/>
  <c r="Z16" i="1"/>
  <c r="Z15" i="1"/>
  <c r="Z13" i="1"/>
  <c r="Z12" i="1"/>
  <c r="Z10" i="1"/>
  <c r="Z11" i="1"/>
  <c r="W19" i="4" l="1"/>
  <c r="P46" i="8"/>
  <c r="O46" i="8"/>
  <c r="L46" i="8"/>
  <c r="P45" i="8"/>
  <c r="O45" i="8"/>
  <c r="L45" i="8"/>
  <c r="P44" i="8"/>
  <c r="O44" i="8"/>
  <c r="L44" i="8"/>
  <c r="P43" i="8"/>
  <c r="O43" i="8"/>
  <c r="L43" i="8"/>
  <c r="P41" i="8"/>
  <c r="O41" i="8"/>
  <c r="L41" i="8"/>
  <c r="L40" i="8"/>
  <c r="L39" i="8"/>
  <c r="P37" i="8"/>
  <c r="O37" i="8"/>
  <c r="L37" i="8"/>
  <c r="P36" i="8"/>
  <c r="O36" i="8"/>
  <c r="L36" i="8"/>
  <c r="P35" i="8"/>
  <c r="O35" i="8"/>
  <c r="L35" i="8"/>
  <c r="P34" i="8"/>
  <c r="O34" i="8"/>
  <c r="L34" i="8"/>
  <c r="P32" i="8"/>
  <c r="O32" i="8"/>
  <c r="L46" i="7"/>
  <c r="L45" i="7"/>
  <c r="L44" i="7"/>
  <c r="L43" i="7"/>
  <c r="L40" i="7"/>
  <c r="L39" i="7"/>
  <c r="L37" i="7"/>
  <c r="L36" i="7"/>
  <c r="L35" i="7"/>
  <c r="L34" i="7"/>
  <c r="L41" i="7"/>
  <c r="W10" i="4" l="1"/>
  <c r="DE25" i="1" l="1"/>
  <c r="Q46" i="7" s="1"/>
  <c r="DD25" i="1"/>
  <c r="DC25" i="1"/>
  <c r="CX25" i="1"/>
  <c r="P46" i="7" s="1"/>
  <c r="CW25" i="1"/>
  <c r="O46" i="7"/>
  <c r="DE24" i="1"/>
  <c r="Q45" i="7" s="1"/>
  <c r="DD24" i="1"/>
  <c r="DC24" i="1"/>
  <c r="CX24" i="1"/>
  <c r="P45" i="7" s="1"/>
  <c r="CW24" i="1"/>
  <c r="O45" i="7"/>
  <c r="DE23" i="1"/>
  <c r="Q44" i="7" s="1"/>
  <c r="DD23" i="1"/>
  <c r="DC23" i="1"/>
  <c r="CX23" i="1"/>
  <c r="P44" i="7" s="1"/>
  <c r="CW23" i="1"/>
  <c r="O44" i="7"/>
  <c r="DE22" i="1"/>
  <c r="Q43" i="7" s="1"/>
  <c r="DD22" i="1"/>
  <c r="DC22" i="1"/>
  <c r="CX22" i="1"/>
  <c r="P43" i="7" s="1"/>
  <c r="CW22" i="1"/>
  <c r="O43" i="7"/>
  <c r="DE21" i="1"/>
  <c r="DD21" i="1"/>
  <c r="DC21" i="1"/>
  <c r="CX21" i="1"/>
  <c r="CW21" i="1"/>
  <c r="DE20" i="1"/>
  <c r="Q41" i="7" s="1"/>
  <c r="DD20" i="1"/>
  <c r="DC20" i="1"/>
  <c r="CX20" i="1"/>
  <c r="P41" i="7" s="1"/>
  <c r="CW20" i="1"/>
  <c r="O41" i="7"/>
  <c r="DE19" i="1"/>
  <c r="Q40" i="7" s="1"/>
  <c r="DD19" i="1"/>
  <c r="DC19" i="1"/>
  <c r="CX19" i="1"/>
  <c r="P40" i="7" s="1"/>
  <c r="CW19" i="1"/>
  <c r="O40" i="7"/>
  <c r="DE18" i="1"/>
  <c r="Q39" i="7" s="1"/>
  <c r="DD18" i="1"/>
  <c r="DC18" i="1"/>
  <c r="CX18" i="1"/>
  <c r="P39" i="7" s="1"/>
  <c r="CW18" i="1"/>
  <c r="O39" i="7"/>
  <c r="DE17" i="1"/>
  <c r="DD17" i="1"/>
  <c r="DC17" i="1"/>
  <c r="CX17" i="1"/>
  <c r="CW17" i="1"/>
  <c r="DE16" i="1"/>
  <c r="Q37" i="7" s="1"/>
  <c r="DD16" i="1"/>
  <c r="DC16" i="1"/>
  <c r="CX16" i="1"/>
  <c r="P37" i="7" s="1"/>
  <c r="CW16" i="1"/>
  <c r="O37" i="7"/>
  <c r="DE15" i="1"/>
  <c r="Q36" i="7" s="1"/>
  <c r="DD15" i="1"/>
  <c r="DC15" i="1"/>
  <c r="CX15" i="1"/>
  <c r="P36" i="7" s="1"/>
  <c r="CW15" i="1"/>
  <c r="O36" i="7"/>
  <c r="DE14" i="1"/>
  <c r="Q35" i="7" s="1"/>
  <c r="DD14" i="1"/>
  <c r="DC14" i="1"/>
  <c r="CX14" i="1"/>
  <c r="P35" i="7" s="1"/>
  <c r="CW14" i="1"/>
  <c r="O35" i="7"/>
  <c r="DE13" i="1"/>
  <c r="Q34" i="7" s="1"/>
  <c r="DD13" i="1"/>
  <c r="DC13" i="1"/>
  <c r="CX13" i="1"/>
  <c r="P34" i="7" s="1"/>
  <c r="CW13" i="1"/>
  <c r="O34" i="7"/>
  <c r="DE12" i="1"/>
  <c r="DD12" i="1"/>
  <c r="DC12" i="1"/>
  <c r="CX12" i="1"/>
  <c r="CW12" i="1"/>
  <c r="DE11" i="1"/>
  <c r="Q32" i="7" s="1"/>
  <c r="DD11" i="1"/>
  <c r="DC11" i="1"/>
  <c r="CX11" i="1"/>
  <c r="P32" i="7" s="1"/>
  <c r="CW11" i="1"/>
  <c r="O32" i="7"/>
  <c r="DE10" i="1"/>
  <c r="DD10" i="1"/>
  <c r="DC10" i="1"/>
  <c r="CX10" i="1"/>
  <c r="CW10" i="1"/>
  <c r="I39" i="7"/>
  <c r="BA25" i="1"/>
  <c r="AZ25" i="1"/>
  <c r="AY25" i="1"/>
  <c r="BA24" i="1"/>
  <c r="AZ24" i="1"/>
  <c r="AY24" i="1"/>
  <c r="BA23" i="1"/>
  <c r="AZ23" i="1"/>
  <c r="AY23" i="1"/>
  <c r="BA22" i="1"/>
  <c r="AZ22" i="1"/>
  <c r="AY22" i="1"/>
  <c r="BA21" i="1"/>
  <c r="AZ21" i="1"/>
  <c r="AY21" i="1"/>
  <c r="BA20" i="1"/>
  <c r="AZ20" i="1"/>
  <c r="AY20" i="1"/>
  <c r="BA19" i="1"/>
  <c r="AZ19" i="1"/>
  <c r="AY19" i="1"/>
  <c r="BA18" i="1"/>
  <c r="AZ18" i="1"/>
  <c r="AY18" i="1"/>
  <c r="BA17" i="1"/>
  <c r="AZ17" i="1"/>
  <c r="AY17" i="1"/>
  <c r="BA16" i="1"/>
  <c r="AZ16" i="1"/>
  <c r="AY16" i="1"/>
  <c r="BA15" i="1"/>
  <c r="AZ15" i="1"/>
  <c r="AY15" i="1"/>
  <c r="BA14" i="1"/>
  <c r="AZ14" i="1"/>
  <c r="AY14" i="1"/>
  <c r="BA13" i="1"/>
  <c r="AZ13" i="1"/>
  <c r="AY13" i="1"/>
  <c r="BA12" i="1"/>
  <c r="AZ12" i="1"/>
  <c r="AY12" i="1"/>
  <c r="BA11" i="1"/>
  <c r="AZ11" i="1"/>
  <c r="AY11" i="1"/>
  <c r="BA10" i="1"/>
  <c r="AZ10" i="1"/>
  <c r="AY10" i="1"/>
  <c r="Y21" i="1"/>
  <c r="X21" i="1"/>
  <c r="W21" i="1"/>
  <c r="Y17" i="1"/>
  <c r="X17" i="1"/>
  <c r="W17" i="1"/>
  <c r="Y12" i="1"/>
  <c r="X12" i="1"/>
  <c r="W12" i="1"/>
  <c r="W11" i="1"/>
  <c r="X11" i="1"/>
  <c r="Y11" i="1"/>
  <c r="W13" i="1"/>
  <c r="X13" i="1"/>
  <c r="Y13" i="1"/>
  <c r="W14" i="1"/>
  <c r="X14" i="1"/>
  <c r="Y14" i="1"/>
  <c r="W15" i="1"/>
  <c r="X15" i="1"/>
  <c r="Y15" i="1"/>
  <c r="W16" i="1"/>
  <c r="X16" i="1"/>
  <c r="Y16" i="1"/>
  <c r="W18" i="1"/>
  <c r="X18" i="1"/>
  <c r="Y18" i="1"/>
  <c r="W19" i="1"/>
  <c r="X19" i="1"/>
  <c r="Y19" i="1"/>
  <c r="W20" i="1"/>
  <c r="X20" i="1"/>
  <c r="Y20" i="1"/>
  <c r="W22" i="1"/>
  <c r="X22" i="1"/>
  <c r="Y22" i="1"/>
  <c r="W23" i="1"/>
  <c r="X23" i="1"/>
  <c r="Y23" i="1"/>
  <c r="W24" i="1"/>
  <c r="X24" i="1"/>
  <c r="Y24" i="1"/>
  <c r="W25" i="1"/>
  <c r="X25" i="1"/>
  <c r="Y25" i="1"/>
  <c r="Y10" i="1"/>
  <c r="X10" i="1"/>
  <c r="W10" i="1"/>
  <c r="DC11" i="4"/>
  <c r="DD11" i="4"/>
  <c r="DE11" i="4"/>
  <c r="DC12" i="4"/>
  <c r="DD12" i="4"/>
  <c r="DE12" i="4"/>
  <c r="DC13" i="4"/>
  <c r="DD13" i="4"/>
  <c r="DE13" i="4"/>
  <c r="DC14" i="4"/>
  <c r="DD14" i="4"/>
  <c r="DE14" i="4"/>
  <c r="DC15" i="4"/>
  <c r="DD15" i="4"/>
  <c r="DE15" i="4"/>
  <c r="DC16" i="4"/>
  <c r="DD16" i="4"/>
  <c r="DE16" i="4"/>
  <c r="DC17" i="4"/>
  <c r="DD17" i="4"/>
  <c r="DE17" i="4"/>
  <c r="DC18" i="4"/>
  <c r="DD18" i="4"/>
  <c r="DE18" i="4"/>
  <c r="DC19" i="4"/>
  <c r="DD19" i="4"/>
  <c r="DE19" i="4"/>
  <c r="DC20" i="4"/>
  <c r="DD20" i="4"/>
  <c r="DE20" i="4"/>
  <c r="DC21" i="4"/>
  <c r="DD21" i="4"/>
  <c r="DE21" i="4"/>
  <c r="DC22" i="4"/>
  <c r="DD22" i="4"/>
  <c r="DE22" i="4"/>
  <c r="DC23" i="4"/>
  <c r="DD23" i="4"/>
  <c r="DE23" i="4"/>
  <c r="DC24" i="4"/>
  <c r="DD24" i="4"/>
  <c r="DE24" i="4"/>
  <c r="DC25" i="4"/>
  <c r="DD25" i="4"/>
  <c r="DE25" i="4"/>
  <c r="DD10" i="4"/>
  <c r="DE10" i="4"/>
  <c r="DC10" i="4"/>
  <c r="CX10" i="4"/>
  <c r="CV11" i="4"/>
  <c r="CW11" i="4"/>
  <c r="CX11" i="4"/>
  <c r="CV12" i="4"/>
  <c r="CW12" i="4"/>
  <c r="CX12" i="4"/>
  <c r="CV13" i="4"/>
  <c r="CW13" i="4"/>
  <c r="CX13" i="4"/>
  <c r="CV14" i="4"/>
  <c r="CW14" i="4"/>
  <c r="CX14" i="4"/>
  <c r="CV15" i="4"/>
  <c r="CW15" i="4"/>
  <c r="CX15" i="4"/>
  <c r="CV16" i="4"/>
  <c r="CW16" i="4"/>
  <c r="CX16" i="4"/>
  <c r="CV17" i="4"/>
  <c r="CW17" i="4"/>
  <c r="CX17" i="4"/>
  <c r="CV18" i="4"/>
  <c r="CW18" i="4"/>
  <c r="CX18" i="4"/>
  <c r="CV19" i="4"/>
  <c r="CW19" i="4"/>
  <c r="CX19" i="4"/>
  <c r="CV20" i="4"/>
  <c r="CW20" i="4"/>
  <c r="CX20" i="4"/>
  <c r="CV21" i="4"/>
  <c r="CW21" i="4"/>
  <c r="CX21" i="4"/>
  <c r="CV22" i="4"/>
  <c r="CW22" i="4"/>
  <c r="CX22" i="4"/>
  <c r="CV23" i="4"/>
  <c r="CW23" i="4"/>
  <c r="CX23" i="4"/>
  <c r="CV24" i="4"/>
  <c r="CW24" i="4"/>
  <c r="CX24" i="4"/>
  <c r="CV25" i="4"/>
  <c r="CW25" i="4"/>
  <c r="CX25" i="4"/>
  <c r="CW10" i="4"/>
  <c r="CV10" i="4"/>
  <c r="CO10" i="4"/>
  <c r="CO11" i="4"/>
  <c r="CP11" i="4"/>
  <c r="CQ11" i="4"/>
  <c r="CO12" i="4"/>
  <c r="CP12" i="4"/>
  <c r="CQ12" i="4"/>
  <c r="CO13" i="4"/>
  <c r="CP13" i="4"/>
  <c r="CQ13" i="4"/>
  <c r="CO14" i="4"/>
  <c r="CP14" i="4"/>
  <c r="CQ14" i="4"/>
  <c r="CO15" i="4"/>
  <c r="CP15" i="4"/>
  <c r="CQ15" i="4"/>
  <c r="CO16" i="4"/>
  <c r="CP16" i="4"/>
  <c r="CQ16" i="4"/>
  <c r="CO17" i="4"/>
  <c r="CP17" i="4"/>
  <c r="CQ17" i="4"/>
  <c r="CO18" i="4"/>
  <c r="CP18" i="4"/>
  <c r="CQ18" i="4"/>
  <c r="CO19" i="4"/>
  <c r="CP19" i="4"/>
  <c r="CQ19" i="4"/>
  <c r="CO20" i="4"/>
  <c r="CP20" i="4"/>
  <c r="CQ20" i="4"/>
  <c r="CO21" i="4"/>
  <c r="CP21" i="4"/>
  <c r="CQ21" i="4"/>
  <c r="CO22" i="4"/>
  <c r="CP22" i="4"/>
  <c r="CQ22" i="4"/>
  <c r="CO23" i="4"/>
  <c r="CP23" i="4"/>
  <c r="CQ23" i="4"/>
  <c r="CO24" i="4"/>
  <c r="CP24" i="4"/>
  <c r="CQ24" i="4"/>
  <c r="CO25" i="4"/>
  <c r="CP25" i="4"/>
  <c r="CQ25" i="4"/>
  <c r="CP10" i="4"/>
  <c r="CQ10" i="4"/>
  <c r="CC25" i="4"/>
  <c r="I46" i="8" s="1"/>
  <c r="CB25" i="4"/>
  <c r="CA25" i="4"/>
  <c r="CC24" i="4"/>
  <c r="I45" i="8" s="1"/>
  <c r="CB24" i="4"/>
  <c r="CA24" i="4"/>
  <c r="CC23" i="4"/>
  <c r="I44" i="8" s="1"/>
  <c r="CB23" i="4"/>
  <c r="CA23" i="4"/>
  <c r="CC22" i="4"/>
  <c r="I43" i="8" s="1"/>
  <c r="CB22" i="4"/>
  <c r="CA22" i="4"/>
  <c r="CC21" i="4"/>
  <c r="CB21" i="4"/>
  <c r="CE21" i="4" s="1"/>
  <c r="CA21" i="4"/>
  <c r="CC20" i="4"/>
  <c r="I41" i="8" s="1"/>
  <c r="CB20" i="4"/>
  <c r="CA20" i="4"/>
  <c r="CC19" i="4"/>
  <c r="I40" i="8" s="1"/>
  <c r="CB19" i="4"/>
  <c r="CA19" i="4"/>
  <c r="CC18" i="4"/>
  <c r="I39" i="8" s="1"/>
  <c r="CB18" i="4"/>
  <c r="CA18" i="4"/>
  <c r="CC17" i="4"/>
  <c r="CB17" i="4"/>
  <c r="CA17" i="4"/>
  <c r="CC16" i="4"/>
  <c r="I37" i="8" s="1"/>
  <c r="CB16" i="4"/>
  <c r="CA16" i="4"/>
  <c r="CC15" i="4"/>
  <c r="I36" i="8" s="1"/>
  <c r="CB15" i="4"/>
  <c r="CA15" i="4"/>
  <c r="CC14" i="4"/>
  <c r="I35" i="8" s="1"/>
  <c r="CB14" i="4"/>
  <c r="CA14" i="4"/>
  <c r="CC13" i="4"/>
  <c r="I34" i="8" s="1"/>
  <c r="CB13" i="4"/>
  <c r="CA13" i="4"/>
  <c r="CC12" i="4"/>
  <c r="CB12" i="4"/>
  <c r="CA12" i="4"/>
  <c r="CC11" i="4"/>
  <c r="I32" i="8" s="1"/>
  <c r="CB11" i="4"/>
  <c r="CA11" i="4"/>
  <c r="CC10" i="4"/>
  <c r="CB10" i="4"/>
  <c r="CA10" i="4"/>
  <c r="BA25" i="4"/>
  <c r="AZ25" i="4"/>
  <c r="AY25" i="4"/>
  <c r="BA24" i="4"/>
  <c r="AZ24" i="4"/>
  <c r="AY24" i="4"/>
  <c r="BA23" i="4"/>
  <c r="AZ23" i="4"/>
  <c r="AY23" i="4"/>
  <c r="BA22" i="4"/>
  <c r="AZ22" i="4"/>
  <c r="AY22" i="4"/>
  <c r="BA21" i="4"/>
  <c r="AZ21" i="4"/>
  <c r="AY21" i="4"/>
  <c r="BA20" i="4"/>
  <c r="AZ20" i="4"/>
  <c r="AY20" i="4"/>
  <c r="BA19" i="4"/>
  <c r="AZ19" i="4"/>
  <c r="AY19" i="4"/>
  <c r="BA18" i="4"/>
  <c r="AZ18" i="4"/>
  <c r="AY18" i="4"/>
  <c r="BA17" i="4"/>
  <c r="AZ17" i="4"/>
  <c r="AY17" i="4"/>
  <c r="BA16" i="4"/>
  <c r="AZ16" i="4"/>
  <c r="AY16" i="4"/>
  <c r="BA15" i="4"/>
  <c r="AZ15" i="4"/>
  <c r="AY15" i="4"/>
  <c r="BA14" i="4"/>
  <c r="AZ14" i="4"/>
  <c r="AY14" i="4"/>
  <c r="BA13" i="4"/>
  <c r="AZ13" i="4"/>
  <c r="AY13" i="4"/>
  <c r="BA12" i="4"/>
  <c r="AZ12" i="4"/>
  <c r="AY12" i="4"/>
  <c r="BA11" i="4"/>
  <c r="AZ11" i="4"/>
  <c r="AY11" i="4"/>
  <c r="BA10" i="4"/>
  <c r="AZ10" i="4"/>
  <c r="AY10" i="4"/>
  <c r="W11" i="4"/>
  <c r="X11" i="4"/>
  <c r="Y11" i="4"/>
  <c r="C32" i="8" s="1"/>
  <c r="W12" i="4"/>
  <c r="X12" i="4"/>
  <c r="Y12" i="4"/>
  <c r="W13" i="4"/>
  <c r="X13" i="4"/>
  <c r="Y13" i="4"/>
  <c r="W14" i="4"/>
  <c r="X14" i="4"/>
  <c r="Y14" i="4"/>
  <c r="W15" i="4"/>
  <c r="X15" i="4"/>
  <c r="Y15" i="4"/>
  <c r="W16" i="4"/>
  <c r="X16" i="4"/>
  <c r="Y16" i="4"/>
  <c r="W17" i="4"/>
  <c r="X17" i="4"/>
  <c r="AA17" i="4" s="1"/>
  <c r="Y17" i="4"/>
  <c r="W18" i="4"/>
  <c r="X18" i="4"/>
  <c r="Y18" i="4"/>
  <c r="X19" i="4"/>
  <c r="Y19" i="4"/>
  <c r="W20" i="4"/>
  <c r="X20" i="4"/>
  <c r="Y20" i="4"/>
  <c r="W21" i="4"/>
  <c r="X21" i="4"/>
  <c r="Y21" i="4"/>
  <c r="W22" i="4"/>
  <c r="X22" i="4"/>
  <c r="Y22" i="4"/>
  <c r="C43" i="8" s="1"/>
  <c r="D43" i="8" s="1"/>
  <c r="W23" i="4"/>
  <c r="X23" i="4"/>
  <c r="Y23" i="4"/>
  <c r="W24" i="4"/>
  <c r="X24" i="4"/>
  <c r="Y24" i="4"/>
  <c r="W25" i="4"/>
  <c r="X25" i="4"/>
  <c r="Y25" i="4"/>
  <c r="X10" i="4"/>
  <c r="Y10" i="4"/>
  <c r="AA35" i="4" l="1"/>
  <c r="CE39" i="4"/>
  <c r="Z17" i="4"/>
  <c r="CD21" i="4"/>
  <c r="C39" i="8"/>
  <c r="D39" i="8" s="1"/>
  <c r="C35" i="8"/>
  <c r="D35" i="8" s="1"/>
  <c r="C34" i="8"/>
  <c r="D34" i="8" s="1"/>
  <c r="C45" i="8"/>
  <c r="D45" i="8" s="1"/>
  <c r="P39" i="8"/>
  <c r="P40" i="8"/>
  <c r="O39" i="8"/>
  <c r="O40" i="8"/>
  <c r="C36" i="8"/>
  <c r="D36" i="8" s="1"/>
  <c r="C37" i="8"/>
  <c r="D37" i="8" s="1"/>
  <c r="C44" i="8"/>
  <c r="D44" i="8" s="1"/>
  <c r="C41" i="8"/>
  <c r="D41" i="8" s="1"/>
  <c r="C46" i="8"/>
  <c r="D46" i="8" s="1"/>
  <c r="C40" i="8"/>
  <c r="D40" i="8" s="1"/>
  <c r="C39" i="7"/>
  <c r="D39" i="7" s="1"/>
  <c r="C36" i="7"/>
  <c r="C44" i="7"/>
  <c r="C34" i="7"/>
  <c r="C37" i="7"/>
  <c r="C45" i="7"/>
  <c r="C40" i="7"/>
  <c r="C41" i="7"/>
  <c r="C35" i="7"/>
  <c r="C43" i="7"/>
  <c r="X9" i="1"/>
  <c r="I46" i="7"/>
  <c r="I45" i="7"/>
  <c r="I44" i="7"/>
  <c r="I43" i="7"/>
  <c r="I41" i="7"/>
  <c r="I40" i="7"/>
  <c r="I37" i="7"/>
  <c r="I36" i="7"/>
  <c r="I35" i="7"/>
  <c r="I34" i="7"/>
  <c r="I32" i="7"/>
  <c r="L32" i="8" l="1"/>
  <c r="C32" i="7" l="1"/>
  <c r="D32" i="7" s="1"/>
  <c r="D34" i="7"/>
  <c r="D35" i="7"/>
  <c r="D40" i="7"/>
  <c r="D41" i="7"/>
  <c r="D43" i="7"/>
  <c r="D45" i="7"/>
  <c r="D37" i="7" l="1"/>
  <c r="D44" i="7"/>
  <c r="D46" i="7"/>
  <c r="D36" i="7"/>
  <c r="D32" i="8"/>
  <c r="N8" i="8"/>
  <c r="M8" i="8"/>
  <c r="L8" i="8"/>
  <c r="K8" i="8"/>
  <c r="J8" i="8"/>
  <c r="I8" i="8"/>
  <c r="H8" i="8"/>
  <c r="G8" i="8"/>
  <c r="F8" i="8"/>
  <c r="E8" i="8"/>
  <c r="D8" i="8"/>
  <c r="C8" i="8"/>
  <c r="F8" i="7"/>
  <c r="N8" i="7"/>
  <c r="M8" i="7"/>
  <c r="L8" i="7"/>
  <c r="K8" i="7"/>
  <c r="J8" i="7"/>
  <c r="I8" i="7"/>
  <c r="H8" i="7"/>
  <c r="G8" i="7"/>
  <c r="E8" i="7"/>
  <c r="D8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Had to manually enter for NC because of issues with the pivot table</t>
        </r>
      </text>
    </comment>
    <comment ref="F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Had to manually enter for NC because of issues with the pivot table</t>
        </r>
      </text>
    </comment>
    <comment ref="I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Had to manually enter for NC because of issues with the pivot table</t>
        </r>
      </text>
    </comment>
    <comment ref="O1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Had to manually enter for NC because of issues with the pivot table</t>
        </r>
      </text>
    </comment>
    <comment ref="P1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Had to manually enter for NC because of issues with the pivot table</t>
        </r>
      </text>
    </comment>
  </commentList>
</comments>
</file>

<file path=xl/sharedStrings.xml><?xml version="1.0" encoding="utf-8"?>
<sst xmlns="http://schemas.openxmlformats.org/spreadsheetml/2006/main" count="4693" uniqueCount="94">
  <si>
    <t xml:space="preserve"> </t>
  </si>
  <si>
    <t>Unknown Whether First-Time or Transfer</t>
  </si>
  <si>
    <t>Full-Time* Sub-Total</t>
  </si>
  <si>
    <t>Part-Time* Sub-Total</t>
  </si>
  <si>
    <t>Unknown Whether Full-Time or Part-Time</t>
  </si>
  <si>
    <t>And had a record of enrollment for college credits while in high school (dual enrolled, early college, etc.)</t>
  </si>
  <si>
    <t>And had no record of enrollment for college credits while in high school</t>
  </si>
  <si>
    <t>Full-Time*</t>
  </si>
  <si>
    <t>Part-Time*</t>
  </si>
  <si>
    <t>Sub-Total</t>
  </si>
  <si>
    <t>SREB states</t>
  </si>
  <si>
    <t>Alabama</t>
  </si>
  <si>
    <t>Arkansas</t>
  </si>
  <si>
    <t>Delaware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</si>
  <si>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</si>
  <si>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</si>
  <si>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</si>
  <si>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</si>
  <si>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</si>
  <si>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</si>
  <si>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</si>
  <si>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</si>
  <si>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</si>
  <si>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</si>
  <si>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</si>
  <si>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</si>
  <si>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Florida**</t>
  </si>
  <si>
    <t>Unknown</t>
  </si>
  <si>
    <t>Louisiana</t>
  </si>
  <si>
    <t xml:space="preserve">Average Years to Degree at College Awarding Bachelor's Degree </t>
  </si>
  <si>
    <t>Public Four-Year Colleges and Universities</t>
  </si>
  <si>
    <t>Public Two-Year Colleges</t>
  </si>
  <si>
    <t xml:space="preserve">Average Credits Attempted at College Awarding Bachelor's Degree </t>
  </si>
  <si>
    <t>SREB</t>
  </si>
  <si>
    <t>Percent Distribution of Bachelor's Degree Graduates</t>
  </si>
  <si>
    <t xml:space="preserve">Graduates Were First-Time in College Students at Awarding College </t>
  </si>
  <si>
    <t>Graduates Were Transfer Students at Awarding College</t>
  </si>
  <si>
    <t>Percent of Graduates</t>
  </si>
  <si>
    <t>DE10: 51</t>
  </si>
  <si>
    <t>DE10: 44</t>
  </si>
  <si>
    <t>DE10: 56</t>
  </si>
  <si>
    <t>DE10: 63</t>
  </si>
  <si>
    <t>DE10: 68</t>
  </si>
  <si>
    <t>DE10: 75</t>
  </si>
  <si>
    <t>Who Attended Full Time When First Enrolled</t>
  </si>
  <si>
    <t>Who Attended Part Time When First Enrolled</t>
  </si>
  <si>
    <t>Average Years-to-Degree</t>
  </si>
  <si>
    <t>Average Credits-to-Degree</t>
  </si>
  <si>
    <t>Transfer Students at Awarding College</t>
  </si>
  <si>
    <t>First-Time or Transfer Unknown</t>
  </si>
  <si>
    <t>Full-Time or Part-Time Unknown</t>
  </si>
  <si>
    <t>2008-09</t>
  </si>
  <si>
    <t>2009-10</t>
  </si>
  <si>
    <t>DE_TTD12pivot</t>
  </si>
  <si>
    <t>2010-11</t>
  </si>
  <si>
    <t>Participating SREB States, 2010-11</t>
  </si>
  <si>
    <t>Sub total FTIC</t>
  </si>
  <si>
    <t>00s</t>
  </si>
  <si>
    <t>—</t>
  </si>
  <si>
    <t>Why are these missing? Let's look up. Maybe we changed format after year 1.</t>
  </si>
  <si>
    <t>Maybe we can calculate from items to left.</t>
  </si>
  <si>
    <t>FOR FB</t>
  </si>
  <si>
    <t>000s for FB</t>
  </si>
  <si>
    <t>2011-12</t>
  </si>
  <si>
    <t>03TimeToDegree13</t>
  </si>
  <si>
    <t>2012-13</t>
  </si>
  <si>
    <t>03TimeToDegree14</t>
  </si>
  <si>
    <t>Table 52</t>
  </si>
  <si>
    <t>Source: SREB-State Data Exchange.</t>
  </si>
  <si>
    <t>Percent Distribution of Associates Degree Graduates</t>
  </si>
  <si>
    <t xml:space="preserve">Average Years to Degree at College Awarding Associates Degree </t>
  </si>
  <si>
    <t xml:space="preserve">Average Credits Attempted at College Awarding Associates Degree </t>
  </si>
  <si>
    <t>2013-14</t>
  </si>
  <si>
    <t>Participating SREB States, 2013-14</t>
  </si>
  <si>
    <t>03TimeToDegree15</t>
  </si>
  <si>
    <t>These data are no longer reported in tables. Not sure why.</t>
  </si>
  <si>
    <t>These do not appear in the CTD tables.</t>
  </si>
  <si>
    <t>These subtotals not available in CTD table.</t>
  </si>
  <si>
    <t>2014-15</t>
  </si>
  <si>
    <t xml:space="preserve">                                                       </t>
  </si>
  <si>
    <t>03TimeToDegree16</t>
  </si>
  <si>
    <t xml:space="preserve"> March 2017</t>
  </si>
  <si>
    <t xml:space="preserve">Graduates Began as First-Time College Students at Awarding College </t>
  </si>
  <si>
    <t>With No Record of Enrollment in College Credits While in High School</t>
  </si>
  <si>
    <t>"—" indicates not available. State did not participate in this part of data collection.</t>
  </si>
  <si>
    <t>Public Two-Year Colleges, 2014-15</t>
  </si>
  <si>
    <t>Public Four-Year Colleges and Universities, 2014-15</t>
  </si>
  <si>
    <t xml:space="preserve">Graduates Begin as First-Time College Students at Awarding College </t>
  </si>
  <si>
    <r>
      <t>Percent Distribution of Associate Degree Graduates and Time- and Credits-to-Degree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</si>
  <si>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Time-to-degree refers to time spent at the institution awarding the degree. Credits-to-degree refers to credits attempted at the institution awarding the degree. Additional details by institutional category and by institution are available online.</t>
    </r>
  </si>
  <si>
    <r>
      <t>With Record of Enrollment in College Credits While in High School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</si>
  <si>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States use a variety of terms for enrollment in college credits while in high school including dual enrollment, early college, and concurrent enrollment.</t>
    </r>
  </si>
  <si>
    <r>
      <t>Percent Distribution of Bachelor's Degree Graduates and Time- and Credits-to-Degree</t>
    </r>
    <r>
      <rPr>
        <vertAlign val="superscript"/>
        <sz val="10"/>
        <rFont val="Arial"/>
        <family val="2"/>
      </rPr>
      <t>1</t>
    </r>
  </si>
  <si>
    <t>Table 51 (OLD Table 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</si>
</sst>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"/>
    <numFmt numFmtId="165" formatCode="#,##0.0"/>
    <numFmt numFmtId="166" formatCode="_(* #,##0.0_);_(* \(#,##0.0\);_(* &quot;-&quot;??_);_(@_)"/>
    <numFmt numFmtId="167" formatCode="#,##0.0_);\(#,##0.0\)"/>
    <numFmt numFmtId="168" formatCode="0.0"/>
    <numFmt numFmtId="169" formatCode="#,##0.000_);\(#,##0.000\)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2">
    <xf numFmtId="0" fontId="0" fillId="0" borderId="0" xfId="0"/>
    <xf numFmtId="164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centerContinuous"/>
    </xf>
    <xf numFmtId="164" fontId="2" fillId="0" borderId="2" xfId="0" applyNumberFormat="1" applyFont="1" applyFill="1" applyBorder="1" applyAlignment="1">
      <alignment horizontal="centerContinuous"/>
    </xf>
    <xf numFmtId="3" fontId="2" fillId="0" borderId="0" xfId="0" applyNumberFormat="1" applyFont="1" applyBorder="1" applyAlignment="1">
      <alignment horizontal="left"/>
    </xf>
    <xf numFmtId="165" fontId="2" fillId="0" borderId="0" xfId="0" applyNumberFormat="1" applyFont="1" applyFill="1" applyBorder="1" applyAlignment="1">
      <alignment horizontal="right"/>
    </xf>
    <xf numFmtId="166" fontId="2" fillId="0" borderId="10" xfId="1" applyNumberFormat="1" applyFont="1" applyFill="1" applyBorder="1"/>
    <xf numFmtId="166" fontId="2" fillId="0" borderId="10" xfId="1" applyNumberFormat="1" applyFont="1" applyBorder="1"/>
    <xf numFmtId="3" fontId="2" fillId="0" borderId="0" xfId="0" applyNumberFormat="1" applyFont="1" applyFill="1" applyBorder="1" applyAlignment="1">
      <alignment horizontal="left"/>
    </xf>
    <xf numFmtId="166" fontId="2" fillId="0" borderId="0" xfId="1" applyNumberFormat="1" applyFont="1" applyFill="1" applyBorder="1"/>
    <xf numFmtId="166" fontId="2" fillId="0" borderId="0" xfId="1" applyNumberFormat="1" applyFont="1" applyBorder="1"/>
    <xf numFmtId="167" fontId="2" fillId="0" borderId="0" xfId="1" applyNumberFormat="1" applyFont="1" applyFill="1" applyBorder="1"/>
    <xf numFmtId="167" fontId="2" fillId="0" borderId="10" xfId="1" applyNumberFormat="1" applyFont="1" applyFill="1" applyBorder="1"/>
    <xf numFmtId="165" fontId="2" fillId="0" borderId="0" xfId="0" applyNumberFormat="1" applyFont="1" applyFill="1" applyBorder="1" applyAlignment="1">
      <alignment horizontal="left"/>
    </xf>
    <xf numFmtId="3" fontId="2" fillId="0" borderId="2" xfId="0" applyNumberFormat="1" applyFont="1" applyFill="1" applyBorder="1" applyAlignment="1">
      <alignment horizontal="left"/>
    </xf>
    <xf numFmtId="167" fontId="2" fillId="0" borderId="2" xfId="1" applyNumberFormat="1" applyFont="1" applyFill="1" applyBorder="1"/>
    <xf numFmtId="167" fontId="2" fillId="0" borderId="9" xfId="1" applyNumberFormat="1" applyFont="1" applyFill="1" applyBorder="1"/>
    <xf numFmtId="164" fontId="2" fillId="0" borderId="0" xfId="0" applyNumberFormat="1" applyFont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Fill="1" applyAlignment="1">
      <alignment horizontal="centerContinuous"/>
    </xf>
    <xf numFmtId="0" fontId="2" fillId="0" borderId="0" xfId="0" applyFont="1"/>
    <xf numFmtId="0" fontId="0" fillId="0" borderId="0" xfId="0" applyFont="1"/>
    <xf numFmtId="164" fontId="2" fillId="0" borderId="0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Continuous"/>
    </xf>
    <xf numFmtId="164" fontId="2" fillId="0" borderId="2" xfId="0" applyNumberFormat="1" applyFont="1" applyFill="1" applyBorder="1" applyAlignment="1">
      <alignment horizontal="centerContinuous" wrapText="1"/>
    </xf>
    <xf numFmtId="164" fontId="2" fillId="0" borderId="3" xfId="0" applyNumberFormat="1" applyFont="1" applyFill="1" applyBorder="1" applyAlignment="1">
      <alignment horizontal="centerContinuous" wrapText="1"/>
    </xf>
    <xf numFmtId="164" fontId="2" fillId="0" borderId="4" xfId="0" applyNumberFormat="1" applyFont="1" applyFill="1" applyBorder="1" applyAlignment="1">
      <alignment horizontal="centerContinuous" wrapText="1"/>
    </xf>
    <xf numFmtId="164" fontId="2" fillId="0" borderId="5" xfId="0" applyNumberFormat="1" applyFont="1" applyBorder="1" applyAlignment="1">
      <alignment horizontal="centerContinuous" wrapText="1"/>
    </xf>
    <xf numFmtId="164" fontId="2" fillId="0" borderId="7" xfId="0" applyNumberFormat="1" applyFont="1" applyFill="1" applyBorder="1" applyAlignment="1">
      <alignment horizontal="centerContinuous" wrapText="1"/>
    </xf>
    <xf numFmtId="164" fontId="2" fillId="0" borderId="8" xfId="0" applyNumberFormat="1" applyFont="1" applyFill="1" applyBorder="1" applyAlignment="1">
      <alignment horizontal="centerContinuous" wrapText="1"/>
    </xf>
    <xf numFmtId="164" fontId="2" fillId="0" borderId="9" xfId="0" applyNumberFormat="1" applyFont="1" applyFill="1" applyBorder="1" applyAlignment="1">
      <alignment horizontal="centerContinuous" wrapText="1"/>
    </xf>
    <xf numFmtId="164" fontId="2" fillId="0" borderId="2" xfId="0" applyNumberFormat="1" applyFont="1" applyBorder="1" applyAlignment="1">
      <alignment horizontal="centerContinuous" wrapText="1"/>
    </xf>
    <xf numFmtId="164" fontId="2" fillId="0" borderId="3" xfId="0" applyNumberFormat="1" applyFont="1" applyBorder="1" applyAlignment="1">
      <alignment horizontal="centerContinuous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 wrapText="1"/>
    </xf>
    <xf numFmtId="0" fontId="0" fillId="0" borderId="0" xfId="0" applyFont="1" applyBorder="1"/>
    <xf numFmtId="3" fontId="2" fillId="2" borderId="0" xfId="0" applyNumberFormat="1" applyFont="1" applyFill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Continuous"/>
    </xf>
    <xf numFmtId="164" fontId="2" fillId="0" borderId="4" xfId="0" applyNumberFormat="1" applyFont="1" applyFill="1" applyBorder="1" applyAlignment="1">
      <alignment horizontal="center" wrapText="1"/>
    </xf>
    <xf numFmtId="167" fontId="0" fillId="0" borderId="0" xfId="0" applyNumberFormat="1"/>
    <xf numFmtId="0" fontId="0" fillId="0" borderId="2" xfId="0" applyBorder="1"/>
    <xf numFmtId="166" fontId="2" fillId="0" borderId="10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166" fontId="2" fillId="0" borderId="10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10" xfId="1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>
      <alignment horizontal="right"/>
    </xf>
    <xf numFmtId="167" fontId="2" fillId="2" borderId="0" xfId="1" applyNumberFormat="1" applyFont="1" applyFill="1" applyAlignment="1">
      <alignment horizontal="right"/>
    </xf>
    <xf numFmtId="167" fontId="2" fillId="2" borderId="10" xfId="1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left"/>
    </xf>
    <xf numFmtId="165" fontId="2" fillId="0" borderId="1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0" fontId="0" fillId="0" borderId="12" xfId="0" applyBorder="1"/>
    <xf numFmtId="164" fontId="2" fillId="0" borderId="1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Continuous" wrapText="1"/>
    </xf>
    <xf numFmtId="167" fontId="2" fillId="0" borderId="12" xfId="1" applyNumberFormat="1" applyFont="1" applyFill="1" applyBorder="1" applyAlignment="1">
      <alignment horizontal="right"/>
    </xf>
    <xf numFmtId="167" fontId="2" fillId="2" borderId="12" xfId="1" applyNumberFormat="1" applyFont="1" applyFill="1" applyBorder="1" applyAlignment="1">
      <alignment horizontal="right"/>
    </xf>
    <xf numFmtId="0" fontId="0" fillId="0" borderId="0" xfId="0" applyFont="1" applyFill="1"/>
    <xf numFmtId="164" fontId="2" fillId="0" borderId="0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Continuous" wrapText="1"/>
    </xf>
    <xf numFmtId="0" fontId="0" fillId="0" borderId="0" xfId="0" applyBorder="1"/>
    <xf numFmtId="0" fontId="0" fillId="0" borderId="0" xfId="0" applyFill="1"/>
    <xf numFmtId="167" fontId="0" fillId="0" borderId="0" xfId="0" applyNumberFormat="1" applyFill="1"/>
    <xf numFmtId="164" fontId="2" fillId="0" borderId="4" xfId="0" applyNumberFormat="1" applyFont="1" applyFill="1" applyBorder="1" applyAlignment="1">
      <alignment horizontal="center" wrapText="1"/>
    </xf>
    <xf numFmtId="164" fontId="2" fillId="0" borderId="10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64" fontId="2" fillId="0" borderId="4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Continuous"/>
    </xf>
    <xf numFmtId="164" fontId="2" fillId="0" borderId="6" xfId="0" applyNumberFormat="1" applyFont="1" applyFill="1" applyBorder="1" applyAlignment="1">
      <alignment horizontal="center" wrapText="1"/>
    </xf>
    <xf numFmtId="164" fontId="2" fillId="0" borderId="15" xfId="0" applyNumberFormat="1" applyFont="1" applyFill="1" applyBorder="1" applyAlignment="1">
      <alignment horizontal="center" wrapText="1"/>
    </xf>
    <xf numFmtId="164" fontId="2" fillId="0" borderId="5" xfId="0" applyNumberFormat="1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Continuous" wrapText="1"/>
    </xf>
    <xf numFmtId="0" fontId="2" fillId="0" borderId="0" xfId="0" applyFont="1" applyBorder="1"/>
    <xf numFmtId="164" fontId="2" fillId="0" borderId="0" xfId="0" applyNumberFormat="1" applyFont="1" applyBorder="1"/>
    <xf numFmtId="165" fontId="2" fillId="0" borderId="10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centerContinuous"/>
    </xf>
    <xf numFmtId="164" fontId="2" fillId="0" borderId="11" xfId="0" applyNumberFormat="1" applyFont="1" applyFill="1" applyBorder="1" applyAlignment="1">
      <alignment horizontal="centerContinuous" wrapText="1"/>
    </xf>
    <xf numFmtId="164" fontId="2" fillId="0" borderId="0" xfId="0" applyNumberFormat="1" applyFont="1" applyBorder="1" applyAlignment="1">
      <alignment horizontal="center" wrapText="1"/>
    </xf>
    <xf numFmtId="164" fontId="2" fillId="0" borderId="12" xfId="0" applyNumberFormat="1" applyFont="1" applyFill="1" applyBorder="1" applyAlignment="1">
      <alignment horizontal="center" wrapText="1"/>
    </xf>
    <xf numFmtId="166" fontId="2" fillId="0" borderId="12" xfId="1" applyNumberFormat="1" applyFont="1" applyFill="1" applyBorder="1"/>
    <xf numFmtId="167" fontId="2" fillId="0" borderId="12" xfId="1" applyNumberFormat="1" applyFont="1" applyFill="1" applyBorder="1"/>
    <xf numFmtId="167" fontId="2" fillId="0" borderId="13" xfId="1" applyNumberFormat="1" applyFont="1" applyFill="1" applyBorder="1"/>
    <xf numFmtId="164" fontId="2" fillId="0" borderId="1" xfId="0" applyNumberFormat="1" applyFont="1" applyBorder="1" applyAlignment="1">
      <alignment horizontal="centerContinuous" wrapText="1"/>
    </xf>
    <xf numFmtId="164" fontId="2" fillId="0" borderId="7" xfId="0" applyNumberFormat="1" applyFont="1" applyBorder="1" applyAlignment="1">
      <alignment horizontal="centerContinuous" wrapText="1"/>
    </xf>
    <xf numFmtId="167" fontId="2" fillId="0" borderId="10" xfId="1" quotePrefix="1" applyNumberFormat="1" applyFont="1" applyFill="1" applyBorder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167" fontId="3" fillId="0" borderId="10" xfId="1" applyNumberFormat="1" applyFont="1" applyFill="1" applyBorder="1"/>
    <xf numFmtId="167" fontId="3" fillId="0" borderId="0" xfId="1" applyNumberFormat="1" applyFont="1" applyFill="1" applyBorder="1"/>
    <xf numFmtId="167" fontId="3" fillId="0" borderId="9" xfId="1" applyNumberFormat="1" applyFont="1" applyFill="1" applyBorder="1"/>
    <xf numFmtId="167" fontId="3" fillId="0" borderId="2" xfId="1" applyNumberFormat="1" applyFont="1" applyFill="1" applyBorder="1"/>
    <xf numFmtId="167" fontId="3" fillId="0" borderId="12" xfId="1" applyNumberFormat="1" applyFont="1" applyFill="1" applyBorder="1"/>
    <xf numFmtId="167" fontId="3" fillId="0" borderId="13" xfId="1" applyNumberFormat="1" applyFont="1" applyFill="1" applyBorder="1"/>
    <xf numFmtId="164" fontId="2" fillId="0" borderId="16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Continuous"/>
    </xf>
    <xf numFmtId="164" fontId="2" fillId="0" borderId="17" xfId="0" applyNumberFormat="1" applyFont="1" applyFill="1" applyBorder="1" applyAlignment="1">
      <alignment horizontal="center" wrapText="1"/>
    </xf>
    <xf numFmtId="164" fontId="2" fillId="0" borderId="18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Continuous"/>
    </xf>
    <xf numFmtId="164" fontId="2" fillId="0" borderId="7" xfId="0" applyNumberFormat="1" applyFont="1" applyFill="1" applyBorder="1" applyAlignment="1">
      <alignment horizontal="center" wrapText="1"/>
    </xf>
    <xf numFmtId="166" fontId="2" fillId="0" borderId="15" xfId="1" applyNumberFormat="1" applyFont="1" applyFill="1" applyBorder="1"/>
    <xf numFmtId="167" fontId="3" fillId="0" borderId="0" xfId="1" applyNumberFormat="1" applyFont="1" applyFill="1" applyAlignment="1">
      <alignment horizontal="right"/>
    </xf>
    <xf numFmtId="0" fontId="0" fillId="0" borderId="2" xfId="0" applyBorder="1" applyAlignment="1">
      <alignment horizontal="right"/>
    </xf>
    <xf numFmtId="167" fontId="2" fillId="3" borderId="12" xfId="1" applyNumberFormat="1" applyFont="1" applyFill="1" applyBorder="1" applyAlignment="1">
      <alignment horizontal="right"/>
    </xf>
    <xf numFmtId="167" fontId="2" fillId="3" borderId="12" xfId="1" applyNumberFormat="1" applyFont="1" applyFill="1" applyBorder="1"/>
    <xf numFmtId="167" fontId="2" fillId="3" borderId="13" xfId="1" applyNumberFormat="1" applyFont="1" applyFill="1" applyBorder="1"/>
    <xf numFmtId="0" fontId="0" fillId="3" borderId="0" xfId="0" applyFont="1" applyFill="1"/>
    <xf numFmtId="0" fontId="4" fillId="0" borderId="0" xfId="0" applyFont="1"/>
    <xf numFmtId="167" fontId="3" fillId="0" borderId="10" xfId="1" applyNumberFormat="1" applyFont="1" applyFill="1" applyBorder="1" applyAlignment="1">
      <alignment horizontal="right"/>
    </xf>
    <xf numFmtId="167" fontId="3" fillId="0" borderId="15" xfId="1" applyNumberFormat="1" applyFont="1" applyFill="1" applyBorder="1" applyAlignment="1">
      <alignment horizontal="right"/>
    </xf>
    <xf numFmtId="167" fontId="3" fillId="0" borderId="12" xfId="1" applyNumberFormat="1" applyFont="1" applyFill="1" applyBorder="1" applyAlignment="1">
      <alignment horizontal="right"/>
    </xf>
    <xf numFmtId="0" fontId="0" fillId="0" borderId="10" xfId="0" applyFont="1" applyBorder="1"/>
    <xf numFmtId="0" fontId="0" fillId="0" borderId="10" xfId="0" applyFont="1" applyFill="1" applyBorder="1"/>
    <xf numFmtId="167" fontId="2" fillId="0" borderId="9" xfId="1" applyNumberFormat="1" applyFont="1" applyFill="1" applyBorder="1" applyAlignment="1">
      <alignment horizontal="right"/>
    </xf>
    <xf numFmtId="167" fontId="2" fillId="0" borderId="2" xfId="1" applyNumberFormat="1" applyFont="1" applyFill="1" applyBorder="1" applyAlignment="1">
      <alignment horizontal="right"/>
    </xf>
    <xf numFmtId="167" fontId="2" fillId="0" borderId="13" xfId="1" applyNumberFormat="1" applyFont="1" applyFill="1" applyBorder="1" applyAlignment="1">
      <alignment horizontal="right"/>
    </xf>
    <xf numFmtId="167" fontId="3" fillId="0" borderId="2" xfId="1" applyNumberFormat="1" applyFont="1" applyFill="1" applyBorder="1" applyAlignment="1">
      <alignment horizontal="right"/>
    </xf>
    <xf numFmtId="0" fontId="0" fillId="0" borderId="2" xfId="0" applyFill="1" applyBorder="1"/>
    <xf numFmtId="39" fontId="3" fillId="0" borderId="0" xfId="1" applyNumberFormat="1" applyFont="1" applyFill="1" applyAlignment="1">
      <alignment horizontal="right"/>
    </xf>
    <xf numFmtId="39" fontId="3" fillId="0" borderId="2" xfId="1" applyNumberFormat="1" applyFont="1" applyFill="1" applyBorder="1" applyAlignment="1">
      <alignment horizontal="right"/>
    </xf>
    <xf numFmtId="39" fontId="0" fillId="0" borderId="0" xfId="0" applyNumberFormat="1" applyFill="1"/>
    <xf numFmtId="39" fontId="0" fillId="0" borderId="2" xfId="0" applyNumberFormat="1" applyFill="1" applyBorder="1"/>
    <xf numFmtId="0" fontId="5" fillId="0" borderId="2" xfId="0" applyFont="1" applyBorder="1"/>
    <xf numFmtId="39" fontId="3" fillId="0" borderId="0" xfId="1" applyNumberFormat="1" applyFont="1" applyFill="1" applyBorder="1" applyAlignment="1">
      <alignment horizontal="right"/>
    </xf>
    <xf numFmtId="9" fontId="3" fillId="0" borderId="0" xfId="2" applyFont="1" applyFill="1" applyAlignment="1">
      <alignment horizontal="right"/>
    </xf>
    <xf numFmtId="164" fontId="2" fillId="4" borderId="0" xfId="0" applyNumberFormat="1" applyFont="1" applyFill="1" applyBorder="1" applyAlignment="1">
      <alignment horizontal="center" wrapText="1"/>
    </xf>
    <xf numFmtId="168" fontId="2" fillId="0" borderId="15" xfId="2" applyNumberFormat="1" applyFont="1" applyFill="1" applyBorder="1"/>
    <xf numFmtId="169" fontId="2" fillId="0" borderId="0" xfId="1" applyNumberFormat="1" applyFont="1" applyFill="1" applyBorder="1"/>
    <xf numFmtId="39" fontId="2" fillId="0" borderId="0" xfId="1" applyNumberFormat="1" applyFont="1" applyFill="1" applyBorder="1"/>
    <xf numFmtId="0" fontId="2" fillId="4" borderId="2" xfId="0" applyFont="1" applyFill="1" applyBorder="1" applyAlignment="1">
      <alignment horizontal="centerContinuous"/>
    </xf>
    <xf numFmtId="164" fontId="2" fillId="0" borderId="19" xfId="0" applyNumberFormat="1" applyFont="1" applyBorder="1" applyAlignment="1">
      <alignment horizontal="centerContinuous" wrapText="1"/>
    </xf>
    <xf numFmtId="164" fontId="2" fillId="0" borderId="15" xfId="0" applyNumberFormat="1" applyFont="1" applyFill="1" applyBorder="1" applyAlignment="1">
      <alignment horizontal="centerContinuous" wrapText="1"/>
    </xf>
    <xf numFmtId="164" fontId="2" fillId="4" borderId="6" xfId="0" applyNumberFormat="1" applyFont="1" applyFill="1" applyBorder="1" applyAlignment="1">
      <alignment horizontal="center" wrapText="1"/>
    </xf>
    <xf numFmtId="39" fontId="2" fillId="0" borderId="2" xfId="1" applyNumberFormat="1" applyFont="1" applyFill="1" applyBorder="1"/>
    <xf numFmtId="167" fontId="2" fillId="4" borderId="0" xfId="1" applyNumberFormat="1" applyFont="1" applyFill="1" applyBorder="1"/>
    <xf numFmtId="39" fontId="3" fillId="0" borderId="0" xfId="1" applyNumberFormat="1" applyFont="1" applyFill="1" applyBorder="1"/>
    <xf numFmtId="0" fontId="2" fillId="0" borderId="8" xfId="0" applyFont="1" applyBorder="1" applyAlignment="1">
      <alignment horizontal="centerContinuous"/>
    </xf>
    <xf numFmtId="39" fontId="2" fillId="4" borderId="0" xfId="1" applyNumberFormat="1" applyFont="1" applyFill="1" applyBorder="1"/>
    <xf numFmtId="167" fontId="2" fillId="0" borderId="0" xfId="0" applyNumberFormat="1" applyFont="1" applyFill="1" applyAlignment="1"/>
    <xf numFmtId="167" fontId="2" fillId="0" borderId="3" xfId="1" applyNumberFormat="1" applyFont="1" applyFill="1" applyBorder="1"/>
    <xf numFmtId="0" fontId="2" fillId="0" borderId="20" xfId="0" applyFont="1" applyBorder="1" applyAlignment="1">
      <alignment horizontal="centerContinuous"/>
    </xf>
    <xf numFmtId="167" fontId="2" fillId="3" borderId="2" xfId="1" applyNumberFormat="1" applyFont="1" applyFill="1" applyBorder="1"/>
    <xf numFmtId="166" fontId="2" fillId="0" borderId="2" xfId="0" applyNumberFormat="1" applyFont="1" applyFill="1" applyBorder="1"/>
    <xf numFmtId="164" fontId="2" fillId="0" borderId="0" xfId="0" applyNumberFormat="1" applyFont="1" applyFill="1" applyBorder="1" applyAlignment="1">
      <alignment horizontal="centerContinuous" wrapText="1"/>
    </xf>
    <xf numFmtId="0" fontId="2" fillId="0" borderId="5" xfId="0" applyFont="1" applyBorder="1" applyAlignment="1">
      <alignment horizontal="centerContinuous"/>
    </xf>
    <xf numFmtId="167" fontId="2" fillId="4" borderId="0" xfId="1" applyNumberFormat="1" applyFont="1" applyFill="1" applyBorder="1" applyAlignment="1">
      <alignment horizontal="right"/>
    </xf>
    <xf numFmtId="167" fontId="2" fillId="2" borderId="10" xfId="1" quotePrefix="1" applyNumberFormat="1" applyFont="1" applyFill="1" applyBorder="1" applyAlignment="1">
      <alignment horizontal="right"/>
    </xf>
    <xf numFmtId="167" fontId="2" fillId="0" borderId="15" xfId="1" applyNumberFormat="1" applyFont="1" applyFill="1" applyBorder="1"/>
    <xf numFmtId="0" fontId="2" fillId="0" borderId="19" xfId="0" applyFont="1" applyBorder="1" applyAlignment="1">
      <alignment horizontal="centerContinuous"/>
    </xf>
    <xf numFmtId="164" fontId="2" fillId="4" borderId="4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/>
    <xf numFmtId="168" fontId="0" fillId="0" borderId="0" xfId="0" applyNumberFormat="1" applyFont="1" applyFill="1"/>
    <xf numFmtId="168" fontId="2" fillId="0" borderId="0" xfId="2" applyNumberFormat="1" applyFont="1" applyFill="1" applyBorder="1"/>
    <xf numFmtId="164" fontId="2" fillId="0" borderId="10" xfId="0" applyNumberFormat="1" applyFont="1" applyBorder="1" applyAlignment="1">
      <alignment horizontal="centerContinuous" wrapText="1"/>
    </xf>
    <xf numFmtId="0" fontId="0" fillId="0" borderId="5" xfId="0" applyFont="1" applyBorder="1"/>
    <xf numFmtId="167" fontId="3" fillId="0" borderId="5" xfId="1" applyNumberFormat="1" applyFont="1" applyFill="1" applyBorder="1" applyAlignment="1">
      <alignment horizontal="right"/>
    </xf>
    <xf numFmtId="164" fontId="2" fillId="5" borderId="0" xfId="0" applyNumberFormat="1" applyFont="1" applyFill="1" applyBorder="1" applyAlignment="1">
      <alignment horizontal="center" wrapText="1"/>
    </xf>
    <xf numFmtId="168" fontId="2" fillId="0" borderId="0" xfId="1" applyNumberFormat="1" applyFont="1" applyFill="1" applyBorder="1"/>
    <xf numFmtId="168" fontId="0" fillId="0" borderId="0" xfId="0" applyNumberFormat="1" applyFont="1"/>
    <xf numFmtId="168" fontId="0" fillId="0" borderId="3" xfId="0" applyNumberFormat="1" applyFont="1" applyFill="1" applyBorder="1"/>
    <xf numFmtId="168" fontId="2" fillId="0" borderId="0" xfId="0" applyNumberFormat="1" applyFont="1" applyFill="1" applyBorder="1" applyAlignment="1">
      <alignment horizontal="right"/>
    </xf>
    <xf numFmtId="168" fontId="0" fillId="0" borderId="3" xfId="0" applyNumberFormat="1" applyFont="1" applyBorder="1"/>
    <xf numFmtId="168" fontId="2" fillId="0" borderId="0" xfId="1" applyNumberFormat="1" applyFont="1" applyFill="1" applyBorder="1" applyAlignment="1">
      <alignment horizontal="right"/>
    </xf>
    <xf numFmtId="2" fontId="0" fillId="0" borderId="0" xfId="0" applyNumberFormat="1" applyFont="1" applyFill="1"/>
    <xf numFmtId="168" fontId="2" fillId="0" borderId="0" xfId="1" applyNumberFormat="1" applyFont="1" applyBorder="1"/>
    <xf numFmtId="168" fontId="0" fillId="0" borderId="2" xfId="0" applyNumberFormat="1" applyFont="1" applyFill="1" applyBorder="1"/>
    <xf numFmtId="0" fontId="6" fillId="0" borderId="0" xfId="0" applyFont="1"/>
    <xf numFmtId="167" fontId="6" fillId="0" borderId="12" xfId="1" applyNumberFormat="1" applyFont="1" applyFill="1" applyBorder="1" applyAlignment="1">
      <alignment horizontal="right"/>
    </xf>
    <xf numFmtId="167" fontId="2" fillId="5" borderId="0" xfId="1" applyNumberFormat="1" applyFont="1" applyFill="1" applyBorder="1"/>
    <xf numFmtId="168" fontId="3" fillId="0" borderId="0" xfId="1" applyNumberFormat="1" applyFont="1" applyFill="1" applyBorder="1"/>
    <xf numFmtId="164" fontId="2" fillId="5" borderId="6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Continuous"/>
    </xf>
    <xf numFmtId="167" fontId="2" fillId="0" borderId="3" xfId="1" applyNumberFormat="1" applyFont="1" applyFill="1" applyBorder="1" applyAlignment="1">
      <alignment horizontal="right"/>
    </xf>
    <xf numFmtId="37" fontId="3" fillId="0" borderId="0" xfId="1" applyNumberFormat="1" applyFont="1" applyFill="1" applyBorder="1"/>
    <xf numFmtId="168" fontId="0" fillId="0" borderId="2" xfId="0" applyNumberFormat="1" applyFont="1" applyBorder="1"/>
    <xf numFmtId="167" fontId="3" fillId="0" borderId="2" xfId="0" applyNumberFormat="1" applyFont="1" applyFill="1" applyBorder="1"/>
    <xf numFmtId="166" fontId="3" fillId="0" borderId="0" xfId="0" applyNumberFormat="1" applyFont="1" applyFill="1" applyBorder="1"/>
    <xf numFmtId="167" fontId="6" fillId="0" borderId="0" xfId="1" applyNumberFormat="1" applyFont="1" applyFill="1" applyBorder="1" applyAlignment="1">
      <alignment horizontal="right"/>
    </xf>
    <xf numFmtId="164" fontId="2" fillId="4" borderId="10" xfId="0" applyNumberFormat="1" applyFont="1" applyFill="1" applyBorder="1" applyAlignment="1">
      <alignment horizontal="center" wrapText="1"/>
    </xf>
    <xf numFmtId="0" fontId="0" fillId="2" borderId="0" xfId="0" applyFill="1"/>
    <xf numFmtId="167" fontId="0" fillId="2" borderId="0" xfId="0" applyNumberFormat="1" applyFill="1"/>
    <xf numFmtId="3" fontId="2" fillId="0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wrapText="1"/>
    </xf>
  </cellXfs>
  <cellStyles count="4">
    <cellStyle name="Comma" xfId="1" builtinId="3"/>
    <cellStyle name="Comma 4" xfId="3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Associates Degree Graduates' </a:t>
            </a:r>
            <a:r>
              <a:rPr lang="en-US" sz="1200" b="1" i="0" u="none" strike="noStrike" baseline="0">
                <a:latin typeface="Arial" pitchFamily="34" charset="0"/>
                <a:cs typeface="Arial" pitchFamily="34" charset="0"/>
              </a:rPr>
              <a:t>Percent Distribution, </a:t>
            </a:r>
            <a:r>
              <a:rPr lang="en-US" sz="1200">
                <a:latin typeface="Arial" pitchFamily="34" charset="0"/>
                <a:cs typeface="Arial" pitchFamily="34" charset="0"/>
              </a:rPr>
              <a:t>Time- and Credits-to-Degree, 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Public Two-Year Colleges, 2012-13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0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4C-4E0D-AB02-ED4B3FA4F6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4C-4E0D-AB02-ED4B3FA4F6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54C-4E0D-AB02-ED4B3FA4F6D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54C-4E0D-AB02-ED4B3FA4F6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54C-4E0D-AB02-ED4B3FA4F6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54C-4E0D-AB02-ED4B3FA4F6D1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54C-4E0D-AB02-ED4B3FA4F6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54C-4E0D-AB02-ED4B3FA4F6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54C-4E0D-AB02-ED4B3FA4F6D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54C-4E0D-AB02-ED4B3FA4F6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854C-4E0D-AB02-ED4B3FA4F6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854C-4E0D-AB02-ED4B3FA4F6D1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854C-4E0D-AB02-ED4B3FA4F6D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51'!$C$5:$N$7</c:f>
              <c:multiLvlStrCache>
                <c:ptCount val="12"/>
                <c:lvl>
                  <c:pt idx="0">
                    <c:v>Percent of Graduates</c:v>
                  </c:pt>
                  <c:pt idx="1">
                    <c:v>Average Years-to-Degree</c:v>
                  </c:pt>
                  <c:pt idx="2">
                    <c:v>Average Credits-to-Degree</c:v>
                  </c:pt>
                  <c:pt idx="3">
                    <c:v>Percent of Graduates</c:v>
                  </c:pt>
                  <c:pt idx="4">
                    <c:v>Average Years-to-Degree</c:v>
                  </c:pt>
                  <c:pt idx="5">
                    <c:v>Average Credits-to-Degree</c:v>
                  </c:pt>
                  <c:pt idx="6">
                    <c:v>Percent of Graduates</c:v>
                  </c:pt>
                  <c:pt idx="7">
                    <c:v>Average Years-to-Degree</c:v>
                  </c:pt>
                  <c:pt idx="8">
                    <c:v>Average Credits-to-Degree</c:v>
                  </c:pt>
                  <c:pt idx="9">
                    <c:v>Percent of Graduates</c:v>
                  </c:pt>
                  <c:pt idx="10">
                    <c:v>Average Years-to-Degree</c:v>
                  </c:pt>
                  <c:pt idx="11">
                    <c:v>Average Credits-to-Degree</c:v>
                  </c:pt>
                </c:lvl>
                <c:lvl>
                  <c:pt idx="0">
                    <c:v>With Record of Enrollment in College Credits While in High School2</c:v>
                  </c:pt>
                  <c:pt idx="3">
                    <c:v>With No Record of Enrollment in College Credits While in High School</c:v>
                  </c:pt>
                  <c:pt idx="6">
                    <c:v>Transfer Students at Awarding College</c:v>
                  </c:pt>
                  <c:pt idx="9">
                    <c:v>First-Time or Transfer Unknown</c:v>
                  </c:pt>
                </c:lvl>
                <c:lvl>
                  <c:pt idx="0">
                    <c:v>Graduates Began as First-Time College Students at Awarding College 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'Table 51'!$C$10:$N$10</c:f>
              <c:numCache>
                <c:formatCode>#,##0.0_);\(#,##0.0\)</c:formatCode>
                <c:ptCount val="12"/>
                <c:pt idx="0">
                  <c:v>15.775100401606425</c:v>
                </c:pt>
                <c:pt idx="1">
                  <c:v>4.3913951120162924</c:v>
                </c:pt>
                <c:pt idx="2">
                  <c:v>80.722301425661897</c:v>
                </c:pt>
                <c:pt idx="3">
                  <c:v>52.016064257028106</c:v>
                </c:pt>
                <c:pt idx="4">
                  <c:v>5.3363835701050037</c:v>
                </c:pt>
                <c:pt idx="5">
                  <c:v>83.137214329833228</c:v>
                </c:pt>
                <c:pt idx="6">
                  <c:v>31.678714859437754</c:v>
                </c:pt>
                <c:pt idx="7">
                  <c:v>4.1041582150101421</c:v>
                </c:pt>
                <c:pt idx="8">
                  <c:v>64.811156186612578</c:v>
                </c:pt>
                <c:pt idx="9">
                  <c:v>0.54618473895582331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54C-4E0D-AB02-ED4B3FA4F6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96672000"/>
        <c:axId val="96686080"/>
      </c:barChart>
      <c:catAx>
        <c:axId val="9667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686080"/>
        <c:crosses val="autoZero"/>
        <c:auto val="1"/>
        <c:lblAlgn val="ctr"/>
        <c:lblOffset val="100"/>
        <c:noMultiLvlLbl val="0"/>
      </c:catAx>
      <c:valAx>
        <c:axId val="96686080"/>
        <c:scaling>
          <c:orientation val="minMax"/>
        </c:scaling>
        <c:delete val="1"/>
        <c:axPos val="l"/>
        <c:numFmt formatCode="#,##0.0_);\(#,##0.0\)" sourceLinked="1"/>
        <c:majorTickMark val="out"/>
        <c:minorTickMark val="none"/>
        <c:tickLblPos val="none"/>
        <c:crossAx val="96672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Bachelor's Degree Graduates' </a:t>
            </a:r>
            <a:r>
              <a:rPr lang="en-US" sz="1200" b="1" i="0" u="none" strike="noStrike" baseline="0">
                <a:latin typeface="Arial" pitchFamily="34" charset="0"/>
                <a:cs typeface="Arial" pitchFamily="34" charset="0"/>
              </a:rPr>
              <a:t>Percent Distribution, T</a:t>
            </a:r>
            <a:r>
              <a:rPr lang="en-US" sz="1200">
                <a:latin typeface="Arial" pitchFamily="34" charset="0"/>
                <a:cs typeface="Arial" pitchFamily="34" charset="0"/>
              </a:rPr>
              <a:t>ime- and Credits-to-Degree, 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Public Four-Year Colleges</a:t>
            </a:r>
            <a:r>
              <a:rPr lang="en-US" sz="1200" baseline="0">
                <a:latin typeface="Arial" pitchFamily="34" charset="0"/>
                <a:cs typeface="Arial" pitchFamily="34" charset="0"/>
              </a:rPr>
              <a:t> and Universities, 2014-15</a:t>
            </a:r>
            <a:endParaRPr lang="en-US" sz="12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96A-4C75-9EB5-5635DD9532D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96A-4C75-9EB5-5635DD9532D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96A-4C75-9EB5-5635DD9532D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96A-4C75-9EB5-5635DD9532D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96A-4C75-9EB5-5635DD9532D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96A-4C75-9EB5-5635DD9532D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96A-4C75-9EB5-5635DD9532D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96A-4C75-9EB5-5635DD9532D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96A-4C75-9EB5-5635DD9532DE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96A-4C75-9EB5-5635DD9532D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696A-4C75-9EB5-5635DD9532D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696A-4C75-9EB5-5635DD9532D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52'!$C$5:$N$8</c:f>
              <c:multiLvlStrCache>
                <c:ptCount val="12"/>
                <c:lvl>
                  <c:pt idx="0">
                    <c:v>Percent of Graduates</c:v>
                  </c:pt>
                  <c:pt idx="1">
                    <c:v>Average Years-to-Degree</c:v>
                  </c:pt>
                  <c:pt idx="2">
                    <c:v>Average Credits-to-Degree</c:v>
                  </c:pt>
                  <c:pt idx="3">
                    <c:v>Percent of Graduates</c:v>
                  </c:pt>
                  <c:pt idx="4">
                    <c:v>Average Years-to-Degree</c:v>
                  </c:pt>
                  <c:pt idx="5">
                    <c:v>Average Credits-to-Degree</c:v>
                  </c:pt>
                  <c:pt idx="6">
                    <c:v>Percent of Graduates</c:v>
                  </c:pt>
                  <c:pt idx="7">
                    <c:v>Average Years-to-Degree</c:v>
                  </c:pt>
                  <c:pt idx="8">
                    <c:v>Average Credits-to-Degree</c:v>
                  </c:pt>
                  <c:pt idx="9">
                    <c:v>Percent of Graduates</c:v>
                  </c:pt>
                  <c:pt idx="10">
                    <c:v>Average Years-to-Degree</c:v>
                  </c:pt>
                  <c:pt idx="11">
                    <c:v>Average Credits-to-Degree</c:v>
                  </c:pt>
                </c:lvl>
                <c:lvl>
                  <c:pt idx="0">
                    <c:v>With Record of Enrollment in College Credits While in High School2</c:v>
                  </c:pt>
                  <c:pt idx="3">
                    <c:v>With No Record of Enrollment in College Credits While in High School</c:v>
                  </c:pt>
                  <c:pt idx="6">
                    <c:v>Transfer Students at Awarding College</c:v>
                  </c:pt>
                  <c:pt idx="9">
                    <c:v>First-Time or Transfer Unknown</c:v>
                  </c:pt>
                </c:lvl>
                <c:lvl>
                  <c:pt idx="0">
                    <c:v>Graduates Begin as First-Time College Students at Awarding College 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'Table 52'!$C$10:$N$10</c:f>
              <c:numCache>
                <c:formatCode>#,##0.0_);\(#,##0.0\)</c:formatCode>
                <c:ptCount val="12"/>
                <c:pt idx="0">
                  <c:v>19.948787709050169</c:v>
                </c:pt>
                <c:pt idx="1">
                  <c:v>4.4128840754111511</c:v>
                </c:pt>
                <c:pt idx="2">
                  <c:v>136.68808664259927</c:v>
                </c:pt>
                <c:pt idx="3">
                  <c:v>41.92206129471073</c:v>
                </c:pt>
                <c:pt idx="4">
                  <c:v>5.6487077686581415</c:v>
                </c:pt>
                <c:pt idx="5">
                  <c:v>133.77843099828212</c:v>
                </c:pt>
                <c:pt idx="6">
                  <c:v>37.144914779547094</c:v>
                </c:pt>
                <c:pt idx="7">
                  <c:v>3.6596553209823357</c:v>
                </c:pt>
                <c:pt idx="8">
                  <c:v>86.968418785006463</c:v>
                </c:pt>
                <c:pt idx="9">
                  <c:v>0.98423621669200612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96A-4C75-9EB5-5635DD953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92000"/>
        <c:axId val="96193536"/>
      </c:barChart>
      <c:catAx>
        <c:axId val="9619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193536"/>
        <c:crosses val="autoZero"/>
        <c:auto val="1"/>
        <c:lblAlgn val="ctr"/>
        <c:lblOffset val="100"/>
        <c:noMultiLvlLbl val="0"/>
      </c:catAx>
      <c:valAx>
        <c:axId val="96193536"/>
        <c:scaling>
          <c:orientation val="minMax"/>
        </c:scaling>
        <c:delete val="1"/>
        <c:axPos val="l"/>
        <c:numFmt formatCode="#,##0.0_);\(#,##0.0\)" sourceLinked="1"/>
        <c:majorTickMark val="out"/>
        <c:minorTickMark val="none"/>
        <c:tickLblPos val="none"/>
        <c:crossAx val="96192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161924</xdr:colOff>
      <xdr:row>0</xdr:row>
      <xdr:rowOff>85725</xdr:rowOff>
    </xdr:from>
    <xdr:to>
      <xdr:col>37</xdr:col>
      <xdr:colOff>19050</xdr:colOff>
      <xdr:row>29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190500</xdr:colOff>
      <xdr:row>0</xdr:row>
      <xdr:rowOff>28575</xdr:rowOff>
    </xdr:from>
    <xdr:to>
      <xdr:col>41</xdr:col>
      <xdr:colOff>161925</xdr:colOff>
      <xdr:row>6</xdr:row>
      <xdr:rowOff>167215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660100" y="28575"/>
          <a:ext cx="2409825" cy="1853140"/>
        </a:xfrm>
        <a:prstGeom prst="wedgeEllipseCallout">
          <a:avLst>
            <a:gd name="adj1" fmla="val -178972"/>
            <a:gd name="adj2" fmla="val 591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533399</xdr:colOff>
      <xdr:row>0</xdr:row>
      <xdr:rowOff>85725</xdr:rowOff>
    </xdr:from>
    <xdr:to>
      <xdr:col>34</xdr:col>
      <xdr:colOff>257174</xdr:colOff>
      <xdr:row>29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390525</xdr:colOff>
      <xdr:row>1</xdr:row>
      <xdr:rowOff>9525</xdr:rowOff>
    </xdr:from>
    <xdr:to>
      <xdr:col>38</xdr:col>
      <xdr:colOff>361950</xdr:colOff>
      <xdr:row>6</xdr:row>
      <xdr:rowOff>405340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593300" y="171450"/>
          <a:ext cx="2409825" cy="1853140"/>
        </a:xfrm>
        <a:prstGeom prst="wedgeEllipseCallout">
          <a:avLst>
            <a:gd name="adj1" fmla="val -227194"/>
            <a:gd name="adj2" fmla="val 1208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T46"/>
  <sheetViews>
    <sheetView showGridLines="0" view="pageBreakPreview" zoomScaleNormal="90" zoomScaleSheetLayoutView="100" workbookViewId="0">
      <selection activeCell="A26" sqref="A26:Q26"/>
    </sheetView>
  </sheetViews>
  <sheetFormatPr defaultRowHeight="12.75" x14ac:dyDescent="0.2"/>
  <cols>
    <col min="1" max="1" width="7.7109375" customWidth="1"/>
    <col min="2" max="2" width="6.85546875" customWidth="1"/>
    <col min="3" max="5" width="11.7109375" customWidth="1"/>
    <col min="6" max="6" width="12.28515625" customWidth="1"/>
    <col min="9" max="9" width="10.140625" customWidth="1"/>
    <col min="12" max="12" width="10.28515625" customWidth="1"/>
    <col min="15" max="15" width="11" customWidth="1"/>
    <col min="16" max="16" width="10.28515625" customWidth="1"/>
    <col min="17" max="17" width="10.5703125" customWidth="1"/>
  </cols>
  <sheetData>
    <row r="1" spans="1:20" x14ac:dyDescent="0.2">
      <c r="A1" s="20" t="s">
        <v>93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20" ht="14.25" x14ac:dyDescent="0.2">
      <c r="A2" s="22" t="s">
        <v>88</v>
      </c>
      <c r="B2" s="22"/>
      <c r="C2" s="18"/>
      <c r="D2" s="2"/>
      <c r="E2" s="2"/>
      <c r="F2" s="19"/>
      <c r="G2" s="19"/>
      <c r="H2" s="19"/>
      <c r="I2" s="17"/>
      <c r="J2" s="17"/>
      <c r="K2" s="17"/>
      <c r="L2" s="17"/>
    </row>
    <row r="3" spans="1:20" x14ac:dyDescent="0.2">
      <c r="A3" s="22" t="s">
        <v>85</v>
      </c>
      <c r="B3" s="22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20" x14ac:dyDescent="0.2">
      <c r="A4" s="38"/>
      <c r="B4" s="38"/>
      <c r="C4" s="23"/>
      <c r="D4" s="38"/>
      <c r="E4" s="38"/>
      <c r="F4" s="38"/>
      <c r="G4" s="38"/>
      <c r="H4" s="38"/>
      <c r="I4" s="38"/>
      <c r="J4" s="38"/>
      <c r="K4" s="38"/>
      <c r="L4" s="38"/>
      <c r="M4" s="44"/>
      <c r="N4" s="44"/>
      <c r="O4" s="44"/>
      <c r="P4" s="44"/>
      <c r="Q4" s="44"/>
    </row>
    <row r="5" spans="1:20" ht="30.75" customHeight="1" x14ac:dyDescent="0.2">
      <c r="A5" s="1"/>
      <c r="B5" s="1"/>
      <c r="C5" s="25" t="s">
        <v>82</v>
      </c>
      <c r="D5" s="25"/>
      <c r="E5" s="25"/>
      <c r="F5" s="25"/>
      <c r="G5" s="25"/>
      <c r="H5" s="25"/>
      <c r="I5" s="27" t="s">
        <v>0</v>
      </c>
      <c r="J5" s="28"/>
      <c r="K5" s="28"/>
      <c r="L5" s="42"/>
      <c r="M5" s="28"/>
      <c r="N5" s="28"/>
      <c r="O5" s="62"/>
      <c r="P5" s="63"/>
      <c r="Q5" s="63"/>
    </row>
    <row r="6" spans="1:20" ht="40.5" customHeight="1" x14ac:dyDescent="0.2">
      <c r="A6" s="2"/>
      <c r="B6" s="2"/>
      <c r="C6" s="25" t="s">
        <v>90</v>
      </c>
      <c r="D6" s="25"/>
      <c r="E6" s="25"/>
      <c r="F6" s="30" t="s">
        <v>83</v>
      </c>
      <c r="G6" s="25"/>
      <c r="H6" s="25"/>
      <c r="I6" s="31" t="s">
        <v>48</v>
      </c>
      <c r="J6" s="32"/>
      <c r="K6" s="32"/>
      <c r="L6" s="31" t="s">
        <v>49</v>
      </c>
      <c r="M6" s="32"/>
      <c r="N6" s="32"/>
      <c r="O6" s="64" t="s">
        <v>37</v>
      </c>
      <c r="P6" s="32"/>
      <c r="Q6" s="32"/>
    </row>
    <row r="7" spans="1:20" ht="63.75" customHeight="1" x14ac:dyDescent="0.2">
      <c r="A7" s="3"/>
      <c r="B7" s="3"/>
      <c r="C7" s="34" t="s">
        <v>37</v>
      </c>
      <c r="D7" s="34" t="s">
        <v>46</v>
      </c>
      <c r="E7" s="34" t="s">
        <v>47</v>
      </c>
      <c r="F7" s="35" t="s">
        <v>37</v>
      </c>
      <c r="G7" s="34" t="s">
        <v>46</v>
      </c>
      <c r="H7" s="34" t="s">
        <v>47</v>
      </c>
      <c r="I7" s="35" t="s">
        <v>37</v>
      </c>
      <c r="J7" s="34" t="s">
        <v>46</v>
      </c>
      <c r="K7" s="34" t="s">
        <v>47</v>
      </c>
      <c r="L7" s="35" t="s">
        <v>37</v>
      </c>
      <c r="M7" s="34" t="s">
        <v>46</v>
      </c>
      <c r="N7" s="34" t="s">
        <v>47</v>
      </c>
      <c r="O7" s="64" t="s">
        <v>44</v>
      </c>
      <c r="P7" s="69" t="s">
        <v>45</v>
      </c>
      <c r="Q7" s="34" t="s">
        <v>50</v>
      </c>
      <c r="S7" s="68"/>
    </row>
    <row r="8" spans="1:20" ht="18.75" hidden="1" customHeight="1" x14ac:dyDescent="0.2">
      <c r="A8" s="4" t="s">
        <v>10</v>
      </c>
      <c r="B8" s="4"/>
      <c r="C8" s="5" t="str">
        <f>IF('2Y-Dist of Grads'!W9&gt;0,'2Y-Dist of Grads'!W9,"NA")</f>
        <v>NA</v>
      </c>
      <c r="D8" s="5" t="str">
        <f>IF('2Y-Time to Degree'!W9&gt;0,'2Y-Time to Degree'!W9,"NA")</f>
        <v>NA</v>
      </c>
      <c r="E8" s="5" t="str">
        <f>IF('2Y-Credits to Degree'!W9&gt;0,'2Y-Credits to Degree'!W9,"NA")</f>
        <v>NA</v>
      </c>
      <c r="F8" s="57" t="str">
        <f>IF('2Y-Dist of Grads'!AY9&gt;0,'2Y-Dist of Grads'!AY9,"NA")</f>
        <v>NA</v>
      </c>
      <c r="G8" s="58" t="str">
        <f>IF('2Y-Time to Degree'!AY9&gt;0,'2Y-Time to Degree'!AY9,"NA")</f>
        <v>NA</v>
      </c>
      <c r="H8" s="58" t="str">
        <f>IF('2Y-Credits to Degree'!AY9&gt;0,'2Y-Credits to Degree'!AY9,"NA")</f>
        <v>NA</v>
      </c>
      <c r="I8" s="59" t="str">
        <f>IF('2Y-Dist of Grads'!CA9&gt;0,'2Y-Dist of Grads'!CA9,"NA")</f>
        <v>NA</v>
      </c>
      <c r="J8" s="60" t="str">
        <f>IF('2Y-Time to Degree'!CA9&gt;0,'2Y-Time to Degree'!CA9,"NA")</f>
        <v>NA</v>
      </c>
      <c r="K8" s="60" t="str">
        <f>IF('2Y-Credits to Degree'!CA9&gt;0,'2Y-Credits to Degree'!CA9,"NA")</f>
        <v>NA</v>
      </c>
      <c r="L8" s="59" t="str">
        <f>IF('2Y-Dist of Grads'!CH9&gt;0,'2Y-Dist of Grads'!CH9,"NA")</f>
        <v>NA</v>
      </c>
      <c r="M8" s="60" t="str">
        <f>IF('2Y-Time to Degree'!CH9&gt;0,'2Y-Time to Degree'!CH9,"NA")</f>
        <v>NA</v>
      </c>
      <c r="N8" s="60" t="str">
        <f>IF('2Y-Credits to Degree'!CH9&gt;0,'2Y-Credits to Degree'!CH9,"NA")</f>
        <v>NA</v>
      </c>
      <c r="O8" s="61"/>
      <c r="P8" s="70"/>
    </row>
    <row r="9" spans="1:20" x14ac:dyDescent="0.2">
      <c r="A9" s="8" t="s">
        <v>11</v>
      </c>
      <c r="B9" s="8"/>
      <c r="C9" s="49" t="str">
        <f>IF('2Y-Dist of Grads'!AC10="—","—",'2Y-Dist of Grads'!AC10)</f>
        <v>—</v>
      </c>
      <c r="D9" s="50" t="str">
        <f>IF('2Y-Time to Degree'!AC10="—","—",'2Y-Time to Degree'!AC10)</f>
        <v>—</v>
      </c>
      <c r="E9" s="49" t="str">
        <f>IF('2Y-Credits to Degree'!AC10="—","—",'2Y-Credits to Degree'!AC10)</f>
        <v>—</v>
      </c>
      <c r="F9" s="51" t="str">
        <f>IF('2Y-Dist of Grads'!BE10="—","—",'2Y-Dist of Grads'!BE10)</f>
        <v>—</v>
      </c>
      <c r="G9" s="50" t="str">
        <f>IF('2Y-Time to Degree'!BE10="—","—",'2Y-Time to Degree'!BE10)</f>
        <v>—</v>
      </c>
      <c r="H9" s="49" t="str">
        <f>IF('2Y-Credits to Degree'!BE10="—","—",'2Y-Credits to Degree'!BE10)</f>
        <v>—</v>
      </c>
      <c r="I9" s="51" t="str">
        <f>IF('2Y-Dist of Grads'!CG10="—","—",'2Y-Dist of Grads'!CG10)</f>
        <v>—</v>
      </c>
      <c r="J9" s="49" t="str">
        <f>IF('2Y-Time to Degree'!CG10="—","—",'2Y-Time to Degree'!CG10)</f>
        <v>—</v>
      </c>
      <c r="K9" s="49" t="str">
        <f>IF('2Y-Credits to Degree'!CG10="—","—",'2Y-Credits to Degree'!CG10)</f>
        <v>—</v>
      </c>
      <c r="L9" s="94">
        <f>IF('2Y-Dist of Grads'!CN10="—","—",'2Y-Dist of Grads'!CN10)</f>
        <v>0</v>
      </c>
      <c r="M9" s="49" t="str">
        <f>IF('2Y-Time to Degree'!CN10="—","—",'2Y-Time to Degree'!CN10)</f>
        <v>—</v>
      </c>
      <c r="N9" s="49" t="str">
        <f>IF('2Y-Credits to Degree'!CN10="—","—",'2Y-Credits to Degree'!CN10)</f>
        <v>—</v>
      </c>
      <c r="O9" s="65" t="str">
        <f>IF('2Y-Dist of Grads'!CU10="—","—",'2Y-Dist of Grads'!CU10)</f>
        <v>—</v>
      </c>
      <c r="P9" s="49" t="str">
        <f>IF('2Y-Dist of Grads'!DB10="—","—",'2Y-Dist of Grads'!DB10)</f>
        <v>—</v>
      </c>
      <c r="Q9" s="49" t="str">
        <f>IF('2Y-Dist of Grads'!DI10="—","—",'2Y-Dist of Grads'!DI10)</f>
        <v>—</v>
      </c>
      <c r="S9" s="43"/>
      <c r="T9" s="43"/>
    </row>
    <row r="10" spans="1:20" x14ac:dyDescent="0.2">
      <c r="A10" s="8" t="s">
        <v>12</v>
      </c>
      <c r="B10" s="8"/>
      <c r="C10" s="49">
        <f>IF('2Y-Dist of Grads'!AC11="—","—",'2Y-Dist of Grads'!AC11)</f>
        <v>15.775100401606425</v>
      </c>
      <c r="D10" s="50">
        <f>IF('2Y-Time to Degree'!AC11="—","—",'2Y-Time to Degree'!AC11)</f>
        <v>4.3913951120162924</v>
      </c>
      <c r="E10" s="49">
        <f>IF('2Y-Credits to Degree'!AC11="—","—",'2Y-Credits to Degree'!AC11)</f>
        <v>80.722301425661897</v>
      </c>
      <c r="F10" s="51">
        <f>IF('2Y-Dist of Grads'!BE11="—","—",'2Y-Dist of Grads'!BE11)</f>
        <v>52.016064257028106</v>
      </c>
      <c r="G10" s="50">
        <f>IF('2Y-Time to Degree'!BE11="—","—",'2Y-Time to Degree'!BE11)</f>
        <v>5.3363835701050037</v>
      </c>
      <c r="H10" s="49">
        <f>IF('2Y-Credits to Degree'!BE11="—","—",'2Y-Credits to Degree'!BE11)</f>
        <v>83.137214329833228</v>
      </c>
      <c r="I10" s="51">
        <f>IF('2Y-Dist of Grads'!CG11="—","—",'2Y-Dist of Grads'!CG11)</f>
        <v>31.678714859437754</v>
      </c>
      <c r="J10" s="49">
        <f>IF('2Y-Time to Degree'!CG11="—","—",'2Y-Time to Degree'!CG11)</f>
        <v>4.1041582150101421</v>
      </c>
      <c r="K10" s="49">
        <f>IF('2Y-Credits to Degree'!CG11="—","—",'2Y-Credits to Degree'!CG11)</f>
        <v>64.811156186612578</v>
      </c>
      <c r="L10" s="94">
        <f>IF('2Y-Dist of Grads'!CN11="—","—",'2Y-Dist of Grads'!CN11)</f>
        <v>0.54618473895582331</v>
      </c>
      <c r="M10" s="49">
        <f>IF('2Y-Time to Degree'!CN11="—","—",'2Y-Time to Degree'!CN11)</f>
        <v>0</v>
      </c>
      <c r="N10" s="49">
        <f>IF('2Y-Credits to Degree'!CN11="—","—",'2Y-Credits to Degree'!CN11)</f>
        <v>0</v>
      </c>
      <c r="O10" s="65">
        <f>IF('2Y-Dist of Grads'!CU11="—","—",'2Y-Dist of Grads'!CU11)</f>
        <v>65.863453815261039</v>
      </c>
      <c r="P10" s="49">
        <f>IF('2Y-Dist of Grads'!DB11="—","—",'2Y-Dist of Grads'!DB11)</f>
        <v>33.606425702811244</v>
      </c>
      <c r="Q10" s="49">
        <f>IF('2Y-Dist of Grads'!DI11="—","—",'2Y-Dist of Grads'!DI11)</f>
        <v>0.54618473895582331</v>
      </c>
      <c r="S10" s="43"/>
      <c r="T10" s="43"/>
    </row>
    <row r="11" spans="1:20" x14ac:dyDescent="0.2">
      <c r="A11" s="8" t="s">
        <v>13</v>
      </c>
      <c r="B11" s="8"/>
      <c r="C11" s="49" t="str">
        <f>IF('2Y-Dist of Grads'!AC12="—","—",'2Y-Dist of Grads'!AC12)</f>
        <v>—</v>
      </c>
      <c r="D11" s="50" t="str">
        <f>IF('2Y-Time to Degree'!AC12="—","—",'2Y-Time to Degree'!AC12)</f>
        <v>—</v>
      </c>
      <c r="E11" s="49" t="str">
        <f>IF('2Y-Credits to Degree'!AC12="—","—",'2Y-Credits to Degree'!AC12)</f>
        <v>—</v>
      </c>
      <c r="F11" s="51" t="str">
        <f>IF('2Y-Dist of Grads'!BE12="—","—",'2Y-Dist of Grads'!BE12)</f>
        <v>—</v>
      </c>
      <c r="G11" s="50" t="str">
        <f>IF('2Y-Time to Degree'!BE12="—","—",'2Y-Time to Degree'!BE12)</f>
        <v>—</v>
      </c>
      <c r="H11" s="49" t="str">
        <f>IF('2Y-Credits to Degree'!BE12="—","—",'2Y-Credits to Degree'!BE12)</f>
        <v>—</v>
      </c>
      <c r="I11" s="51" t="str">
        <f>IF('2Y-Dist of Grads'!CG12="—","—",'2Y-Dist of Grads'!CG12)</f>
        <v>—</v>
      </c>
      <c r="J11" s="49" t="str">
        <f>IF('2Y-Time to Degree'!CG12="—","—",'2Y-Time to Degree'!CG12)</f>
        <v>—</v>
      </c>
      <c r="K11" s="49" t="str">
        <f>IF('2Y-Credits to Degree'!CG12="—","—",'2Y-Credits to Degree'!CG12)</f>
        <v>—</v>
      </c>
      <c r="L11" s="94">
        <f>IF('2Y-Dist of Grads'!CN12="—","—",'2Y-Dist of Grads'!CN12)</f>
        <v>0</v>
      </c>
      <c r="M11" s="49" t="str">
        <f>IF('2Y-Time to Degree'!CN12="—","—",'2Y-Time to Degree'!CN12)</f>
        <v>—</v>
      </c>
      <c r="N11" s="49" t="str">
        <f>IF('2Y-Credits to Degree'!CN12="—","—",'2Y-Credits to Degree'!CN12)</f>
        <v>—</v>
      </c>
      <c r="O11" s="65" t="str">
        <f>IF('2Y-Dist of Grads'!CU12="—","—",'2Y-Dist of Grads'!CU12)</f>
        <v>—</v>
      </c>
      <c r="P11" s="49" t="str">
        <f>IF('2Y-Dist of Grads'!DB12="—","—",'2Y-Dist of Grads'!DB12)</f>
        <v>—</v>
      </c>
      <c r="Q11" s="49" t="str">
        <f>IF('2Y-Dist of Grads'!DI12="—","—",'2Y-Dist of Grads'!DI12)</f>
        <v>—</v>
      </c>
      <c r="S11" s="43"/>
      <c r="T11" s="43"/>
    </row>
    <row r="12" spans="1:20" x14ac:dyDescent="0.2">
      <c r="A12" s="8" t="s">
        <v>14</v>
      </c>
      <c r="B12" s="8"/>
      <c r="C12" s="49">
        <f>IF('2Y-Dist of Grads'!AC13="—","—",'2Y-Dist of Grads'!AC13)</f>
        <v>15.433814291696805</v>
      </c>
      <c r="D12" s="50">
        <f>IF('2Y-Time to Degree'!AC13="—","—",'2Y-Time to Degree'!AC13)</f>
        <v>2.4567669708929452</v>
      </c>
      <c r="E12" s="49">
        <f>IF('2Y-Credits to Degree'!AC13="—","—",'2Y-Credits to Degree'!AC13)</f>
        <v>69.33281076714357</v>
      </c>
      <c r="F12" s="51">
        <f>IF('2Y-Dist of Grads'!BE13="—","—",'2Y-Dist of Grads'!BE13)</f>
        <v>51.303917462976351</v>
      </c>
      <c r="G12" s="50">
        <f>IF('2Y-Time to Degree'!BE13="—","—",'2Y-Time to Degree'!BE13)</f>
        <v>4.7100069902048087</v>
      </c>
      <c r="H12" s="49">
        <f>IF('2Y-Credits to Degree'!BE13="—","—",'2Y-Credits to Degree'!BE13)</f>
        <v>76.449111401751267</v>
      </c>
      <c r="I12" s="51">
        <f>IF('2Y-Dist of Grads'!CG13="—","—",'2Y-Dist of Grads'!CG13)</f>
        <v>23.636121369018163</v>
      </c>
      <c r="J12" s="49">
        <f>IF('2Y-Time to Degree'!CG13="—","—",'2Y-Time to Degree'!CG13)</f>
        <v>3.3419479826044935</v>
      </c>
      <c r="K12" s="49">
        <f>IF('2Y-Credits to Degree'!CG13="—","—",'2Y-Credits to Degree'!CG13)</f>
        <v>49.470078191189501</v>
      </c>
      <c r="L12" s="94">
        <f>IF('2Y-Dist of Grads'!CN13="—","—",'2Y-Dist of Grads'!CN13)</f>
        <v>9.6261468763086757</v>
      </c>
      <c r="M12" s="49">
        <f>IF('2Y-Time to Degree'!CN13="—","—",'2Y-Time to Degree'!CN13)</f>
        <v>4.3838211983389357</v>
      </c>
      <c r="N12" s="49">
        <f>IF('2Y-Credits to Degree'!CN13="—","—",'2Y-Credits to Degree'!CN13)</f>
        <v>70.389914000395493</v>
      </c>
      <c r="O12" s="65">
        <f>IF('2Y-Dist of Grads'!CU13="—","—",'2Y-Dist of Grads'!CU13)</f>
        <v>54.956789888453187</v>
      </c>
      <c r="P12" s="49">
        <f>IF('2Y-Dist of Grads'!DB13="—","—",'2Y-Dist of Grads'!DB13)</f>
        <v>32.028781360642633</v>
      </c>
      <c r="Q12" s="49">
        <f>IF('2Y-Dist of Grads'!DI13="—","—",'2Y-Dist of Grads'!DI13)</f>
        <v>13.014428750904177</v>
      </c>
      <c r="S12" s="43"/>
      <c r="T12" s="43"/>
    </row>
    <row r="13" spans="1:20" s="187" customFormat="1" x14ac:dyDescent="0.2">
      <c r="A13" s="37" t="s">
        <v>15</v>
      </c>
      <c r="B13" s="37"/>
      <c r="C13" s="52">
        <f>IF('2Y-Dist of Grads'!AC14="—","—",'2Y-Dist of Grads'!AC14)</f>
        <v>2.5129342202512936</v>
      </c>
      <c r="D13" s="53">
        <f>IF('2Y-Time to Degree'!AC14="—","—",'2Y-Time to Degree'!AC14)</f>
        <v>3.1985294117647061</v>
      </c>
      <c r="E13" s="52">
        <f>IF('2Y-Credits to Degree'!AC14="—","—",'2Y-Credits to Degree'!AC14)</f>
        <v>77.941470588235291</v>
      </c>
      <c r="F13" s="54">
        <f>IF('2Y-Dist of Grads'!BE14="—","—",'2Y-Dist of Grads'!BE14)</f>
        <v>56.282335550628233</v>
      </c>
      <c r="G13" s="53">
        <f>IF('2Y-Time to Degree'!BE14="—","—",'2Y-Time to Degree'!BE14)</f>
        <v>4.6234274458305977</v>
      </c>
      <c r="H13" s="52">
        <f>IF('2Y-Credits to Degree'!BE14="—","—",'2Y-Credits to Degree'!BE14)</f>
        <v>83.885347997373614</v>
      </c>
      <c r="I13" s="54">
        <f>IF('2Y-Dist of Grads'!CG14="—","—",'2Y-Dist of Grads'!CG14)</f>
        <v>40.336289726533629</v>
      </c>
      <c r="J13" s="52">
        <f>IF('2Y-Time to Degree'!CG14="—","—",'2Y-Time to Degree'!CG14)</f>
        <v>3.5978103527256073</v>
      </c>
      <c r="K13" s="52">
        <f>IF('2Y-Credits to Degree'!CG14="—","—",'2Y-Credits to Degree'!CG14)</f>
        <v>61.414718277599626</v>
      </c>
      <c r="L13" s="154">
        <f>IF('2Y-Dist of Grads'!CN14="—","—",'2Y-Dist of Grads'!CN14)</f>
        <v>0.68366592756836664</v>
      </c>
      <c r="M13" s="52">
        <f>IF('2Y-Time to Degree'!CN14="—","—",'2Y-Time to Degree'!CN14)</f>
        <v>0</v>
      </c>
      <c r="N13" s="52">
        <f>IF('2Y-Credits to Degree'!CN14="—","—",'2Y-Credits to Degree'!CN14)</f>
        <v>71.954594594594582</v>
      </c>
      <c r="O13" s="66">
        <f>IF('2Y-Dist of Grads'!CU14="—","—",'2Y-Dist of Grads'!CU14)</f>
        <v>61.252771618625275</v>
      </c>
      <c r="P13" s="52">
        <f>IF('2Y-Dist of Grads'!DB14="—","—",'2Y-Dist of Grads'!DB14)</f>
        <v>37.878787878787875</v>
      </c>
      <c r="Q13" s="52">
        <f>IF('2Y-Dist of Grads'!DI14="—","—",'2Y-Dist of Grads'!DI14)</f>
        <v>0.68366592756836664</v>
      </c>
      <c r="S13" s="188"/>
      <c r="T13" s="188"/>
    </row>
    <row r="14" spans="1:20" s="187" customFormat="1" x14ac:dyDescent="0.2">
      <c r="A14" s="37" t="s">
        <v>16</v>
      </c>
      <c r="B14" s="37"/>
      <c r="C14" s="52">
        <f>IF('2Y-Dist of Grads'!AC15="—","—",'2Y-Dist of Grads'!AC15)</f>
        <v>12.901008249312557</v>
      </c>
      <c r="D14" s="53">
        <f>IF('2Y-Time to Degree'!AC15="—","—",'2Y-Time to Degree'!AC15)</f>
        <v>3.7826820603907638</v>
      </c>
      <c r="E14" s="52">
        <f>IF('2Y-Credits to Degree'!AC15="—","—",'2Y-Credits to Degree'!AC15)</f>
        <v>76.631349911190043</v>
      </c>
      <c r="F14" s="54">
        <f>IF('2Y-Dist of Grads'!BE15="—","—",'2Y-Dist of Grads'!BE15)</f>
        <v>28.230980751604029</v>
      </c>
      <c r="G14" s="53">
        <f>IF('2Y-Time to Degree'!BE15="—","—",'2Y-Time to Degree'!BE15)</f>
        <v>4.9359983766233775</v>
      </c>
      <c r="H14" s="52">
        <f>IF('2Y-Credits to Degree'!BE15="—","—",'2Y-Credits to Degree'!BE15)</f>
        <v>86.523051948051943</v>
      </c>
      <c r="I14" s="54">
        <f>IF('2Y-Dist of Grads'!CG15="—","—",'2Y-Dist of Grads'!CG15)</f>
        <v>29.777726856095327</v>
      </c>
      <c r="J14" s="52">
        <f>IF('2Y-Time to Degree'!CG15="—","—",'2Y-Time to Degree'!CG15)</f>
        <v>5.7119276644863408</v>
      </c>
      <c r="K14" s="52">
        <f>IF('2Y-Credits to Degree'!CG15="—","—",'2Y-Credits to Degree'!CG15)</f>
        <v>58.607425933051175</v>
      </c>
      <c r="L14" s="154">
        <f>IF('2Y-Dist of Grads'!CN15="—","—",'2Y-Dist of Grads'!CN15)</f>
        <v>19.832722273143904</v>
      </c>
      <c r="M14" s="52">
        <f>IF('2Y-Time to Degree'!CN15="—","—",'2Y-Time to Degree'!CN15)</f>
        <v>5.9682842287694973</v>
      </c>
      <c r="N14" s="52">
        <f>IF('2Y-Credits to Degree'!CN15="—","—",'2Y-Credits to Degree'!CN15)</f>
        <v>79.314153668399769</v>
      </c>
      <c r="O14" s="66">
        <f>IF('2Y-Dist of Grads'!CU15="—","—",'2Y-Dist of Grads'!CU15)</f>
        <v>50.423923006416132</v>
      </c>
      <c r="P14" s="52">
        <f>IF('2Y-Dist of Grads'!DB15="—","—",'2Y-Dist of Grads'!DB15)</f>
        <v>20.485792850595786</v>
      </c>
      <c r="Q14" s="52">
        <f>IF('2Y-Dist of Grads'!DI15="—","—",'2Y-Dist of Grads'!DI15)</f>
        <v>19.832722273143904</v>
      </c>
      <c r="S14" s="188"/>
      <c r="T14" s="188"/>
    </row>
    <row r="15" spans="1:20" s="187" customFormat="1" x14ac:dyDescent="0.2">
      <c r="A15" s="37" t="s">
        <v>28</v>
      </c>
      <c r="B15" s="37"/>
      <c r="C15" s="52">
        <f>IF('2Y-Dist of Grads'!AC16="—","—",'2Y-Dist of Grads'!AC16)</f>
        <v>8.4514044245587883</v>
      </c>
      <c r="D15" s="53">
        <f>IF('2Y-Time to Degree'!AC16="—","—",'2Y-Time to Degree'!AC16)</f>
        <v>3.1236764705882352</v>
      </c>
      <c r="E15" s="52" t="str">
        <f>IF('2Y-Credits to Degree'!AC16="—","—",'2Y-Credits to Degree'!AC16)</f>
        <v>—</v>
      </c>
      <c r="F15" s="54">
        <f>IF('2Y-Dist of Grads'!BE16="—","—",'2Y-Dist of Grads'!BE16)</f>
        <v>38.056176982351481</v>
      </c>
      <c r="G15" s="53">
        <f>IF('2Y-Time to Degree'!BE16="—","—",'2Y-Time to Degree'!BE16)</f>
        <v>5.6569431743958205</v>
      </c>
      <c r="H15" s="52" t="str">
        <f>IF('2Y-Credits to Degree'!BE16="—","—",'2Y-Credits to Degree'!BE16)</f>
        <v>—</v>
      </c>
      <c r="I15" s="54">
        <f>IF('2Y-Dist of Grads'!CG16="—","—",'2Y-Dist of Grads'!CG16)</f>
        <v>53.517275664926672</v>
      </c>
      <c r="J15" s="52">
        <f>IF('2Y-Time to Degree'!CG16="—","—",'2Y-Time to Degree'!CG16)</f>
        <v>4.292647468648398</v>
      </c>
      <c r="K15" s="52" t="str">
        <f>IF('2Y-Credits to Degree'!CG16="—","—",'2Y-Credits to Degree'!CG16)</f>
        <v>—</v>
      </c>
      <c r="L15" s="154">
        <f>IF('2Y-Dist of Grads'!CN16="—","—",'2Y-Dist of Grads'!CN16)</f>
        <v>0</v>
      </c>
      <c r="M15" s="52">
        <f>IF('2Y-Time to Degree'!CN16="—","—",'2Y-Time to Degree'!CN16)</f>
        <v>0</v>
      </c>
      <c r="N15" s="52" t="str">
        <f>IF('2Y-Credits to Degree'!CN16="—","—",'2Y-Credits to Degree'!CN16)</f>
        <v>—</v>
      </c>
      <c r="O15" s="66">
        <f>IF('2Y-Dist of Grads'!CU16="—","—",'2Y-Dist of Grads'!CU16)</f>
        <v>66.815809097688302</v>
      </c>
      <c r="P15" s="52">
        <f>IF('2Y-Dist of Grads'!DB16="—","—",'2Y-Dist of Grads'!DB16)</f>
        <v>33.035048471290082</v>
      </c>
      <c r="Q15" s="52">
        <f>IF('2Y-Dist of Grads'!DI16="—","—",'2Y-Dist of Grads'!DI16)</f>
        <v>0.17399950285856325</v>
      </c>
      <c r="S15" s="188"/>
      <c r="T15" s="188"/>
    </row>
    <row r="16" spans="1:20" s="187" customFormat="1" x14ac:dyDescent="0.2">
      <c r="A16" s="37" t="s">
        <v>17</v>
      </c>
      <c r="B16" s="37"/>
      <c r="C16" s="52" t="str">
        <f>IF('2Y-Dist of Grads'!AC17="—","—",'2Y-Dist of Grads'!AC17)</f>
        <v>—</v>
      </c>
      <c r="D16" s="53" t="str">
        <f>IF('2Y-Time to Degree'!AC17="—","—",'2Y-Time to Degree'!AC17)</f>
        <v>—</v>
      </c>
      <c r="E16" s="52" t="str">
        <f>IF('2Y-Credits to Degree'!AC17="—","—",'2Y-Credits to Degree'!AC17)</f>
        <v>—</v>
      </c>
      <c r="F16" s="54" t="str">
        <f>IF('2Y-Dist of Grads'!BE17="—","—",'2Y-Dist of Grads'!BE17)</f>
        <v>—</v>
      </c>
      <c r="G16" s="53" t="str">
        <f>IF('2Y-Time to Degree'!BE17="—","—",'2Y-Time to Degree'!BE17)</f>
        <v>—</v>
      </c>
      <c r="H16" s="52" t="str">
        <f>IF('2Y-Credits to Degree'!BE17="—","—",'2Y-Credits to Degree'!BE17)</f>
        <v>—</v>
      </c>
      <c r="I16" s="54" t="str">
        <f>IF('2Y-Dist of Grads'!CG17="—","—",'2Y-Dist of Grads'!CG17)</f>
        <v>—</v>
      </c>
      <c r="J16" s="52" t="str">
        <f>IF('2Y-Time to Degree'!CG17="—","—",'2Y-Time to Degree'!CG17)</f>
        <v>—</v>
      </c>
      <c r="K16" s="52" t="str">
        <f>IF('2Y-Credits to Degree'!CG17="—","—",'2Y-Credits to Degree'!CG17)</f>
        <v>—</v>
      </c>
      <c r="L16" s="154" t="str">
        <f>IF('2Y-Dist of Grads'!CN17="—","—",'2Y-Dist of Grads'!CN17)</f>
        <v>—</v>
      </c>
      <c r="M16" s="52" t="str">
        <f>IF('2Y-Time to Degree'!CN17="—","—",'2Y-Time to Degree'!CN17)</f>
        <v>—</v>
      </c>
      <c r="N16" s="52" t="str">
        <f>IF('2Y-Credits to Degree'!CN17="—","—",'2Y-Credits to Degree'!CN17)</f>
        <v>—</v>
      </c>
      <c r="O16" s="66" t="str">
        <f>IF('2Y-Dist of Grads'!CU17="—","—",'2Y-Dist of Grads'!CU17)</f>
        <v>—</v>
      </c>
      <c r="P16" s="52" t="str">
        <f>IF('2Y-Dist of Grads'!DB17="—","—",'2Y-Dist of Grads'!DB17)</f>
        <v>—</v>
      </c>
      <c r="Q16" s="52" t="str">
        <f>IF('2Y-Dist of Grads'!DI17="—","—",'2Y-Dist of Grads'!DI17)</f>
        <v>—</v>
      </c>
      <c r="S16" s="188"/>
      <c r="T16" s="188"/>
    </row>
    <row r="17" spans="1:20" x14ac:dyDescent="0.2">
      <c r="A17" s="8" t="s">
        <v>18</v>
      </c>
      <c r="B17" s="8"/>
      <c r="C17" s="49">
        <f>IF('2Y-Dist of Grads'!AC18="—","—",'2Y-Dist of Grads'!AC18)</f>
        <v>6.7331670822942646</v>
      </c>
      <c r="D17" s="50">
        <f>IF('2Y-Time to Degree'!AC18="—","—",'2Y-Time to Degree'!AC18)</f>
        <v>3.7322222222222226</v>
      </c>
      <c r="E17" s="49" t="str">
        <f>IF('2Y-Credits to Degree'!AC18="—","—",'2Y-Credits to Degree'!AC18)</f>
        <v>—</v>
      </c>
      <c r="F17" s="51">
        <f>IF('2Y-Dist of Grads'!BE18="—","—",'2Y-Dist of Grads'!BE18)</f>
        <v>43.785697047703323</v>
      </c>
      <c r="G17" s="50">
        <f>IF('2Y-Time to Degree'!BE18="—","—",'2Y-Time to Degree'!BE18)</f>
        <v>3.2926492742972626</v>
      </c>
      <c r="H17" s="49" t="str">
        <f>IF('2Y-Credits to Degree'!BE18="—","—",'2Y-Credits to Degree'!BE18)</f>
        <v>—</v>
      </c>
      <c r="I17" s="51">
        <f>IF('2Y-Dist of Grads'!CG18="—","—",'2Y-Dist of Grads'!CG18)</f>
        <v>24.961789075697851</v>
      </c>
      <c r="J17" s="49">
        <f>IF('2Y-Time to Degree'!CG18="—","—",'2Y-Time to Degree'!CG18)</f>
        <v>4.0583145343216236</v>
      </c>
      <c r="K17" s="49" t="str">
        <f>IF('2Y-Credits to Degree'!CG18="—","—",'2Y-Credits to Degree'!CG18)</f>
        <v>—</v>
      </c>
      <c r="L17" s="94">
        <f>IF('2Y-Dist of Grads'!CN18="—","—",'2Y-Dist of Grads'!CN18)</f>
        <v>24.51934679430456</v>
      </c>
      <c r="M17" s="49">
        <f>IF('2Y-Time to Degree'!CN18="—","—",'2Y-Time to Degree'!CN18)</f>
        <v>6.0389730971128621</v>
      </c>
      <c r="N17" s="49" t="str">
        <f>IF('2Y-Credits to Degree'!CN18="—","—",'2Y-Credits to Degree'!CN18)</f>
        <v>—</v>
      </c>
      <c r="O17" s="65">
        <f>IF('2Y-Dist of Grads'!CU18="—","—",'2Y-Dist of Grads'!CU18)</f>
        <v>58.37020352344944</v>
      </c>
      <c r="P17" s="49">
        <f>IF('2Y-Dist of Grads'!DB18="—","—",'2Y-Dist of Grads'!DB18)</f>
        <v>17.110449682245999</v>
      </c>
      <c r="Q17" s="49">
        <f>IF('2Y-Dist of Grads'!DI18="—","—",'2Y-Dist of Grads'!DI18)</f>
        <v>24.51934679430456</v>
      </c>
      <c r="S17" s="43"/>
      <c r="T17" s="43"/>
    </row>
    <row r="18" spans="1:20" s="71" customFormat="1" x14ac:dyDescent="0.2">
      <c r="A18" s="8" t="s">
        <v>19</v>
      </c>
      <c r="B18" s="8"/>
      <c r="C18" s="49">
        <v>17.394973399376262</v>
      </c>
      <c r="D18" s="50">
        <f>IF('2Y-Time to Degree'!AC19="—","—",'2Y-Time to Degree'!AC19)</f>
        <v>4.4315524151023009</v>
      </c>
      <c r="E18" s="49">
        <f>IF('2Y-Credits to Degree'!AC19="—","—",'2Y-Credits to Degree'!AC19)</f>
        <v>81.546931027209453</v>
      </c>
      <c r="F18" s="51">
        <v>68.435149513850675</v>
      </c>
      <c r="G18" s="50">
        <f>IF('2Y-Time to Degree'!BE19="—","—",'2Y-Time to Degree'!BE19)</f>
        <v>4.115584387733219</v>
      </c>
      <c r="H18" s="49">
        <f>IF('2Y-Credits to Degree'!BE19="—","—",'2Y-Credits to Degree'!BE19)</f>
        <v>84.220619772678532</v>
      </c>
      <c r="I18" s="51">
        <v>13.3</v>
      </c>
      <c r="J18" s="49">
        <f>IF('2Y-Time to Degree'!CG19="—","—",'2Y-Time to Degree'!CG19)</f>
        <v>2.8900715859030846</v>
      </c>
      <c r="K18" s="49">
        <f>IF('2Y-Credits to Degree'!CG19="—","—",'2Y-Credits to Degree'!CG19)</f>
        <v>65.980726872246692</v>
      </c>
      <c r="L18" s="94">
        <f>IF('2Y-Dist of Grads'!CN19="—","—",'2Y-Dist of Grads'!CN19)</f>
        <v>0</v>
      </c>
      <c r="M18" s="49">
        <f>IF('2Y-Time to Degree'!CN19="—","—",'2Y-Time to Degree'!CN19)</f>
        <v>0</v>
      </c>
      <c r="N18" s="49">
        <f>IF('2Y-Credits to Degree'!CN19="—","—",'2Y-Credits to Degree'!CN19)</f>
        <v>0</v>
      </c>
      <c r="O18" s="65">
        <v>49.649605576958358</v>
      </c>
      <c r="P18" s="49">
        <v>49.506512566501556</v>
      </c>
      <c r="Q18" s="49">
        <f>IF('2Y-Dist of Grads'!DI19="—","—",'2Y-Dist of Grads'!DI19)</f>
        <v>0</v>
      </c>
      <c r="S18" s="72"/>
      <c r="T18" s="72"/>
    </row>
    <row r="19" spans="1:20" x14ac:dyDescent="0.2">
      <c r="A19" s="8" t="s">
        <v>20</v>
      </c>
      <c r="B19" s="8"/>
      <c r="C19" s="49">
        <f>IF('2Y-Dist of Grads'!AC20="—","—",'2Y-Dist of Grads'!AC20)</f>
        <v>17.177164953698991</v>
      </c>
      <c r="D19" s="50">
        <f>IF('2Y-Time to Degree'!AC20="—","—",'2Y-Time to Degree'!AC20)</f>
        <v>2.5969964454976302</v>
      </c>
      <c r="E19" s="49" t="str">
        <f>IF('2Y-Credits to Degree'!AC20="—","—",'2Y-Credits to Degree'!AC20)</f>
        <v>—</v>
      </c>
      <c r="F19" s="51">
        <f>IF('2Y-Dist of Grads'!BE20="—","—",'2Y-Dist of Grads'!BE20)</f>
        <v>46.748753434415384</v>
      </c>
      <c r="G19" s="50">
        <f>IF('2Y-Time to Degree'!BE20="—","—",'2Y-Time to Degree'!BE20)</f>
        <v>5.1414693077927742</v>
      </c>
      <c r="H19" s="49" t="str">
        <f>IF('2Y-Credits to Degree'!BE20="—","—",'2Y-Credits to Degree'!BE20)</f>
        <v>—</v>
      </c>
      <c r="I19" s="51">
        <f>IF('2Y-Dist of Grads'!CG20="—","—",'2Y-Dist of Grads'!CG20)</f>
        <v>35.432990739798512</v>
      </c>
      <c r="J19" s="49">
        <f>IF('2Y-Time to Degree'!CG20="—","—",'2Y-Time to Degree'!CG20)</f>
        <v>4.1862033314187252</v>
      </c>
      <c r="K19" s="49" t="str">
        <f>IF('2Y-Credits to Degree'!CG20="—","—",'2Y-Credits to Degree'!CG20)</f>
        <v>—</v>
      </c>
      <c r="L19" s="94">
        <f>IF('2Y-Dist of Grads'!CN20="—","—",'2Y-Dist of Grads'!CN20)</f>
        <v>0.64109087208710691</v>
      </c>
      <c r="M19" s="49">
        <f>IF('2Y-Time to Degree'!CN20="—","—",'2Y-Time to Degree'!CN20)</f>
        <v>0</v>
      </c>
      <c r="N19" s="49" t="str">
        <f>IF('2Y-Credits to Degree'!CN20="—","—",'2Y-Credits to Degree'!CN20)</f>
        <v>—</v>
      </c>
      <c r="O19" s="65">
        <f>IF('2Y-Dist of Grads'!CU20="—","—",'2Y-Dist of Grads'!CU20)</f>
        <v>60.262541976188054</v>
      </c>
      <c r="P19" s="49">
        <f>IF('2Y-Dist of Grads'!DB20="—","—",'2Y-Dist of Grads'!DB20)</f>
        <v>39.096367151724834</v>
      </c>
      <c r="Q19" s="49">
        <f>IF('2Y-Dist of Grads'!DI20="—","—",'2Y-Dist of Grads'!DI20)</f>
        <v>0.64109087208710691</v>
      </c>
      <c r="S19" s="43"/>
      <c r="T19" s="43"/>
    </row>
    <row r="20" spans="1:20" x14ac:dyDescent="0.2">
      <c r="A20" s="8" t="s">
        <v>21</v>
      </c>
      <c r="B20" s="8"/>
      <c r="C20" s="49" t="str">
        <f>IF('2Y-Dist of Grads'!AC21="—","—",'2Y-Dist of Grads'!AC21)</f>
        <v>—</v>
      </c>
      <c r="D20" s="50" t="str">
        <f>IF('2Y-Time to Degree'!AC21="—","—",'2Y-Time to Degree'!AC21)</f>
        <v>—</v>
      </c>
      <c r="E20" s="49" t="str">
        <f>IF('2Y-Credits to Degree'!AC21="—","—",'2Y-Credits to Degree'!AC21)</f>
        <v>—</v>
      </c>
      <c r="F20" s="51" t="str">
        <f>IF('2Y-Dist of Grads'!BE21="—","—",'2Y-Dist of Grads'!BE21)</f>
        <v>—</v>
      </c>
      <c r="G20" s="50" t="str">
        <f>IF('2Y-Time to Degree'!BE21="—","—",'2Y-Time to Degree'!BE21)</f>
        <v>—</v>
      </c>
      <c r="H20" s="49" t="str">
        <f>IF('2Y-Credits to Degree'!BE21="—","—",'2Y-Credits to Degree'!BE21)</f>
        <v>—</v>
      </c>
      <c r="I20" s="51" t="str">
        <f>IF('2Y-Dist of Grads'!CG21="—","—",'2Y-Dist of Grads'!CG21)</f>
        <v>—</v>
      </c>
      <c r="J20" s="49" t="str">
        <f>IF('2Y-Time to Degree'!CG21="—","—",'2Y-Time to Degree'!CG21)</f>
        <v>—</v>
      </c>
      <c r="K20" s="49" t="str">
        <f>IF('2Y-Credits to Degree'!CG21="—","—",'2Y-Credits to Degree'!CG21)</f>
        <v>—</v>
      </c>
      <c r="L20" s="94" t="str">
        <f>IF('2Y-Dist of Grads'!CN21="—","—",'2Y-Dist of Grads'!CN21)</f>
        <v>—</v>
      </c>
      <c r="M20" s="49" t="str">
        <f>IF('2Y-Time to Degree'!CN21="—","—",'2Y-Time to Degree'!CN21)</f>
        <v>—</v>
      </c>
      <c r="N20" s="49" t="str">
        <f>IF('2Y-Credits to Degree'!CN21="—","—",'2Y-Credits to Degree'!CN21)</f>
        <v>—</v>
      </c>
      <c r="O20" s="65" t="str">
        <f>IF('2Y-Dist of Grads'!CU21="—","—",'2Y-Dist of Grads'!CU21)</f>
        <v>—</v>
      </c>
      <c r="P20" s="49" t="str">
        <f>IF('2Y-Dist of Grads'!DB21="—","—",'2Y-Dist of Grads'!DB21)</f>
        <v>—</v>
      </c>
      <c r="Q20" s="49" t="str">
        <f>IF('2Y-Dist of Grads'!DI21="—","—",'2Y-Dist of Grads'!DI21)</f>
        <v>—</v>
      </c>
      <c r="S20" s="43"/>
      <c r="T20" s="43"/>
    </row>
    <row r="21" spans="1:20" s="187" customFormat="1" x14ac:dyDescent="0.2">
      <c r="A21" s="37" t="s">
        <v>22</v>
      </c>
      <c r="B21" s="37"/>
      <c r="C21" s="52">
        <f>IF('2Y-Dist of Grads'!AC22="—","—",'2Y-Dist of Grads'!AC22)</f>
        <v>1.0549872122762147</v>
      </c>
      <c r="D21" s="53">
        <f>IF('2Y-Time to Degree'!AC22="—","—",'2Y-Time to Degree'!AC22)</f>
        <v>3.0595959595959594</v>
      </c>
      <c r="E21" s="52" t="str">
        <f>IF('2Y-Credits to Degree'!AC22="—","—",'2Y-Credits to Degree'!AC22)</f>
        <v>—</v>
      </c>
      <c r="F21" s="54">
        <f>IF('2Y-Dist of Grads'!BE22="—","—",'2Y-Dist of Grads'!BE22)</f>
        <v>47.325234441602724</v>
      </c>
      <c r="G21" s="53">
        <f>IF('2Y-Time to Degree'!BE22="—","—",'2Y-Time to Degree'!BE22)</f>
        <v>4.3557147038955186</v>
      </c>
      <c r="H21" s="52" t="str">
        <f>IF('2Y-Credits to Degree'!BE22="—","—",'2Y-Credits to Degree'!BE22)</f>
        <v>—</v>
      </c>
      <c r="I21" s="54">
        <f>IF('2Y-Dist of Grads'!CG22="—","—",'2Y-Dist of Grads'!CG22)</f>
        <v>15.164109121909632</v>
      </c>
      <c r="J21" s="52">
        <f>IF('2Y-Time to Degree'!CG22="—","—",'2Y-Time to Degree'!CG22)</f>
        <v>7.491221363316936</v>
      </c>
      <c r="K21" s="52" t="str">
        <f>IF('2Y-Credits to Degree'!CG22="—","—",'2Y-Credits to Degree'!CG22)</f>
        <v>—</v>
      </c>
      <c r="L21" s="154">
        <f>IF('2Y-Dist of Grads'!CN22="—","—",'2Y-Dist of Grads'!CN22)</f>
        <v>36.455669224211427</v>
      </c>
      <c r="M21" s="52">
        <f>IF('2Y-Time to Degree'!CN22="—","—",'2Y-Time to Degree'!CN22)</f>
        <v>4.1383192049108448</v>
      </c>
      <c r="N21" s="52" t="str">
        <f>IF('2Y-Credits to Degree'!CN22="—","—",'2Y-Credits to Degree'!CN22)</f>
        <v>—</v>
      </c>
      <c r="O21" s="66">
        <f>IF('2Y-Dist of Grads'!CU22="—","—",'2Y-Dist of Grads'!CU22)</f>
        <v>45.758738277919861</v>
      </c>
      <c r="P21" s="52">
        <f>IF('2Y-Dist of Grads'!DB22="—","—",'2Y-Dist of Grads'!DB22)</f>
        <v>17.785592497868713</v>
      </c>
      <c r="Q21" s="52">
        <f>IF('2Y-Dist of Grads'!DI22="—","—",'2Y-Dist of Grads'!DI22)</f>
        <v>36.455669224211427</v>
      </c>
      <c r="S21" s="188"/>
      <c r="T21" s="188"/>
    </row>
    <row r="22" spans="1:20" s="187" customFormat="1" x14ac:dyDescent="0.2">
      <c r="A22" s="37" t="s">
        <v>23</v>
      </c>
      <c r="B22" s="37"/>
      <c r="C22" s="52">
        <f>IF('2Y-Dist of Grads'!AC23="—","—",'2Y-Dist of Grads'!AC23)</f>
        <v>10.650269155881343</v>
      </c>
      <c r="D22" s="53">
        <f>IF('2Y-Time to Degree'!AC23="—","—",'2Y-Time to Degree'!AC23)</f>
        <v>3.5305417394811145</v>
      </c>
      <c r="E22" s="52">
        <f>IF('2Y-Credits to Degree'!AC23="—","—",'2Y-Credits to Degree'!AC23)</f>
        <v>65.24653851324102</v>
      </c>
      <c r="F22" s="54">
        <f>IF('2Y-Dist of Grads'!BE23="—","—",'2Y-Dist of Grads'!BE23)</f>
        <v>37.226549077997937</v>
      </c>
      <c r="G22" s="53">
        <f>IF('2Y-Time to Degree'!BE23="—","—",'2Y-Time to Degree'!BE23)</f>
        <v>4.6926274901930629</v>
      </c>
      <c r="H22" s="52">
        <f>IF('2Y-Credits to Degree'!BE23="—","—",'2Y-Credits to Degree'!BE23)</f>
        <v>84.759410814552737</v>
      </c>
      <c r="I22" s="54">
        <f>IF('2Y-Dist of Grads'!CG23="—","—",'2Y-Dist of Grads'!CG23)</f>
        <v>29.305062421257588</v>
      </c>
      <c r="J22" s="52">
        <f>IF('2Y-Time to Degree'!CG23="—","—",'2Y-Time to Degree'!CG23)</f>
        <v>3.6371879427426821</v>
      </c>
      <c r="K22" s="52">
        <f>IF('2Y-Credits to Degree'!CG23="—","—",'2Y-Credits to Degree'!CG23)</f>
        <v>59.13565880111387</v>
      </c>
      <c r="L22" s="154">
        <f>IF('2Y-Dist of Grads'!CN23="—","—",'2Y-Dist of Grads'!CN23)</f>
        <v>22.818119344863131</v>
      </c>
      <c r="M22" s="52">
        <f>IF('2Y-Time to Degree'!CN23="—","—",'2Y-Time to Degree'!CN23)</f>
        <v>4.6289747772618899</v>
      </c>
      <c r="N22" s="52">
        <f>IF('2Y-Credits to Degree'!CN23="—","—",'2Y-Credits to Degree'!CN23)</f>
        <v>51.768948425147464</v>
      </c>
      <c r="O22" s="66">
        <f>IF('2Y-Dist of Grads'!CU23="—","—",'2Y-Dist of Grads'!CU23)</f>
        <v>35.454128965754208</v>
      </c>
      <c r="P22" s="52">
        <f>IF('2Y-Dist of Grads'!DB23="—","—",'2Y-Dist of Grads'!DB23)</f>
        <v>41.727751689382657</v>
      </c>
      <c r="Q22" s="52">
        <f>IF('2Y-Dist of Grads'!DI23="—","—",'2Y-Dist of Grads'!DI23)</f>
        <v>22.818119344863131</v>
      </c>
      <c r="S22" s="188"/>
      <c r="T22" s="188"/>
    </row>
    <row r="23" spans="1:20" s="187" customFormat="1" x14ac:dyDescent="0.2">
      <c r="A23" s="55" t="s">
        <v>24</v>
      </c>
      <c r="B23" s="55"/>
      <c r="C23" s="52">
        <f>IF('2Y-Dist of Grads'!AC24="—","—",'2Y-Dist of Grads'!AC24)</f>
        <v>9.7901714786610423</v>
      </c>
      <c r="D23" s="53">
        <f>IF('2Y-Time to Degree'!AC24="—","—",'2Y-Time to Degree'!AC24)</f>
        <v>3.1273083379966429</v>
      </c>
      <c r="E23" s="52">
        <f>IF('2Y-Credits to Degree'!AC24="—","—",'2Y-Credits to Degree'!AC24)</f>
        <v>103.47957470621145</v>
      </c>
      <c r="F23" s="54">
        <f>IF('2Y-Dist of Grads'!BE24="—","—",'2Y-Dist of Grads'!BE24)</f>
        <v>46.945707554922478</v>
      </c>
      <c r="G23" s="53">
        <f>IF('2Y-Time to Degree'!BE24="—","—",'2Y-Time to Degree'!BE24)</f>
        <v>5.3797409265958693</v>
      </c>
      <c r="H23" s="52">
        <f>IF('2Y-Credits to Degree'!BE24="—","—",'2Y-Credits to Degree'!BE24)</f>
        <v>99.598086124402002</v>
      </c>
      <c r="I23" s="54">
        <f>IF('2Y-Dist of Grads'!CG24="—","—",'2Y-Dist of Grads'!CG24)</f>
        <v>25.24516517832685</v>
      </c>
      <c r="J23" s="52">
        <f>IF('2Y-Time to Degree'!CG24="—","—",'2Y-Time to Degree'!CG24)</f>
        <v>4.4190538194444438</v>
      </c>
      <c r="K23" s="52">
        <f>IF('2Y-Credits to Degree'!CG24="—","—",'2Y-Credits to Degree'!CG24)</f>
        <v>77.670138888888872</v>
      </c>
      <c r="L23" s="154">
        <f>IF('2Y-Dist of Grads'!CN24="—","—",'2Y-Dist of Grads'!CN24)</f>
        <v>17.482057743932504</v>
      </c>
      <c r="M23" s="52">
        <f>IF('2Y-Time to Degree'!CN24="—","—",'2Y-Time to Degree'!CN24)</f>
        <v>6.3066436853650893</v>
      </c>
      <c r="N23" s="52">
        <f>IF('2Y-Credits to Degree'!CN24="—","—",'2Y-Credits to Degree'!CN24)</f>
        <v>79.739893450329063</v>
      </c>
      <c r="O23" s="66">
        <f>IF('2Y-Dist of Grads'!CU24="—","—",'2Y-Dist of Grads'!CU24)</f>
        <v>39.768805127924175</v>
      </c>
      <c r="P23" s="52">
        <f>IF('2Y-Dist of Grads'!DB24="—","—",'2Y-Dist of Grads'!DB24)</f>
        <v>42.212239083986198</v>
      </c>
      <c r="Q23" s="52">
        <f>IF('2Y-Dist of Grads'!DI24="—","—",'2Y-Dist of Grads'!DI24)</f>
        <v>17.482057743932504</v>
      </c>
      <c r="S23" s="188"/>
      <c r="T23" s="188"/>
    </row>
    <row r="24" spans="1:20" s="187" customFormat="1" x14ac:dyDescent="0.2">
      <c r="A24" s="56" t="s">
        <v>25</v>
      </c>
      <c r="B24" s="56"/>
      <c r="C24" s="52">
        <f>IF('2Y-Dist of Grads'!AC25="—","—",'2Y-Dist of Grads'!AC25)</f>
        <v>8.4507042253521121</v>
      </c>
      <c r="D24" s="53">
        <f>IF('2Y-Time to Degree'!AC25="—","—",'2Y-Time to Degree'!AC25)</f>
        <v>3.7058558558558561</v>
      </c>
      <c r="E24" s="52" t="str">
        <f>IF('2Y-Credits to Degree'!AC25="—","—",'2Y-Credits to Degree'!AC25)</f>
        <v>—</v>
      </c>
      <c r="F24" s="54">
        <f>IF('2Y-Dist of Grads'!BE25="—","—",'2Y-Dist of Grads'!BE25)</f>
        <v>39.779215835553863</v>
      </c>
      <c r="G24" s="53">
        <f>IF('2Y-Time to Degree'!BE25="—","—",'2Y-Time to Degree'!BE25)</f>
        <v>4.2702392344497602</v>
      </c>
      <c r="H24" s="52" t="str">
        <f>IF('2Y-Credits to Degree'!BE25="—","—",'2Y-Credits to Degree'!BE25)</f>
        <v>—</v>
      </c>
      <c r="I24" s="54">
        <f>IF('2Y-Dist of Grads'!CG25="—","—",'2Y-Dist of Grads'!CG25)</f>
        <v>44.08070041872859</v>
      </c>
      <c r="J24" s="52">
        <f>IF('2Y-Time to Degree'!CG25="—","—",'2Y-Time to Degree'!CG25)</f>
        <v>3.4867012089810014</v>
      </c>
      <c r="K24" s="52" t="str">
        <f>IF('2Y-Credits to Degree'!CG25="—","—",'2Y-Credits to Degree'!CG25)</f>
        <v>—</v>
      </c>
      <c r="L24" s="154">
        <f>IF('2Y-Dist of Grads'!CN25="—","—",'2Y-Dist of Grads'!CN25)</f>
        <v>7.6893795203654358</v>
      </c>
      <c r="M24" s="52">
        <f>IF('2Y-Time to Degree'!CN25="—","—",'2Y-Time to Degree'!CN25)</f>
        <v>6.1846534653465346</v>
      </c>
      <c r="N24" s="52" t="str">
        <f>IF('2Y-Credits to Degree'!CN25="—","—",'2Y-Credits to Degree'!CN25)</f>
        <v>—</v>
      </c>
      <c r="O24" s="66">
        <f>IF('2Y-Dist of Grads'!CU25="—","—",'2Y-Dist of Grads'!CU25)</f>
        <v>72.440045679482296</v>
      </c>
      <c r="P24" s="52">
        <f>IF('2Y-Dist of Grads'!DB25="—","—",'2Y-Dist of Grads'!DB25)</f>
        <v>19.870574800152262</v>
      </c>
      <c r="Q24" s="52">
        <f>IF('2Y-Dist of Grads'!DI25="—","—",'2Y-Dist of Grads'!DI25)</f>
        <v>7.6893795203654358</v>
      </c>
      <c r="S24" s="188"/>
      <c r="T24" s="188"/>
    </row>
    <row r="25" spans="1:20" ht="29.25" customHeight="1" x14ac:dyDescent="0.2">
      <c r="A25" s="8" t="s">
        <v>84</v>
      </c>
      <c r="S25" s="43"/>
      <c r="T25" s="43"/>
    </row>
    <row r="26" spans="1:20" ht="27" customHeight="1" x14ac:dyDescent="0.2">
      <c r="A26" s="189" t="s">
        <v>89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</row>
    <row r="27" spans="1:20" ht="24.75" customHeight="1" x14ac:dyDescent="0.2">
      <c r="A27" t="s">
        <v>91</v>
      </c>
    </row>
    <row r="28" spans="1:20" ht="19.5" customHeight="1" x14ac:dyDescent="0.2">
      <c r="A28" s="191" t="s">
        <v>68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</row>
    <row r="29" spans="1:20" x14ac:dyDescent="0.2">
      <c r="Q29" s="75" t="s">
        <v>81</v>
      </c>
    </row>
    <row r="30" spans="1:20" x14ac:dyDescent="0.2">
      <c r="A30" s="130" t="s">
        <v>61</v>
      </c>
      <c r="B30" s="44"/>
      <c r="C30" s="110" t="s">
        <v>56</v>
      </c>
      <c r="D30" s="110" t="s">
        <v>57</v>
      </c>
      <c r="E30" s="44"/>
      <c r="F30" s="44"/>
      <c r="G30" s="44"/>
      <c r="H30" s="44"/>
      <c r="I30" s="110" t="s">
        <v>57</v>
      </c>
      <c r="L30" s="75" t="s">
        <v>57</v>
      </c>
      <c r="O30" s="75" t="s">
        <v>57</v>
      </c>
      <c r="P30" s="75" t="s">
        <v>57</v>
      </c>
    </row>
    <row r="31" spans="1:20" s="71" customFormat="1" x14ac:dyDescent="0.2">
      <c r="A31" s="8" t="s">
        <v>11</v>
      </c>
    </row>
    <row r="32" spans="1:20" s="71" customFormat="1" x14ac:dyDescent="0.2">
      <c r="A32" s="8" t="s">
        <v>12</v>
      </c>
      <c r="C32" s="109">
        <f>+F10+C10</f>
        <v>67.791164658634528</v>
      </c>
      <c r="D32" s="126">
        <f>+C32/100</f>
        <v>0.67791164658634528</v>
      </c>
      <c r="I32" s="126">
        <f>+I10/100</f>
        <v>0.31678714859437757</v>
      </c>
      <c r="J32" s="128"/>
      <c r="K32" s="128"/>
      <c r="L32" s="126">
        <f>+L10/100</f>
        <v>5.4618473895582335E-3</v>
      </c>
      <c r="O32" s="126">
        <f>+O10/100</f>
        <v>0.65863453815261042</v>
      </c>
      <c r="P32" s="126">
        <f>+P10/100</f>
        <v>0.33606425702811243</v>
      </c>
    </row>
    <row r="33" spans="1:16" s="71" customFormat="1" x14ac:dyDescent="0.2">
      <c r="A33" s="8" t="s">
        <v>13</v>
      </c>
      <c r="C33" s="109"/>
      <c r="D33" s="126"/>
      <c r="I33" s="126"/>
      <c r="J33" s="128"/>
      <c r="K33" s="128"/>
      <c r="L33" s="126"/>
      <c r="O33" s="126"/>
      <c r="P33" s="126"/>
    </row>
    <row r="34" spans="1:16" s="71" customFormat="1" x14ac:dyDescent="0.2">
      <c r="A34" s="8" t="s">
        <v>14</v>
      </c>
      <c r="C34" s="109">
        <f>+F12+C12</f>
        <v>66.737731754673149</v>
      </c>
      <c r="D34" s="126">
        <f t="shared" ref="D34:D46" si="0">+C34/100</f>
        <v>0.66737731754673146</v>
      </c>
      <c r="I34" s="126">
        <f t="shared" ref="I34:I46" si="1">+I12/100</f>
        <v>0.23636121369018162</v>
      </c>
      <c r="J34" s="128"/>
      <c r="K34" s="128"/>
      <c r="L34" s="126">
        <f t="shared" ref="L34:L46" si="2">+L12/100</f>
        <v>9.6261468763086763E-2</v>
      </c>
      <c r="O34" s="126">
        <f t="shared" ref="O34:P46" si="3">+O12/100</f>
        <v>0.54956789888453184</v>
      </c>
      <c r="P34" s="126">
        <f t="shared" si="3"/>
        <v>0.32028781360642633</v>
      </c>
    </row>
    <row r="35" spans="1:16" s="71" customFormat="1" x14ac:dyDescent="0.2">
      <c r="A35" s="8" t="s">
        <v>15</v>
      </c>
      <c r="C35" s="109">
        <f>+F13+C13</f>
        <v>58.795269770879528</v>
      </c>
      <c r="D35" s="126">
        <f t="shared" si="0"/>
        <v>0.58795269770879532</v>
      </c>
      <c r="I35" s="126">
        <f t="shared" si="1"/>
        <v>0.40336289726533631</v>
      </c>
      <c r="J35" s="128"/>
      <c r="K35" s="128"/>
      <c r="L35" s="126">
        <f t="shared" si="2"/>
        <v>6.8366592756836661E-3</v>
      </c>
      <c r="O35" s="126">
        <f t="shared" si="3"/>
        <v>0.61252771618625279</v>
      </c>
      <c r="P35" s="126">
        <f t="shared" si="3"/>
        <v>0.37878787878787873</v>
      </c>
    </row>
    <row r="36" spans="1:16" s="71" customFormat="1" x14ac:dyDescent="0.2">
      <c r="A36" s="8" t="s">
        <v>16</v>
      </c>
      <c r="C36" s="109">
        <f>+F14+C14</f>
        <v>41.13198900091659</v>
      </c>
      <c r="D36" s="126">
        <f t="shared" si="0"/>
        <v>0.41131989000916591</v>
      </c>
      <c r="I36" s="126">
        <f t="shared" si="1"/>
        <v>0.29777726856095327</v>
      </c>
      <c r="J36" s="128"/>
      <c r="K36" s="128"/>
      <c r="L36" s="126">
        <f t="shared" si="2"/>
        <v>0.19832722273143905</v>
      </c>
      <c r="O36" s="126">
        <f t="shared" si="3"/>
        <v>0.50423923006416127</v>
      </c>
      <c r="P36" s="126">
        <f t="shared" si="3"/>
        <v>0.20485792850595785</v>
      </c>
    </row>
    <row r="37" spans="1:16" s="71" customFormat="1" x14ac:dyDescent="0.2">
      <c r="A37" s="8" t="s">
        <v>28</v>
      </c>
      <c r="C37" s="109">
        <f>+F15+C15</f>
        <v>46.507581406910269</v>
      </c>
      <c r="D37" s="126">
        <f t="shared" si="0"/>
        <v>0.4650758140691027</v>
      </c>
      <c r="I37" s="126">
        <f t="shared" si="1"/>
        <v>0.53517275664926667</v>
      </c>
      <c r="J37" s="128"/>
      <c r="K37" s="128"/>
      <c r="L37" s="126">
        <f t="shared" si="2"/>
        <v>0</v>
      </c>
      <c r="O37" s="126">
        <f t="shared" si="3"/>
        <v>0.66815809097688306</v>
      </c>
      <c r="P37" s="126">
        <f t="shared" si="3"/>
        <v>0.33035048471290085</v>
      </c>
    </row>
    <row r="38" spans="1:16" s="71" customFormat="1" x14ac:dyDescent="0.2">
      <c r="A38" s="8" t="s">
        <v>17</v>
      </c>
      <c r="C38" s="109"/>
      <c r="D38" s="126"/>
      <c r="I38" s="126"/>
      <c r="J38" s="128"/>
      <c r="K38" s="128"/>
      <c r="L38" s="126"/>
      <c r="O38" s="126"/>
      <c r="P38" s="126"/>
    </row>
    <row r="39" spans="1:16" s="71" customFormat="1" x14ac:dyDescent="0.2">
      <c r="A39" s="8" t="s">
        <v>18</v>
      </c>
      <c r="C39" s="109">
        <f>+F17+C17</f>
        <v>50.518864129997588</v>
      </c>
      <c r="D39" s="126">
        <f t="shared" si="0"/>
        <v>0.50518864129997587</v>
      </c>
      <c r="I39" s="126">
        <f t="shared" si="1"/>
        <v>0.24961789075697852</v>
      </c>
      <c r="J39" s="128"/>
      <c r="K39" s="128"/>
      <c r="L39" s="126">
        <f t="shared" si="2"/>
        <v>0.24519346794304561</v>
      </c>
      <c r="O39" s="126">
        <f t="shared" si="3"/>
        <v>0.58370203523449438</v>
      </c>
      <c r="P39" s="126">
        <f t="shared" si="3"/>
        <v>0.17110449682245998</v>
      </c>
    </row>
    <row r="40" spans="1:16" s="71" customFormat="1" x14ac:dyDescent="0.2">
      <c r="A40" s="8" t="s">
        <v>19</v>
      </c>
      <c r="C40" s="109">
        <f>+F18+C18</f>
        <v>85.830122913226944</v>
      </c>
      <c r="D40" s="126">
        <f t="shared" si="0"/>
        <v>0.85830122913226947</v>
      </c>
      <c r="I40" s="126">
        <f t="shared" si="1"/>
        <v>0.13300000000000001</v>
      </c>
      <c r="J40" s="128"/>
      <c r="K40" s="128"/>
      <c r="L40" s="126">
        <f t="shared" si="2"/>
        <v>0</v>
      </c>
      <c r="O40" s="126">
        <f t="shared" si="3"/>
        <v>0.49649605576958356</v>
      </c>
      <c r="P40" s="126">
        <f t="shared" si="3"/>
        <v>0.49506512566501554</v>
      </c>
    </row>
    <row r="41" spans="1:16" s="71" customFormat="1" x14ac:dyDescent="0.2">
      <c r="A41" s="8" t="s">
        <v>20</v>
      </c>
      <c r="C41" s="109">
        <f>+F19+C19</f>
        <v>63.925918388114376</v>
      </c>
      <c r="D41" s="126">
        <f t="shared" si="0"/>
        <v>0.63925918388114378</v>
      </c>
      <c r="I41" s="126">
        <f t="shared" si="1"/>
        <v>0.35432990739798514</v>
      </c>
      <c r="J41" s="128"/>
      <c r="K41" s="128"/>
      <c r="L41" s="126">
        <f t="shared" si="2"/>
        <v>6.4109087208710693E-3</v>
      </c>
      <c r="O41" s="126">
        <f t="shared" si="3"/>
        <v>0.60262541976188055</v>
      </c>
      <c r="P41" s="126">
        <f t="shared" si="3"/>
        <v>0.39096367151724837</v>
      </c>
    </row>
    <row r="42" spans="1:16" s="71" customFormat="1" x14ac:dyDescent="0.2">
      <c r="A42" s="8" t="s">
        <v>21</v>
      </c>
      <c r="C42" s="109"/>
      <c r="D42" s="126"/>
      <c r="I42" s="126"/>
      <c r="J42" s="128"/>
      <c r="K42" s="128"/>
      <c r="L42" s="126"/>
      <c r="O42" s="126"/>
      <c r="P42" s="126"/>
    </row>
    <row r="43" spans="1:16" s="71" customFormat="1" x14ac:dyDescent="0.2">
      <c r="A43" s="8" t="s">
        <v>22</v>
      </c>
      <c r="C43" s="109">
        <f>+F21+C21</f>
        <v>48.380221653878941</v>
      </c>
      <c r="D43" s="126">
        <f t="shared" si="0"/>
        <v>0.48380221653878941</v>
      </c>
      <c r="I43" s="126">
        <f t="shared" si="1"/>
        <v>0.15164109121909633</v>
      </c>
      <c r="J43" s="128"/>
      <c r="K43" s="128"/>
      <c r="L43" s="126">
        <f t="shared" si="2"/>
        <v>0.36455669224211429</v>
      </c>
      <c r="O43" s="126">
        <f t="shared" si="3"/>
        <v>0.45758738277919858</v>
      </c>
      <c r="P43" s="126">
        <f t="shared" si="3"/>
        <v>0.17785592497868713</v>
      </c>
    </row>
    <row r="44" spans="1:16" s="71" customFormat="1" x14ac:dyDescent="0.2">
      <c r="A44" s="8" t="s">
        <v>23</v>
      </c>
      <c r="C44" s="109">
        <f>+F22+C22</f>
        <v>47.876818233879277</v>
      </c>
      <c r="D44" s="126">
        <f t="shared" si="0"/>
        <v>0.47876818233879276</v>
      </c>
      <c r="I44" s="126">
        <f t="shared" si="1"/>
        <v>0.29305062421257588</v>
      </c>
      <c r="J44" s="128"/>
      <c r="K44" s="128"/>
      <c r="L44" s="126">
        <f t="shared" si="2"/>
        <v>0.2281811934486313</v>
      </c>
      <c r="O44" s="126">
        <f t="shared" si="3"/>
        <v>0.35454128965754206</v>
      </c>
      <c r="P44" s="126">
        <f t="shared" si="3"/>
        <v>0.41727751689382658</v>
      </c>
    </row>
    <row r="45" spans="1:16" s="71" customFormat="1" x14ac:dyDescent="0.2">
      <c r="A45" s="13" t="s">
        <v>24</v>
      </c>
      <c r="C45" s="109">
        <f>+F23+C23</f>
        <v>56.735879033583522</v>
      </c>
      <c r="D45" s="126">
        <f t="shared" si="0"/>
        <v>0.56735879033583525</v>
      </c>
      <c r="I45" s="126">
        <f t="shared" si="1"/>
        <v>0.2524516517832685</v>
      </c>
      <c r="J45" s="128"/>
      <c r="K45" s="128"/>
      <c r="L45" s="126">
        <f t="shared" si="2"/>
        <v>0.17482057743932505</v>
      </c>
      <c r="O45" s="126">
        <f t="shared" si="3"/>
        <v>0.39768805127924173</v>
      </c>
      <c r="P45" s="126">
        <f t="shared" si="3"/>
        <v>0.42212239083986197</v>
      </c>
    </row>
    <row r="46" spans="1:16" s="71" customFormat="1" x14ac:dyDescent="0.2">
      <c r="A46" s="14" t="s">
        <v>25</v>
      </c>
      <c r="B46" s="125"/>
      <c r="C46" s="124">
        <f>+F24+C24</f>
        <v>48.229920060905975</v>
      </c>
      <c r="D46" s="127">
        <f t="shared" si="0"/>
        <v>0.48229920060905973</v>
      </c>
      <c r="E46" s="125"/>
      <c r="F46" s="125"/>
      <c r="G46" s="125"/>
      <c r="H46" s="125"/>
      <c r="I46" s="127">
        <f t="shared" si="1"/>
        <v>0.44080700418728591</v>
      </c>
      <c r="J46" s="129"/>
      <c r="K46" s="129"/>
      <c r="L46" s="127">
        <f t="shared" si="2"/>
        <v>7.6893795203654358E-2</v>
      </c>
      <c r="O46" s="127">
        <f t="shared" si="3"/>
        <v>0.72440045679482301</v>
      </c>
      <c r="P46" s="127">
        <f t="shared" si="3"/>
        <v>0.19870574800152263</v>
      </c>
    </row>
  </sheetData>
  <mergeCells count="2">
    <mergeCell ref="A26:Q26"/>
    <mergeCell ref="A28:Q28"/>
  </mergeCells>
  <pageMargins left="0.7" right="0.7" top="0.75" bottom="0.75" header="0.3" footer="0.3"/>
  <pageSetup scale="5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T46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8" customWidth="1"/>
    <col min="2" max="2" width="5.28515625" customWidth="1"/>
    <col min="3" max="3" width="15" customWidth="1"/>
    <col min="6" max="6" width="10.5703125" customWidth="1"/>
    <col min="9" max="9" width="10.140625" customWidth="1"/>
    <col min="12" max="12" width="10.28515625" customWidth="1"/>
    <col min="15" max="15" width="15" customWidth="1"/>
    <col min="16" max="16" width="15.28515625" customWidth="1"/>
    <col min="17" max="17" width="14.85546875" customWidth="1"/>
  </cols>
  <sheetData>
    <row r="1" spans="1:17" x14ac:dyDescent="0.2">
      <c r="A1" s="20" t="s">
        <v>67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7" ht="14.25" x14ac:dyDescent="0.2">
      <c r="A2" s="22" t="s">
        <v>92</v>
      </c>
      <c r="B2" s="22"/>
      <c r="C2" s="18"/>
      <c r="D2" s="2"/>
      <c r="E2" s="2"/>
      <c r="F2" s="19"/>
      <c r="G2" s="19"/>
      <c r="H2" s="19"/>
      <c r="I2" s="17"/>
      <c r="J2" s="17"/>
      <c r="K2" s="17"/>
      <c r="L2" s="17"/>
      <c r="M2" s="17"/>
      <c r="N2" s="17"/>
    </row>
    <row r="3" spans="1:17" x14ac:dyDescent="0.2">
      <c r="A3" s="22" t="s">
        <v>86</v>
      </c>
      <c r="B3" s="2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7" x14ac:dyDescent="0.2">
      <c r="A4" s="38"/>
      <c r="B4" s="38"/>
      <c r="C4" s="23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44"/>
      <c r="P4" s="44"/>
      <c r="Q4" s="44"/>
    </row>
    <row r="5" spans="1:17" ht="25.5" customHeight="1" x14ac:dyDescent="0.2">
      <c r="A5" s="1"/>
      <c r="B5" s="1"/>
      <c r="C5" s="25" t="s">
        <v>87</v>
      </c>
      <c r="D5" s="25"/>
      <c r="E5" s="25"/>
      <c r="F5" s="25"/>
      <c r="G5" s="25"/>
      <c r="H5" s="25"/>
      <c r="I5" s="27" t="s">
        <v>0</v>
      </c>
      <c r="J5" s="28"/>
      <c r="K5" s="28"/>
      <c r="L5" s="42"/>
      <c r="M5" s="28"/>
      <c r="N5" s="28"/>
      <c r="O5" s="62"/>
      <c r="P5" s="63"/>
      <c r="Q5" s="63"/>
    </row>
    <row r="6" spans="1:17" ht="38.25" x14ac:dyDescent="0.2">
      <c r="A6" s="2"/>
      <c r="B6" s="2"/>
      <c r="C6" s="25" t="s">
        <v>90</v>
      </c>
      <c r="D6" s="25"/>
      <c r="E6" s="25"/>
      <c r="F6" s="30" t="s">
        <v>83</v>
      </c>
      <c r="G6" s="25"/>
      <c r="H6" s="25"/>
      <c r="I6" s="31" t="s">
        <v>48</v>
      </c>
      <c r="J6" s="32"/>
      <c r="K6" s="32"/>
      <c r="L6" s="31" t="s">
        <v>49</v>
      </c>
      <c r="M6" s="32"/>
      <c r="N6" s="32"/>
      <c r="O6" s="64" t="s">
        <v>37</v>
      </c>
      <c r="P6" s="32"/>
      <c r="Q6" s="32"/>
    </row>
    <row r="7" spans="1:17" ht="46.5" customHeight="1" x14ac:dyDescent="0.2">
      <c r="A7" s="3"/>
      <c r="B7" s="3"/>
      <c r="C7" s="34" t="s">
        <v>37</v>
      </c>
      <c r="D7" s="34" t="s">
        <v>46</v>
      </c>
      <c r="E7" s="34" t="s">
        <v>47</v>
      </c>
      <c r="F7" s="35" t="s">
        <v>37</v>
      </c>
      <c r="G7" s="34" t="s">
        <v>46</v>
      </c>
      <c r="H7" s="34" t="s">
        <v>47</v>
      </c>
      <c r="I7" s="35" t="s">
        <v>37</v>
      </c>
      <c r="J7" s="34" t="s">
        <v>46</v>
      </c>
      <c r="K7" s="34" t="s">
        <v>47</v>
      </c>
      <c r="L7" s="35" t="s">
        <v>37</v>
      </c>
      <c r="M7" s="34" t="s">
        <v>46</v>
      </c>
      <c r="N7" s="34" t="s">
        <v>47</v>
      </c>
      <c r="O7" s="64" t="s">
        <v>44</v>
      </c>
      <c r="P7" s="69" t="s">
        <v>45</v>
      </c>
      <c r="Q7" s="25" t="s">
        <v>50</v>
      </c>
    </row>
    <row r="8" spans="1:17" hidden="1" x14ac:dyDescent="0.2">
      <c r="A8" s="4" t="s">
        <v>10</v>
      </c>
      <c r="B8" s="4"/>
      <c r="C8" s="5" t="str">
        <f>IF('4Y-Dist of Grads'!W9&gt;0,'4Y-Dist of Grads'!W9,"NA")</f>
        <v>NA</v>
      </c>
      <c r="D8" s="5" t="str">
        <f>IF('4Y-Time to Degree'!W9&gt;0,'4Y-Time to Degree'!W9,"NA")</f>
        <v>NA</v>
      </c>
      <c r="E8" s="5" t="str">
        <f>IF('4Y-Credits to Degree'!W9&gt;0,'4Y-Credits to Degree'!W9,"NA")</f>
        <v>NA</v>
      </c>
      <c r="F8" s="45" t="str">
        <f>IF('4Y-Dist of Grads'!AY9&gt;0,'4Y-Dist of Grads'!AY9,"NA")</f>
        <v>NA</v>
      </c>
      <c r="G8" s="46" t="str">
        <f>IF('4Y-Time to Degree'!AY9&gt;0,'4Y-Time to Degree'!AY9,"NA")</f>
        <v>NA</v>
      </c>
      <c r="H8" s="46" t="str">
        <f>IF('4Y-Credits to Degree'!AY9&gt;0,'4Y-Credits to Degree'!AY9,"NA")</f>
        <v>NA</v>
      </c>
      <c r="I8" s="47" t="str">
        <f>IF('4Y-Dist of Grads'!CA9&gt;0,'4Y-Dist of Grads'!CA9,"NA")</f>
        <v>NA</v>
      </c>
      <c r="J8" s="48" t="str">
        <f>IF('4Y-Time to Degree'!CA9&gt;0,'4Y-Time to Degree'!CA9,"NA")</f>
        <v>NA</v>
      </c>
      <c r="K8" s="48" t="str">
        <f>IF('4Y-Credits to Degree'!CA9&gt;0,'4Y-Credits to Degree'!CA9,"NA")</f>
        <v>NA</v>
      </c>
      <c r="L8" s="47" t="str">
        <f>IF('4Y-Dist of Grads'!CH9&gt;0,'4Y-Dist of Grads'!CH9,"NA")</f>
        <v>NA</v>
      </c>
      <c r="M8" s="48" t="str">
        <f>IF('4Y-Time to Degree'!CH9&gt;0,'4Y-Time to Degree'!CH9,"NA")</f>
        <v>NA</v>
      </c>
      <c r="N8" s="48" t="str">
        <f>IF('4Y-Credits to Degree'!CH9&gt;0,'4Y-Credits to Degree'!CH9,"NA")</f>
        <v>NA</v>
      </c>
      <c r="O8" s="61"/>
      <c r="P8" s="70"/>
    </row>
    <row r="9" spans="1:17" x14ac:dyDescent="0.2">
      <c r="A9" s="8" t="s">
        <v>11</v>
      </c>
      <c r="B9" s="8"/>
      <c r="C9" s="49" t="str">
        <f>IF('4Y-Dist of Grads'!AC10="—","—",'4Y-Dist of Grads'!AC10)</f>
        <v>—</v>
      </c>
      <c r="D9" s="50" t="str">
        <f>IF('4Y-Time to Degree'!AC10="—","—",'4Y-Time to Degree'!AC10)</f>
        <v>—</v>
      </c>
      <c r="E9" s="49" t="str">
        <f>IF('4Y-Credits to Degree'!AC10="—","—",'4Y-Credits to Degree'!AC10)</f>
        <v>—</v>
      </c>
      <c r="F9" s="51" t="str">
        <f>IF('4Y-Dist of Grads'!BE10="—","—",'4Y-Dist of Grads'!BE10)</f>
        <v>—</v>
      </c>
      <c r="G9" s="50" t="str">
        <f>IF('4Y-Time to Degree'!BE10="—","—",'4Y-Time to Degree'!BE10)</f>
        <v>—</v>
      </c>
      <c r="H9" s="49" t="str">
        <f>IF('4Y-Credits to Degree'!BE10="—","—",'4Y-Credits to Degree'!BE10)</f>
        <v>—</v>
      </c>
      <c r="I9" s="51" t="str">
        <f>IF('4Y-Dist of Grads'!CG10="—","—",'4Y-Dist of Grads'!CG10)</f>
        <v>—</v>
      </c>
      <c r="J9" s="49" t="str">
        <f>IF('4Y-Time to Degree'!CG10="—","—",'4Y-Time to Degree'!CG10)</f>
        <v>—</v>
      </c>
      <c r="K9" s="49" t="str">
        <f>IF('4Y-Credits to Degree'!CG10="—","—",'4Y-Credits to Degree'!CG10)</f>
        <v>—</v>
      </c>
      <c r="L9" s="51" t="str">
        <f>IF('4Y-Dist of Grads'!CN10="—","—",'4Y-Dist of Grads'!CN10)</f>
        <v>—</v>
      </c>
      <c r="M9" s="49" t="str">
        <f>IF('4Y-Time to Degree'!CN10="—","—",'4Y-Time to Degree'!CN10)</f>
        <v>—</v>
      </c>
      <c r="N9" s="49" t="str">
        <f>IF('4Y-Credits to Degree'!CN10="—","—",'4Y-Credits to Degree'!CN10)</f>
        <v>—</v>
      </c>
      <c r="O9" s="65" t="str">
        <f>IF('4Y-Dist of Grads'!CU10="—","—",'4Y-Dist of Grads'!CU10)</f>
        <v>—</v>
      </c>
      <c r="P9" s="49" t="str">
        <f>IF('4Y-Dist of Grads'!DB10="—","—",'4Y-Dist of Grads'!DB10)</f>
        <v>—</v>
      </c>
      <c r="Q9" s="49" t="str">
        <f>IF('4Y-Dist of Grads'!DI10="—","—",'4Y-Dist of Grads'!DI10)</f>
        <v>—</v>
      </c>
    </row>
    <row r="10" spans="1:17" x14ac:dyDescent="0.2">
      <c r="A10" s="8" t="s">
        <v>12</v>
      </c>
      <c r="B10" s="8"/>
      <c r="C10" s="49">
        <f>IF('4Y-Dist of Grads'!AC11="—","—",'4Y-Dist of Grads'!AC11)</f>
        <v>19.948787709050169</v>
      </c>
      <c r="D10" s="50">
        <f>IF('4Y-Time to Degree'!AC11="—","—",'4Y-Time to Degree'!AC11)</f>
        <v>4.4128840754111511</v>
      </c>
      <c r="E10" s="49">
        <f>IF('4Y-Credits to Degree'!AC11="—","—",'4Y-Credits to Degree'!AC11)</f>
        <v>136.68808664259927</v>
      </c>
      <c r="F10" s="51">
        <f>IF('4Y-Dist of Grads'!BE11="—","—",'4Y-Dist of Grads'!BE11)</f>
        <v>41.92206129471073</v>
      </c>
      <c r="G10" s="50">
        <f>IF('4Y-Time to Degree'!BE11="—","—",'4Y-Time to Degree'!BE11)</f>
        <v>5.6487077686581415</v>
      </c>
      <c r="H10" s="49">
        <f>IF('4Y-Credits to Degree'!BE11="—","—",'4Y-Credits to Degree'!BE11)</f>
        <v>133.77843099828212</v>
      </c>
      <c r="I10" s="51">
        <f>IF('4Y-Dist of Grads'!CG11="—","—",'4Y-Dist of Grads'!CG11)</f>
        <v>37.144914779547094</v>
      </c>
      <c r="J10" s="49">
        <f>IF('4Y-Time to Degree'!CG11="—","—",'4Y-Time to Degree'!CG11)</f>
        <v>3.6596553209823357</v>
      </c>
      <c r="K10" s="49">
        <f>IF('4Y-Credits to Degree'!CG11="—","—",'4Y-Credits to Degree'!CG11)</f>
        <v>86.968418785006463</v>
      </c>
      <c r="L10" s="51">
        <f>IF('4Y-Dist of Grads'!CN11="—","—",'4Y-Dist of Grads'!CN11)</f>
        <v>0.98423621669200612</v>
      </c>
      <c r="M10" s="49">
        <f>IF('4Y-Time to Degree'!CN11="—","—",'4Y-Time to Degree'!CN11)</f>
        <v>0</v>
      </c>
      <c r="N10" s="49">
        <f>IF('4Y-Credits to Degree'!CN11="—","—",'4Y-Credits to Degree'!CN11)</f>
        <v>0</v>
      </c>
      <c r="O10" s="65">
        <f>IF('4Y-Dist of Grads'!CU11="—","—",'4Y-Dist of Grads'!CU11)</f>
        <v>82.187725054012958</v>
      </c>
      <c r="P10" s="49">
        <f>IF('4Y-Dist of Grads'!DB11="—","—",'4Y-Dist of Grads'!DB11)</f>
        <v>16.828038729295031</v>
      </c>
      <c r="Q10" s="49">
        <f>IF('4Y-Dist of Grads'!DI11="—","—",'4Y-Dist of Grads'!DI11)</f>
        <v>0.98423621669200612</v>
      </c>
    </row>
    <row r="11" spans="1:17" x14ac:dyDescent="0.2">
      <c r="A11" s="8" t="s">
        <v>13</v>
      </c>
      <c r="B11" s="8"/>
      <c r="C11" s="49" t="str">
        <f>IF('4Y-Dist of Grads'!AC12="—","—",'4Y-Dist of Grads'!AC12)</f>
        <v>—</v>
      </c>
      <c r="D11" s="50" t="str">
        <f>IF('4Y-Time to Degree'!AC12="—","—",'4Y-Time to Degree'!AC12)</f>
        <v>—</v>
      </c>
      <c r="E11" s="49" t="str">
        <f>IF('4Y-Credits to Degree'!AC12="—","—",'4Y-Credits to Degree'!AC12)</f>
        <v>—</v>
      </c>
      <c r="F11" s="51" t="str">
        <f>IF('4Y-Dist of Grads'!BE12="—","—",'4Y-Dist of Grads'!BE12)</f>
        <v>—</v>
      </c>
      <c r="G11" s="50" t="str">
        <f>IF('4Y-Time to Degree'!BE12="—","—",'4Y-Time to Degree'!BE12)</f>
        <v>—</v>
      </c>
      <c r="H11" s="49" t="str">
        <f>IF('4Y-Credits to Degree'!BE12="—","—",'4Y-Credits to Degree'!BE12)</f>
        <v>—</v>
      </c>
      <c r="I11" s="51" t="str">
        <f>IF('4Y-Dist of Grads'!CG12="—","—",'4Y-Dist of Grads'!CG12)</f>
        <v>—</v>
      </c>
      <c r="J11" s="49">
        <f>IF('4Y-Time to Degree'!CG12="—","—",'4Y-Time to Degree'!CG12)</f>
        <v>0</v>
      </c>
      <c r="K11" s="49" t="str">
        <f>IF('4Y-Credits to Degree'!CG12="—","—",'4Y-Credits to Degree'!CG12)</f>
        <v>—</v>
      </c>
      <c r="L11" s="51" t="str">
        <f>IF('4Y-Dist of Grads'!CN12="—","—",'4Y-Dist of Grads'!CN12)</f>
        <v>—</v>
      </c>
      <c r="M11" s="49" t="str">
        <f>IF('4Y-Time to Degree'!CN12="—","—",'4Y-Time to Degree'!CN12)</f>
        <v>—</v>
      </c>
      <c r="N11" s="49" t="str">
        <f>IF('4Y-Credits to Degree'!CN12="—","—",'4Y-Credits to Degree'!CN12)</f>
        <v>—</v>
      </c>
      <c r="O11" s="65" t="str">
        <f>IF('4Y-Dist of Grads'!CU12="—","—",'4Y-Dist of Grads'!CU12)</f>
        <v>—</v>
      </c>
      <c r="P11" s="49" t="str">
        <f>IF('4Y-Dist of Grads'!DB12="—","—",'4Y-Dist of Grads'!DB12)</f>
        <v>—</v>
      </c>
      <c r="Q11" s="49" t="str">
        <f>IF('4Y-Dist of Grads'!DI12="—","—",'4Y-Dist of Grads'!DI12)</f>
        <v>—</v>
      </c>
    </row>
    <row r="12" spans="1:17" x14ac:dyDescent="0.2">
      <c r="A12" s="8" t="s">
        <v>14</v>
      </c>
      <c r="B12" s="8"/>
      <c r="C12" s="49">
        <f>IF('4Y-Dist of Grads'!AC13="—","—",'4Y-Dist of Grads'!AC13)</f>
        <v>21.871944043889744</v>
      </c>
      <c r="D12" s="50">
        <f>IF('4Y-Time to Degree'!AC13="—","—",'4Y-Time to Degree'!AC13)</f>
        <v>4.5406163345708013</v>
      </c>
      <c r="E12" s="49" t="str">
        <f>IF('4Y-Credits to Degree'!AC13="—","—",'4Y-Credits to Degree'!AC13)</f>
        <v>—</v>
      </c>
      <c r="F12" s="51">
        <f>IF('4Y-Dist of Grads'!BE13="—","—",'4Y-Dist of Grads'!BE13)</f>
        <v>24.842126199592261</v>
      </c>
      <c r="G12" s="50">
        <f>IF('4Y-Time to Degree'!BE13="—","—",'4Y-Time to Degree'!BE13)</f>
        <v>5.1796933546837485</v>
      </c>
      <c r="H12" s="49" t="str">
        <f>IF('4Y-Credits to Degree'!BE13="—","—",'4Y-Credits to Degree'!BE13)</f>
        <v>—</v>
      </c>
      <c r="I12" s="51">
        <f>IF('4Y-Dist of Grads'!CG13="—","—",'4Y-Dist of Grads'!CG13)</f>
        <v>50.529560936800756</v>
      </c>
      <c r="J12" s="49">
        <f>IF('4Y-Time to Degree'!CG13="—","—",'4Y-Time to Degree'!CG13)</f>
        <v>3.4546356032277119</v>
      </c>
      <c r="K12" s="49" t="str">
        <f>IF('4Y-Credits to Degree'!CG13="—","—",'4Y-Credits to Degree'!CG13)</f>
        <v>—</v>
      </c>
      <c r="L12" s="51">
        <f>IF('4Y-Dist of Grads'!CN13="—","—",'4Y-Dist of Grads'!CN13)</f>
        <v>2.7513964165547877</v>
      </c>
      <c r="M12" s="49">
        <f>IF('4Y-Time to Degree'!CN13="—","—",'4Y-Time to Degree'!CN13)</f>
        <v>6.3944403614457821</v>
      </c>
      <c r="N12" s="49" t="str">
        <f>IF('4Y-Credits to Degree'!CN13="—","—",'4Y-Credits to Degree'!CN13)</f>
        <v>—</v>
      </c>
      <c r="O12" s="65">
        <f>IF('4Y-Dist of Grads'!CU13="—","—",'4Y-Dist of Grads'!CU13)</f>
        <v>80.034143835048809</v>
      </c>
      <c r="P12" s="49">
        <f>IF('4Y-Dist of Grads'!DB13="—","—",'4Y-Dist of Grads'!DB13)</f>
        <v>17.156448378167834</v>
      </c>
      <c r="Q12" s="49">
        <f>IF('4Y-Dist of Grads'!DI13="—","—",'4Y-Dist of Grads'!DI13)</f>
        <v>2.8044353836209042</v>
      </c>
    </row>
    <row r="13" spans="1:17" s="187" customFormat="1" x14ac:dyDescent="0.2">
      <c r="A13" s="37" t="s">
        <v>15</v>
      </c>
      <c r="B13" s="37"/>
      <c r="C13" s="52">
        <f>IF('4Y-Dist of Grads'!AC14="—","—",'4Y-Dist of Grads'!AC14)</f>
        <v>1.4295824486907289</v>
      </c>
      <c r="D13" s="53">
        <f>IF('4Y-Time to Degree'!AC14="—","—",'4Y-Time to Degree'!AC14)</f>
        <v>4.7759207920792086</v>
      </c>
      <c r="E13" s="52">
        <f>IF('4Y-Credits to Degree'!AC14="—","—",'4Y-Credits to Degree'!AC14)</f>
        <v>134.60849504950494</v>
      </c>
      <c r="F13" s="54">
        <f>IF('4Y-Dist of Grads'!BE14="—","—",'4Y-Dist of Grads'!BE14)</f>
        <v>51.513092710544939</v>
      </c>
      <c r="G13" s="53">
        <f>IF('4Y-Time to Degree'!BE14="—","—",'4Y-Time to Degree'!BE14)</f>
        <v>5.2039957135791619</v>
      </c>
      <c r="H13" s="52">
        <f>IF('4Y-Credits to Degree'!BE14="—","—",'4Y-Credits to Degree'!BE14)</f>
        <v>137.4691141396934</v>
      </c>
      <c r="I13" s="54">
        <f>IF('4Y-Dist of Grads'!CG14="—","—",'4Y-Dist of Grads'!CG14)</f>
        <v>46.921443736730353</v>
      </c>
      <c r="J13" s="52">
        <f>IF('4Y-Time to Degree'!CG14="—","—",'4Y-Time to Degree'!CG14)</f>
        <v>3.79859245852187</v>
      </c>
      <c r="K13" s="52">
        <f>IF('4Y-Credits to Degree'!CG14="—","—",'4Y-Credits to Degree'!CG14)</f>
        <v>91.585196983408736</v>
      </c>
      <c r="L13" s="54">
        <f>IF('4Y-Dist of Grads'!CN14="—","—",'4Y-Dist of Grads'!CN14)</f>
        <v>0.12172682236376503</v>
      </c>
      <c r="M13" s="52">
        <f>IF('4Y-Time to Degree'!CN14="—","—",'4Y-Time to Degree'!CN14)</f>
        <v>0</v>
      </c>
      <c r="N13" s="52">
        <f>IF('4Y-Credits to Degree'!CN14="—","—",'4Y-Credits to Degree'!CN14)</f>
        <v>141.76976744186047</v>
      </c>
      <c r="O13" s="66">
        <f>IF('4Y-Dist of Grads'!CU14="—","—",'4Y-Dist of Grads'!CU14)</f>
        <v>82.355272469922141</v>
      </c>
      <c r="P13" s="52">
        <f>IF('4Y-Dist of Grads'!DB14="—","—",'4Y-Dist of Grads'!DB14)</f>
        <v>17.508846426043878</v>
      </c>
      <c r="Q13" s="52">
        <f>IF('4Y-Dist of Grads'!DI14="—","—",'4Y-Dist of Grads'!DI14)</f>
        <v>0.12172682236376503</v>
      </c>
    </row>
    <row r="14" spans="1:17" s="187" customFormat="1" x14ac:dyDescent="0.2">
      <c r="A14" s="37" t="s">
        <v>16</v>
      </c>
      <c r="B14" s="37"/>
      <c r="C14" s="52">
        <f>IF('4Y-Dist of Grads'!AC15="—","—",'4Y-Dist of Grads'!AC15)</f>
        <v>16.435768261964736</v>
      </c>
      <c r="D14" s="53">
        <f>IF('4Y-Time to Degree'!AC15="—","—",'4Y-Time to Degree'!AC15)</f>
        <v>4.7939742250087081</v>
      </c>
      <c r="E14" s="52">
        <f>IF('4Y-Credits to Degree'!AC15="—","—",'4Y-Credits to Degree'!AC15)</f>
        <v>133.57157784743993</v>
      </c>
      <c r="F14" s="54">
        <f>IF('4Y-Dist of Grads'!BE15="—","—",'4Y-Dist of Grads'!BE15)</f>
        <v>40.141973895122511</v>
      </c>
      <c r="G14" s="53">
        <f>IF('4Y-Time to Degree'!BE15="—","—",'4Y-Time to Degree'!BE15)</f>
        <v>5.1251853964632064</v>
      </c>
      <c r="H14" s="52">
        <f>IF('4Y-Credits to Degree'!BE15="—","—",'4Y-Credits to Degree'!BE15)</f>
        <v>138.86564460924129</v>
      </c>
      <c r="I14" s="54">
        <f>IF('4Y-Dist of Grads'!CG15="—","—",'4Y-Dist of Grads'!CG15)</f>
        <v>36.014426379665672</v>
      </c>
      <c r="J14" s="52">
        <f>IF('4Y-Time to Degree'!CG15="—","—",'4Y-Time to Degree'!CG15)</f>
        <v>5.9005086631696075</v>
      </c>
      <c r="K14" s="52">
        <f>IF('4Y-Credits to Degree'!CG15="—","—",'4Y-Credits to Degree'!CG15)</f>
        <v>86.089508822126845</v>
      </c>
      <c r="L14" s="54">
        <f>IF('4Y-Dist of Grads'!CN15="—","—",'4Y-Dist of Grads'!CN15)</f>
        <v>5.3011220517517748</v>
      </c>
      <c r="M14" s="52">
        <f>IF('4Y-Time to Degree'!CN15="—","—",'4Y-Time to Degree'!CN15)</f>
        <v>6.7638228941684666</v>
      </c>
      <c r="N14" s="52">
        <f>IF('4Y-Credits to Degree'!CN15="—","—",'4Y-Credits to Degree'!CN15)</f>
        <v>96.100539956803459</v>
      </c>
      <c r="O14" s="66">
        <f>IF('4Y-Dist of Grads'!CU15="—","—",'4Y-Dist of Grads'!CU15)</f>
        <v>81.405999542019686</v>
      </c>
      <c r="P14" s="52">
        <f>IF('4Y-Dist of Grads'!DB15="—","—",'4Y-Dist of Grads'!DB15)</f>
        <v>11.186168994733228</v>
      </c>
      <c r="Q14" s="52">
        <f>IF('4Y-Dist of Grads'!DI15="—","—",'4Y-Dist of Grads'!DI15)</f>
        <v>5.3011220517517748</v>
      </c>
    </row>
    <row r="15" spans="1:17" s="187" customFormat="1" x14ac:dyDescent="0.2">
      <c r="A15" s="37" t="s">
        <v>28</v>
      </c>
      <c r="B15" s="37"/>
      <c r="C15" s="52">
        <f>IF('4Y-Dist of Grads'!AC16="—","—",'4Y-Dist of Grads'!AC16)</f>
        <v>18.82372862222724</v>
      </c>
      <c r="D15" s="53">
        <f>IF('4Y-Time to Degree'!AC16="—","—",'4Y-Time to Degree'!AC16)</f>
        <v>4.2368935532233882</v>
      </c>
      <c r="E15" s="52" t="str">
        <f>IF('4Y-Credits to Degree'!AC16="—","—",'4Y-Credits to Degree'!AC16)</f>
        <v>—</v>
      </c>
      <c r="F15" s="54">
        <f>IF('4Y-Dist of Grads'!BE16="—","—",'4Y-Dist of Grads'!BE16)</f>
        <v>47.07907659310267</v>
      </c>
      <c r="G15" s="53">
        <f>IF('4Y-Time to Degree'!BE16="—","—",'4Y-Time to Degree'!BE16)</f>
        <v>5.5870998681213289</v>
      </c>
      <c r="H15" s="52" t="str">
        <f>IF('4Y-Credits to Degree'!BE16="—","—",'4Y-Credits to Degree'!BE16)</f>
        <v>—</v>
      </c>
      <c r="I15" s="54">
        <f>IF('4Y-Dist of Grads'!CG16="—","—",'4Y-Dist of Grads'!CG16)</f>
        <v>34.108483377546982</v>
      </c>
      <c r="J15" s="52">
        <f>IF('4Y-Time to Degree'!CG16="—","—",'4Y-Time to Degree'!CG16)</f>
        <v>3.8714363726625849</v>
      </c>
      <c r="K15" s="52" t="str">
        <f>IF('4Y-Credits to Degree'!CG16="—","—",'4Y-Credits to Degree'!CG16)</f>
        <v>—</v>
      </c>
      <c r="L15" s="54">
        <f>IF('4Y-Dist of Grads'!CN16="—","—",'4Y-Dist of Grads'!CN16)</f>
        <v>0</v>
      </c>
      <c r="M15" s="52">
        <f>IF('4Y-Time to Degree'!CN16="—","—",'4Y-Time to Degree'!CN16)</f>
        <v>0</v>
      </c>
      <c r="N15" s="52" t="str">
        <f>IF('4Y-Credits to Degree'!CN16="—","—",'4Y-Credits to Degree'!CN16)</f>
        <v>—</v>
      </c>
      <c r="O15" s="66">
        <f>IF('4Y-Dist of Grads'!CU16="—","—",'4Y-Dist of Grads'!CU16)</f>
        <v>92.120562171925272</v>
      </c>
      <c r="P15" s="52">
        <f>IF('4Y-Dist of Grads'!DB16="—","—",'4Y-Dist of Grads'!DB16)</f>
        <v>7.8117062708133425</v>
      </c>
      <c r="Q15" s="52">
        <f>IF('4Y-Dist of Grads'!DI16="—","—",'4Y-Dist of Grads'!DI16)</f>
        <v>7.9020150138285256E-2</v>
      </c>
    </row>
    <row r="16" spans="1:17" s="187" customFormat="1" x14ac:dyDescent="0.2">
      <c r="A16" s="37" t="s">
        <v>17</v>
      </c>
      <c r="B16" s="37"/>
      <c r="C16" s="52" t="str">
        <f>IF('4Y-Dist of Grads'!AC17="—","—",'4Y-Dist of Grads'!AC17)</f>
        <v>—</v>
      </c>
      <c r="D16" s="53" t="str">
        <f>IF('4Y-Time to Degree'!AC17="—","—",'4Y-Time to Degree'!AC17)</f>
        <v>—</v>
      </c>
      <c r="E16" s="52" t="str">
        <f>IF('4Y-Credits to Degree'!AC17="—","—",'4Y-Credits to Degree'!AC17)</f>
        <v>—</v>
      </c>
      <c r="F16" s="54" t="str">
        <f>IF('4Y-Dist of Grads'!BE17="—","—",'4Y-Dist of Grads'!BE17)</f>
        <v>—</v>
      </c>
      <c r="G16" s="53" t="str">
        <f>IF('4Y-Time to Degree'!BE17="—","—",'4Y-Time to Degree'!BE17)</f>
        <v>—</v>
      </c>
      <c r="H16" s="52" t="str">
        <f>IF('4Y-Credits to Degree'!BE17="—","—",'4Y-Credits to Degree'!BE17)</f>
        <v>—</v>
      </c>
      <c r="I16" s="54" t="str">
        <f>IF('4Y-Dist of Grads'!CG17="—","—",'4Y-Dist of Grads'!CG17)</f>
        <v>—</v>
      </c>
      <c r="J16" s="52">
        <f>IF('4Y-Time to Degree'!CG17="—","—",'4Y-Time to Degree'!CG17)</f>
        <v>0</v>
      </c>
      <c r="K16" s="52" t="str">
        <f>IF('4Y-Credits to Degree'!CG17="—","—",'4Y-Credits to Degree'!CG17)</f>
        <v>—</v>
      </c>
      <c r="L16" s="54" t="str">
        <f>IF('4Y-Dist of Grads'!CN17="—","—",'4Y-Dist of Grads'!CN17)</f>
        <v>—</v>
      </c>
      <c r="M16" s="52" t="str">
        <f>IF('4Y-Time to Degree'!CN17="—","—",'4Y-Time to Degree'!CN17)</f>
        <v>—</v>
      </c>
      <c r="N16" s="52" t="str">
        <f>IF('4Y-Credits to Degree'!CN17="—","—",'4Y-Credits to Degree'!CN17)</f>
        <v>—</v>
      </c>
      <c r="O16" s="66" t="str">
        <f>IF('4Y-Dist of Grads'!CU17="—","—",'4Y-Dist of Grads'!CU17)</f>
        <v>—</v>
      </c>
      <c r="P16" s="52" t="str">
        <f>IF('4Y-Dist of Grads'!DB17="—","—",'4Y-Dist of Grads'!DB17)</f>
        <v>—</v>
      </c>
      <c r="Q16" s="52" t="str">
        <f>IF('4Y-Dist of Grads'!DI17="—","—",'4Y-Dist of Grads'!DI17)</f>
        <v>—</v>
      </c>
    </row>
    <row r="17" spans="1:20" x14ac:dyDescent="0.2">
      <c r="A17" s="8" t="s">
        <v>18</v>
      </c>
      <c r="B17" s="8"/>
      <c r="C17" s="49">
        <f>IF('4Y-Dist of Grads'!AC18="—","—",'4Y-Dist of Grads'!AC18)</f>
        <v>10.754669570315773</v>
      </c>
      <c r="D17" s="50">
        <f>IF('4Y-Time to Degree'!AC18="—","—",'4Y-Time to Degree'!AC18)</f>
        <v>4.7511214953271033</v>
      </c>
      <c r="E17" s="49" t="str">
        <f>IF('4Y-Credits to Degree'!AC18="—","—",'4Y-Credits to Degree'!AC18)</f>
        <v>—</v>
      </c>
      <c r="F17" s="51">
        <f>IF('4Y-Dist of Grads'!BE18="—","—",'4Y-Dist of Grads'!BE18)</f>
        <v>35.664628528352459</v>
      </c>
      <c r="G17" s="50">
        <f>IF('4Y-Time to Degree'!BE18="—","—",'4Y-Time to Degree'!BE18)</f>
        <v>5.080448567402537</v>
      </c>
      <c r="H17" s="49" t="str">
        <f>IF('4Y-Credits to Degree'!BE18="—","—",'4Y-Credits to Degree'!BE18)</f>
        <v>—</v>
      </c>
      <c r="I17" s="51">
        <f>IF('4Y-Dist of Grads'!CG18="—","—",'4Y-Dist of Grads'!CG18)</f>
        <v>47.70081246335539</v>
      </c>
      <c r="J17" s="49">
        <f>IF('4Y-Time to Degree'!CG18="—","—",'4Y-Time to Degree'!CG18)</f>
        <v>3.4839016681299393</v>
      </c>
      <c r="K17" s="49" t="str">
        <f>IF('4Y-Credits to Degree'!CG18="—","—",'4Y-Credits to Degree'!CG18)</f>
        <v>—</v>
      </c>
      <c r="L17" s="51">
        <f>IF('4Y-Dist of Grads'!CN18="—","—",'4Y-Dist of Grads'!CN18)</f>
        <v>5.8882653488566881</v>
      </c>
      <c r="M17" s="49">
        <f>IF('4Y-Time to Degree'!CN18="—","—",'4Y-Time to Degree'!CN18)</f>
        <v>4.5176955903271692</v>
      </c>
      <c r="N17" s="49" t="str">
        <f>IF('4Y-Credits to Degree'!CN18="—","—",'4Y-Credits to Degree'!CN18)</f>
        <v>—</v>
      </c>
      <c r="O17" s="65">
        <f>IF('4Y-Dist of Grads'!CU18="—","—",'4Y-Dist of Grads'!CU18)</f>
        <v>83.692101516039884</v>
      </c>
      <c r="P17" s="49">
        <f>IF('4Y-Dist of Grads'!DB18="—","—",'4Y-Dist of Grads'!DB18)</f>
        <v>10.42800904598375</v>
      </c>
      <c r="Q17" s="49">
        <f>IF('4Y-Dist of Grads'!DI18="—","—",'4Y-Dist of Grads'!DI18)</f>
        <v>5.8882653488566881</v>
      </c>
    </row>
    <row r="18" spans="1:20" x14ac:dyDescent="0.2">
      <c r="A18" s="8" t="s">
        <v>19</v>
      </c>
      <c r="B18" s="8"/>
      <c r="C18" s="49">
        <f>IF('4Y-Dist of Grads'!AC19="—","—",'4Y-Dist of Grads'!AC19)</f>
        <v>0.84309133489461352</v>
      </c>
      <c r="D18" s="50">
        <f>IF('4Y-Time to Degree'!AC19="—","—",'4Y-Time to Degree'!AC19)</f>
        <v>4.5709150326797383</v>
      </c>
      <c r="E18" s="49">
        <f>IF('4Y-Credits to Degree'!AC19="—","—",'4Y-Credits to Degree'!AC19)</f>
        <v>142.80392156862746</v>
      </c>
      <c r="F18" s="51">
        <f>IF('4Y-Dist of Grads'!BE19="—","—",'4Y-Dist of Grads'!BE19)</f>
        <v>60.801763328282142</v>
      </c>
      <c r="G18" s="50">
        <f>IF('4Y-Time to Degree'!BE19="—","—",'4Y-Time to Degree'!BE19)</f>
        <v>4.7526373028820004</v>
      </c>
      <c r="H18" s="49">
        <f>IF('4Y-Credits to Degree'!BE19="—","—",'4Y-Credits to Degree'!BE19)</f>
        <v>133.49383723037883</v>
      </c>
      <c r="I18" s="51">
        <f>IF('4Y-Dist of Grads'!CG19="—","—",'4Y-Dist of Grads'!CG19)</f>
        <v>36.927951508472241</v>
      </c>
      <c r="J18" s="49">
        <f>IF('4Y-Time to Degree'!CG19="—","—",'4Y-Time to Degree'!CG19)</f>
        <v>3.4234648959188241</v>
      </c>
      <c r="K18" s="49">
        <f>IF('4Y-Credits to Degree'!CG19="—","—",'4Y-Credits to Degree'!CG19)</f>
        <v>86.977766171752592</v>
      </c>
      <c r="L18" s="51">
        <f>IF('4Y-Dist of Grads'!CN19="—","—",'4Y-Dist of Grads'!CN19)</f>
        <v>1.4271938283510124</v>
      </c>
      <c r="M18" s="49">
        <f>IF('4Y-Time to Degree'!CN19="—","—",'4Y-Time to Degree'!CN19)</f>
        <v>3.9548262548262545</v>
      </c>
      <c r="N18" s="49">
        <f>IF('4Y-Credits to Degree'!CN19="—","—",'4Y-Credits to Degree'!CN19)</f>
        <v>100.07142857142857</v>
      </c>
      <c r="O18" s="65">
        <f>IF('4Y-Dist of Grads'!CU19="—","—",'4Y-Dist of Grads'!CU19)</f>
        <v>90.615787298525973</v>
      </c>
      <c r="P18" s="49">
        <f>IF('4Y-Dist of Grads'!DB19="—","—",'4Y-Dist of Grads'!DB19)</f>
        <v>7.3370987739358027</v>
      </c>
      <c r="Q18" s="49">
        <f>IF('4Y-Dist of Grads'!DI19="—","—",'4Y-Dist of Grads'!DI19)</f>
        <v>2.0471139275382284</v>
      </c>
    </row>
    <row r="19" spans="1:20" x14ac:dyDescent="0.2">
      <c r="A19" s="8" t="s">
        <v>20</v>
      </c>
      <c r="B19" s="8"/>
      <c r="C19" s="49">
        <f>IF('4Y-Dist of Grads'!AC20="—","—",'4Y-Dist of Grads'!AC20)</f>
        <v>18.045437708359056</v>
      </c>
      <c r="D19" s="50">
        <f>IF('4Y-Time to Degree'!AC20="—","—",'4Y-Time to Degree'!AC20)</f>
        <v>4.2427437564146429</v>
      </c>
      <c r="E19" s="49" t="str">
        <f>IF('4Y-Credits to Degree'!AC20="—","—",'4Y-Credits to Degree'!AC20)</f>
        <v>—</v>
      </c>
      <c r="F19" s="51">
        <f>IF('4Y-Dist of Grads'!BE20="—","—",'4Y-Dist of Grads'!BE20)</f>
        <v>40.603778244227684</v>
      </c>
      <c r="G19" s="50">
        <f>IF('4Y-Time to Degree'!BE20="—","—",'4Y-Time to Degree'!BE20)</f>
        <v>5.1807906340276704</v>
      </c>
      <c r="H19" s="49" t="str">
        <f>IF('4Y-Credits to Degree'!BE20="—","—",'4Y-Credits to Degree'!BE20)</f>
        <v>—</v>
      </c>
      <c r="I19" s="51">
        <f>IF('4Y-Dist of Grads'!CG20="—","—",'4Y-Dist of Grads'!CG20)</f>
        <v>39.850598839362888</v>
      </c>
      <c r="J19" s="49">
        <f>IF('4Y-Time to Degree'!CG20="—","—",'4Y-Time to Degree'!CG20)</f>
        <v>3.9498187451587912</v>
      </c>
      <c r="K19" s="49" t="str">
        <f>IF('4Y-Credits to Degree'!CG20="—","—",'4Y-Credits to Degree'!CG20)</f>
        <v>—</v>
      </c>
      <c r="L19" s="51">
        <f>IF('4Y-Dist of Grads'!CN20="—","—",'4Y-Dist of Grads'!CN20)</f>
        <v>1.5001852080503766</v>
      </c>
      <c r="M19" s="49">
        <f>IF('4Y-Time to Degree'!CN20="—","—",'4Y-Time to Degree'!CN20)</f>
        <v>0</v>
      </c>
      <c r="N19" s="49" t="str">
        <f>IF('4Y-Credits to Degree'!CN20="—","—",'4Y-Credits to Degree'!CN20)</f>
        <v>—</v>
      </c>
      <c r="O19" s="65">
        <f>IF('4Y-Dist of Grads'!CU20="—","—",'4Y-Dist of Grads'!CU20)</f>
        <v>79.188788739350542</v>
      </c>
      <c r="P19" s="49">
        <f>IF('4Y-Dist of Grads'!DB20="—","—",'4Y-Dist of Grads'!DB20)</f>
        <v>19.311026052599082</v>
      </c>
      <c r="Q19" s="49">
        <f>IF('4Y-Dist of Grads'!DI20="—","—",'4Y-Dist of Grads'!DI20)</f>
        <v>1.5001852080503766</v>
      </c>
    </row>
    <row r="20" spans="1:20" x14ac:dyDescent="0.2">
      <c r="A20" s="8" t="s">
        <v>21</v>
      </c>
      <c r="B20" s="8"/>
      <c r="C20" s="49" t="str">
        <f>IF('4Y-Dist of Grads'!AC21="—","—",'4Y-Dist of Grads'!AC21)</f>
        <v>—</v>
      </c>
      <c r="D20" s="50" t="str">
        <f>IF('4Y-Time to Degree'!AC21="—","—",'4Y-Time to Degree'!AC21)</f>
        <v>—</v>
      </c>
      <c r="E20" s="49" t="str">
        <f>IF('4Y-Credits to Degree'!AC21="—","—",'4Y-Credits to Degree'!AC21)</f>
        <v>—</v>
      </c>
      <c r="F20" s="51" t="str">
        <f>IF('4Y-Dist of Grads'!BE21="—","—",'4Y-Dist of Grads'!BE21)</f>
        <v>—</v>
      </c>
      <c r="G20" s="50" t="str">
        <f>IF('4Y-Time to Degree'!BE21="—","—",'4Y-Time to Degree'!BE21)</f>
        <v>—</v>
      </c>
      <c r="H20" s="49" t="str">
        <f>IF('4Y-Credits to Degree'!BE21="—","—",'4Y-Credits to Degree'!BE21)</f>
        <v>—</v>
      </c>
      <c r="I20" s="51" t="str">
        <f>IF('4Y-Dist of Grads'!CG21="—","—",'4Y-Dist of Grads'!CG21)</f>
        <v>—</v>
      </c>
      <c r="J20" s="49">
        <f>IF('4Y-Time to Degree'!CG21="—","—",'4Y-Time to Degree'!CG21)</f>
        <v>0</v>
      </c>
      <c r="K20" s="49" t="str">
        <f>IF('4Y-Credits to Degree'!CG21="—","—",'4Y-Credits to Degree'!CG21)</f>
        <v>—</v>
      </c>
      <c r="L20" s="51" t="str">
        <f>IF('4Y-Dist of Grads'!CN21="—","—",'4Y-Dist of Grads'!CN21)</f>
        <v>—</v>
      </c>
      <c r="M20" s="49" t="str">
        <f>IF('4Y-Time to Degree'!CN21="—","—",'4Y-Time to Degree'!CN21)</f>
        <v>—</v>
      </c>
      <c r="N20" s="49" t="str">
        <f>IF('4Y-Credits to Degree'!CN21="—","—",'4Y-Credits to Degree'!CN21)</f>
        <v>—</v>
      </c>
      <c r="O20" s="65" t="str">
        <f>IF('4Y-Dist of Grads'!CU21="—","—",'4Y-Dist of Grads'!CU21)</f>
        <v>—</v>
      </c>
      <c r="P20" s="49" t="str">
        <f>IF('4Y-Dist of Grads'!DB21="—","—",'4Y-Dist of Grads'!DB21)</f>
        <v>—</v>
      </c>
      <c r="Q20" s="49" t="str">
        <f>IF('4Y-Dist of Grads'!DI21="—","—",'4Y-Dist of Grads'!DI21)</f>
        <v>—</v>
      </c>
    </row>
    <row r="21" spans="1:20" s="187" customFormat="1" x14ac:dyDescent="0.2">
      <c r="A21" s="37" t="s">
        <v>22</v>
      </c>
      <c r="B21" s="37"/>
      <c r="C21" s="52">
        <f>IF('4Y-Dist of Grads'!AC22="—","—",'4Y-Dist of Grads'!AC22)</f>
        <v>14.396284829721363</v>
      </c>
      <c r="D21" s="53">
        <f>IF('4Y-Time to Degree'!AC22="—","—",'4Y-Time to Degree'!AC22)</f>
        <v>3.8284408602150535</v>
      </c>
      <c r="E21" s="52" t="str">
        <f>IF('4Y-Credits to Degree'!AC22="—","—",'4Y-Credits to Degree'!AC22)</f>
        <v>—</v>
      </c>
      <c r="F21" s="54">
        <f>IF('4Y-Dist of Grads'!BE22="—","—",'4Y-Dist of Grads'!BE22)</f>
        <v>39.744582043343655</v>
      </c>
      <c r="G21" s="53">
        <f>IF('4Y-Time to Degree'!BE22="—","—",'4Y-Time to Degree'!BE22)</f>
        <v>4.6439247809152882</v>
      </c>
      <c r="H21" s="52" t="str">
        <f>IF('4Y-Credits to Degree'!BE22="—","—",'4Y-Credits to Degree'!BE22)</f>
        <v>—</v>
      </c>
      <c r="I21" s="54">
        <f>IF('4Y-Dist of Grads'!CG22="—","—",'4Y-Dist of Grads'!CG22)</f>
        <v>28.337848297213622</v>
      </c>
      <c r="J21" s="52">
        <f>IF('4Y-Time to Degree'!CG22="—","—",'4Y-Time to Degree'!CG22)</f>
        <v>6.7478132468419263</v>
      </c>
      <c r="K21" s="52" t="str">
        <f>IF('4Y-Credits to Degree'!CG22="—","—",'4Y-Credits to Degree'!CG22)</f>
        <v>—</v>
      </c>
      <c r="L21" s="54">
        <f>IF('4Y-Dist of Grads'!CN22="—","—",'4Y-Dist of Grads'!CN22)</f>
        <v>17.521284829721363</v>
      </c>
      <c r="M21" s="52">
        <f>IF('4Y-Time to Degree'!CN22="—","—",'4Y-Time to Degree'!CN22)</f>
        <v>3.862704583103258</v>
      </c>
      <c r="N21" s="52" t="str">
        <f>IF('4Y-Credits to Degree'!CN22="—","—",'4Y-Credits to Degree'!CN22)</f>
        <v>—</v>
      </c>
      <c r="O21" s="66">
        <f>IF('4Y-Dist of Grads'!CU22="—","—",'4Y-Dist of Grads'!CU22)</f>
        <v>74.869388544891649</v>
      </c>
      <c r="P21" s="52">
        <f>IF('4Y-Dist of Grads'!DB22="—","—",'4Y-Dist of Grads'!DB22)</f>
        <v>7.6093266253869967</v>
      </c>
      <c r="Q21" s="52">
        <f>IF('4Y-Dist of Grads'!DI22="—","—",'4Y-Dist of Grads'!DI22)</f>
        <v>17.521284829721363</v>
      </c>
    </row>
    <row r="22" spans="1:20" s="187" customFormat="1" x14ac:dyDescent="0.2">
      <c r="A22" s="37" t="s">
        <v>23</v>
      </c>
      <c r="B22" s="37"/>
      <c r="C22" s="52">
        <f>IF('4Y-Dist of Grads'!AC23="—","—",'4Y-Dist of Grads'!AC23)</f>
        <v>17.602271532232621</v>
      </c>
      <c r="D22" s="53">
        <f>IF('4Y-Time to Degree'!AC23="—","—",'4Y-Time to Degree'!AC23)</f>
        <v>4.4753674274106823</v>
      </c>
      <c r="E22" s="52">
        <f>IF('4Y-Credits to Degree'!AC23="—","—",'4Y-Credits to Degree'!AC23)</f>
        <v>120.45013143744771</v>
      </c>
      <c r="F22" s="54">
        <f>IF('4Y-Dist of Grads'!BE23="—","—",'4Y-Dist of Grads'!BE23)</f>
        <v>22.364076138395205</v>
      </c>
      <c r="G22" s="53">
        <f>IF('4Y-Time to Degree'!BE23="—","—",'4Y-Time to Degree'!BE23)</f>
        <v>4.9211840496567278</v>
      </c>
      <c r="H22" s="52">
        <f>IF('4Y-Credits to Degree'!BE23="—","—",'4Y-Credits to Degree'!BE23)</f>
        <v>130.7872989748895</v>
      </c>
      <c r="I22" s="54">
        <f>IF('4Y-Dist of Grads'!CG23="—","—",'4Y-Dist of Grads'!CG23)</f>
        <v>53.894205489536219</v>
      </c>
      <c r="J22" s="52">
        <f>IF('4Y-Time to Degree'!CG23="—","—",'4Y-Time to Degree'!CG23)</f>
        <v>3.4301241024039961</v>
      </c>
      <c r="K22" s="52">
        <f>IF('4Y-Credits to Degree'!CG23="—","—",'4Y-Credits to Degree'!CG23)</f>
        <v>78.980865594754931</v>
      </c>
      <c r="L22" s="54">
        <f>IF('4Y-Dist of Grads'!CN23="—","—",'4Y-Dist of Grads'!CN23)</f>
        <v>6.1394468398359452</v>
      </c>
      <c r="M22" s="52">
        <f>IF('4Y-Time to Degree'!CN23="—","—",'4Y-Time to Degree'!CN23)</f>
        <v>3.8149708804385081</v>
      </c>
      <c r="N22" s="52">
        <f>IF('4Y-Credits to Degree'!CN23="—","—",'4Y-Credits to Degree'!CN23)</f>
        <v>54.194261733470356</v>
      </c>
      <c r="O22" s="66">
        <f>IF('4Y-Dist of Grads'!CU23="—","—",'4Y-Dist of Grads'!CU23)</f>
        <v>74.16868230097802</v>
      </c>
      <c r="P22" s="52">
        <f>IF('4Y-Dist of Grads'!DB23="—","—",'4Y-Dist of Grads'!DB23)</f>
        <v>19.691870859186032</v>
      </c>
      <c r="Q22" s="52">
        <f>IF('4Y-Dist of Grads'!DI23="—","—",'4Y-Dist of Grads'!DI23)</f>
        <v>6.1394468398359452</v>
      </c>
    </row>
    <row r="23" spans="1:20" s="187" customFormat="1" x14ac:dyDescent="0.2">
      <c r="A23" s="55" t="s">
        <v>24</v>
      </c>
      <c r="B23" s="55"/>
      <c r="C23" s="52">
        <f>IF('4Y-Dist of Grads'!AC24="—","—",'4Y-Dist of Grads'!AC24)</f>
        <v>0.52399111135496979</v>
      </c>
      <c r="D23" s="53">
        <f>IF('4Y-Time to Degree'!AC24="—","—",'4Y-Time to Degree'!AC24)</f>
        <v>4.5523560209424092</v>
      </c>
      <c r="E23" s="52">
        <f>IF('4Y-Credits to Degree'!AC24="—","—",'4Y-Credits to Degree'!AC24)</f>
        <v>144.78010471204186</v>
      </c>
      <c r="F23" s="54">
        <f>IF('4Y-Dist of Grads'!BE24="—","—",'4Y-Dist of Grads'!BE24)</f>
        <v>66.749883405119206</v>
      </c>
      <c r="G23" s="53">
        <f>IF('4Y-Time to Degree'!BE24="—","—",'4Y-Time to Degree'!BE24)</f>
        <v>4.613209485841109</v>
      </c>
      <c r="H23" s="52">
        <f>IF('4Y-Credits to Degree'!BE24="—","—",'4Y-Credits to Degree'!BE24)</f>
        <v>135.97328510953088</v>
      </c>
      <c r="I23" s="54">
        <f>IF('4Y-Dist of Grads'!CG24="—","—",'4Y-Dist of Grads'!CG24)</f>
        <v>31.32150009601931</v>
      </c>
      <c r="J23" s="52">
        <f>IF('4Y-Time to Degree'!CG24="—","—",'4Y-Time to Degree'!CG24)</f>
        <v>3.5885083647192784</v>
      </c>
      <c r="K23" s="52">
        <f>IF('4Y-Credits to Degree'!CG24="—","—",'4Y-Credits to Degree'!CG24)</f>
        <v>84.926381711482847</v>
      </c>
      <c r="L23" s="54">
        <f>IF('4Y-Dist of Grads'!CN24="—","—",'4Y-Dist of Grads'!CN24)</f>
        <v>1.4046253875065156</v>
      </c>
      <c r="M23" s="52">
        <f>IF('4Y-Time to Degree'!CN24="—","—",'4Y-Time to Degree'!CN24)</f>
        <v>6.5927734375</v>
      </c>
      <c r="N23" s="52">
        <f>IF('4Y-Credits to Degree'!CN24="—","—",'4Y-Credits to Degree'!CN24)</f>
        <v>91.811523437499915</v>
      </c>
      <c r="O23" s="66">
        <f>IF('4Y-Dist of Grads'!CU24="—","—",'4Y-Dist of Grads'!CU24)</f>
        <v>90.880908617047538</v>
      </c>
      <c r="P23" s="52">
        <f>IF('4Y-Dist of Grads'!DB24="—","—",'4Y-Dist of Grads'!DB24)</f>
        <v>7.7144659954459414</v>
      </c>
      <c r="Q23" s="52">
        <f>IF('4Y-Dist of Grads'!DI24="—","—",'4Y-Dist of Grads'!DI24)</f>
        <v>1.4046253875065156</v>
      </c>
    </row>
    <row r="24" spans="1:20" s="187" customFormat="1" x14ac:dyDescent="0.2">
      <c r="A24" s="56" t="s">
        <v>25</v>
      </c>
      <c r="B24" s="56"/>
      <c r="C24" s="52">
        <f>IF('4Y-Dist of Grads'!AC25="—","—",'4Y-Dist of Grads'!AC25)</f>
        <v>17.969080897924606</v>
      </c>
      <c r="D24" s="53">
        <f>IF('4Y-Time to Degree'!AC25="—","—",'4Y-Time to Degree'!AC25)</f>
        <v>4.6039481437831462</v>
      </c>
      <c r="E24" s="52" t="str">
        <f>IF('4Y-Credits to Degree'!AC25="—","—",'4Y-Credits to Degree'!AC25)</f>
        <v>—</v>
      </c>
      <c r="F24" s="54">
        <f>IF('4Y-Dist of Grads'!BE25="—","—",'4Y-Dist of Grads'!BE25)</f>
        <v>47.183396865734856</v>
      </c>
      <c r="G24" s="53">
        <f>IF('4Y-Time to Degree'!BE25="—","—",'4Y-Time to Degree'!BE25)</f>
        <v>5.2745511669658871</v>
      </c>
      <c r="H24" s="52" t="str">
        <f>IF('4Y-Credits to Degree'!BE25="—","—",'4Y-Credits to Degree'!BE25)</f>
        <v>—</v>
      </c>
      <c r="I24" s="54">
        <f>IF('4Y-Dist of Grads'!CG25="—","—",'4Y-Dist of Grads'!CG25)</f>
        <v>29.606099110546378</v>
      </c>
      <c r="J24" s="52">
        <f>IF('4Y-Time to Degree'!CG25="—","—",'4Y-Time to Degree'!CG25)</f>
        <v>3.9351216022889837</v>
      </c>
      <c r="K24" s="52" t="str">
        <f>IF('4Y-Credits to Degree'!CG25="—","—",'4Y-Credits to Degree'!CG25)</f>
        <v>—</v>
      </c>
      <c r="L24" s="54">
        <f>IF('4Y-Dist of Grads'!CN25="—","—",'4Y-Dist of Grads'!CN25)</f>
        <v>5.2414231257941548</v>
      </c>
      <c r="M24" s="52">
        <f>IF('4Y-Time to Degree'!CN25="—","—",'4Y-Time to Degree'!CN25)</f>
        <v>6.0690909090909075</v>
      </c>
      <c r="N24" s="52" t="str">
        <f>IF('4Y-Credits to Degree'!CN25="—","—",'4Y-Credits to Degree'!CN25)</f>
        <v>—</v>
      </c>
      <c r="O24" s="66">
        <f>IF('4Y-Dist of Grads'!CU25="—","—",'4Y-Dist of Grads'!CU25)</f>
        <v>90.36425243540873</v>
      </c>
      <c r="P24" s="52">
        <f>IF('4Y-Dist of Grads'!DB25="—","—",'4Y-Dist of Grads'!DB25)</f>
        <v>4.3943244387971196</v>
      </c>
      <c r="Q24" s="52">
        <f>IF('4Y-Dist of Grads'!DI25="—","—",'4Y-Dist of Grads'!DI25)</f>
        <v>5.2414231257941548</v>
      </c>
    </row>
    <row r="25" spans="1:20" s="71" customFormat="1" ht="18.75" customHeight="1" x14ac:dyDescent="0.2">
      <c r="A25" s="8" t="s">
        <v>84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S25" s="72"/>
      <c r="T25" s="72"/>
    </row>
    <row r="26" spans="1:20" ht="31.5" customHeight="1" x14ac:dyDescent="0.2">
      <c r="A26" s="189" t="s">
        <v>89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</row>
    <row r="27" spans="1:20" ht="17.25" customHeight="1" x14ac:dyDescent="0.2">
      <c r="A27" t="s">
        <v>91</v>
      </c>
    </row>
    <row r="28" spans="1:20" ht="15" customHeight="1" x14ac:dyDescent="0.2">
      <c r="A28" s="191" t="s">
        <v>68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</row>
    <row r="29" spans="1:20" x14ac:dyDescent="0.2">
      <c r="Q29" s="75" t="s">
        <v>81</v>
      </c>
    </row>
    <row r="30" spans="1:20" x14ac:dyDescent="0.2">
      <c r="A30" s="44"/>
      <c r="B30" s="44"/>
      <c r="C30" s="110" t="s">
        <v>56</v>
      </c>
      <c r="D30" s="110" t="s">
        <v>57</v>
      </c>
      <c r="E30" s="44"/>
      <c r="F30" s="44"/>
      <c r="G30" s="44"/>
      <c r="H30" s="44"/>
      <c r="I30" s="110" t="s">
        <v>57</v>
      </c>
      <c r="L30" s="75" t="s">
        <v>57</v>
      </c>
      <c r="O30" s="75" t="s">
        <v>57</v>
      </c>
      <c r="P30" s="75" t="s">
        <v>57</v>
      </c>
      <c r="Q30" s="75" t="s">
        <v>57</v>
      </c>
    </row>
    <row r="31" spans="1:20" x14ac:dyDescent="0.2">
      <c r="A31" s="8" t="s">
        <v>11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</row>
    <row r="32" spans="1:20" x14ac:dyDescent="0.2">
      <c r="A32" s="8" t="s">
        <v>12</v>
      </c>
      <c r="B32" s="71"/>
      <c r="C32" s="109">
        <f>+F10+C10</f>
        <v>61.870849003760895</v>
      </c>
      <c r="D32" s="126">
        <f>+C32/100</f>
        <v>0.61870849003760897</v>
      </c>
      <c r="E32" s="128"/>
      <c r="F32" s="128"/>
      <c r="G32" s="128"/>
      <c r="H32" s="128"/>
      <c r="I32" s="126">
        <f>+I10/100</f>
        <v>0.37144914779547095</v>
      </c>
      <c r="J32" s="71"/>
      <c r="K32" s="71"/>
      <c r="L32" s="126">
        <f>+L10/100</f>
        <v>9.8423621669200614E-3</v>
      </c>
      <c r="O32" s="132">
        <f>+O10/100</f>
        <v>0.82187725054012961</v>
      </c>
      <c r="P32" s="132">
        <f>+P10/100</f>
        <v>0.16828038729295031</v>
      </c>
      <c r="Q32" s="132">
        <f>+Q10/100</f>
        <v>9.8423621669200614E-3</v>
      </c>
    </row>
    <row r="33" spans="1:17" x14ac:dyDescent="0.2">
      <c r="A33" s="8" t="s">
        <v>13</v>
      </c>
      <c r="B33" s="71"/>
      <c r="C33" s="109"/>
      <c r="D33" s="126"/>
      <c r="E33" s="128"/>
      <c r="F33" s="128"/>
      <c r="G33" s="128"/>
      <c r="H33" s="128"/>
      <c r="I33" s="126"/>
      <c r="J33" s="71"/>
      <c r="K33" s="71"/>
      <c r="L33" s="126"/>
      <c r="O33" s="132"/>
      <c r="P33" s="132"/>
      <c r="Q33" s="132"/>
    </row>
    <row r="34" spans="1:17" x14ac:dyDescent="0.2">
      <c r="A34" s="8" t="s">
        <v>14</v>
      </c>
      <c r="B34" s="71"/>
      <c r="C34" s="109">
        <f>+F12+C12</f>
        <v>46.714070243482006</v>
      </c>
      <c r="D34" s="126">
        <f t="shared" ref="D34:D46" si="0">+C34/100</f>
        <v>0.46714070243482003</v>
      </c>
      <c r="E34" s="128"/>
      <c r="F34" s="128"/>
      <c r="G34" s="128"/>
      <c r="H34" s="128"/>
      <c r="I34" s="126">
        <f>+I12/100</f>
        <v>0.50529560936800755</v>
      </c>
      <c r="J34" s="71"/>
      <c r="K34" s="71"/>
      <c r="L34" s="126">
        <f t="shared" ref="L34:L43" si="1">+L12/100</f>
        <v>2.7513964165547876E-2</v>
      </c>
      <c r="O34" s="132">
        <f t="shared" ref="O34:P46" si="2">+O12/100</f>
        <v>0.8003414383504881</v>
      </c>
      <c r="P34" s="132">
        <f t="shared" si="2"/>
        <v>0.17156448378167835</v>
      </c>
      <c r="Q34" s="132">
        <f t="shared" ref="Q34" si="3">+Q12/100</f>
        <v>2.8044353836209041E-2</v>
      </c>
    </row>
    <row r="35" spans="1:17" x14ac:dyDescent="0.2">
      <c r="A35" s="8" t="s">
        <v>15</v>
      </c>
      <c r="B35" s="71"/>
      <c r="C35" s="109">
        <f>+F13+C13</f>
        <v>52.942675159235669</v>
      </c>
      <c r="D35" s="126">
        <f t="shared" si="0"/>
        <v>0.52942675159235675</v>
      </c>
      <c r="E35" s="128"/>
      <c r="F35" s="128"/>
      <c r="G35" s="128"/>
      <c r="H35" s="128"/>
      <c r="I35" s="126">
        <f>+I13/100</f>
        <v>0.46921443736730351</v>
      </c>
      <c r="J35" s="71"/>
      <c r="K35" s="71"/>
      <c r="L35" s="126">
        <f t="shared" si="1"/>
        <v>1.2172682236376504E-3</v>
      </c>
      <c r="O35" s="132">
        <f t="shared" si="2"/>
        <v>0.82355272469922136</v>
      </c>
      <c r="P35" s="132">
        <f t="shared" si="2"/>
        <v>0.17508846426043878</v>
      </c>
      <c r="Q35" s="132">
        <f t="shared" ref="Q35" si="4">+Q13/100</f>
        <v>1.2172682236376504E-3</v>
      </c>
    </row>
    <row r="36" spans="1:17" x14ac:dyDescent="0.2">
      <c r="A36" s="8" t="s">
        <v>16</v>
      </c>
      <c r="B36" s="71"/>
      <c r="C36" s="109">
        <f>+F14+C14</f>
        <v>56.577742157087243</v>
      </c>
      <c r="D36" s="126">
        <f t="shared" si="0"/>
        <v>0.56577742157087241</v>
      </c>
      <c r="E36" s="128"/>
      <c r="F36" s="128"/>
      <c r="G36" s="128"/>
      <c r="H36" s="128"/>
      <c r="I36" s="126">
        <f>+I14/100</f>
        <v>0.36014426379665671</v>
      </c>
      <c r="J36" s="71"/>
      <c r="K36" s="71"/>
      <c r="L36" s="126">
        <f t="shared" si="1"/>
        <v>5.3011220517517749E-2</v>
      </c>
      <c r="O36" s="132">
        <f t="shared" si="2"/>
        <v>0.8140599954201968</v>
      </c>
      <c r="P36" s="132">
        <f t="shared" si="2"/>
        <v>0.11186168994733228</v>
      </c>
      <c r="Q36" s="132">
        <f t="shared" ref="Q36" si="5">+Q14/100</f>
        <v>5.3011220517517749E-2</v>
      </c>
    </row>
    <row r="37" spans="1:17" x14ac:dyDescent="0.2">
      <c r="A37" s="8" t="s">
        <v>28</v>
      </c>
      <c r="B37" s="71"/>
      <c r="C37" s="109">
        <f>+F15+C15</f>
        <v>65.902805215329906</v>
      </c>
      <c r="D37" s="126">
        <f t="shared" si="0"/>
        <v>0.65902805215329907</v>
      </c>
      <c r="E37" s="128"/>
      <c r="F37" s="128"/>
      <c r="G37" s="128"/>
      <c r="H37" s="128"/>
      <c r="I37" s="126">
        <f>+I15/100</f>
        <v>0.34108483377546983</v>
      </c>
      <c r="J37" s="71"/>
      <c r="K37" s="71"/>
      <c r="L37" s="126">
        <f t="shared" si="1"/>
        <v>0</v>
      </c>
      <c r="O37" s="132">
        <f t="shared" si="2"/>
        <v>0.92120562171925269</v>
      </c>
      <c r="P37" s="132">
        <f t="shared" si="2"/>
        <v>7.8117062708133428E-2</v>
      </c>
      <c r="Q37" s="132">
        <f t="shared" ref="Q37" si="6">+Q15/100</f>
        <v>7.9020150138285259E-4</v>
      </c>
    </row>
    <row r="38" spans="1:17" x14ac:dyDescent="0.2">
      <c r="A38" s="8" t="s">
        <v>17</v>
      </c>
      <c r="B38" s="71"/>
      <c r="C38" s="109"/>
      <c r="D38" s="126"/>
      <c r="E38" s="128"/>
      <c r="F38" s="128"/>
      <c r="G38" s="128"/>
      <c r="H38" s="128"/>
      <c r="I38" s="126"/>
      <c r="J38" s="71"/>
      <c r="K38" s="71"/>
      <c r="L38" s="126"/>
      <c r="O38" s="132"/>
      <c r="P38" s="132"/>
      <c r="Q38" s="132"/>
    </row>
    <row r="39" spans="1:17" x14ac:dyDescent="0.2">
      <c r="A39" s="8" t="s">
        <v>18</v>
      </c>
      <c r="B39" s="71"/>
      <c r="C39" s="109">
        <f>+F17+C17</f>
        <v>46.419298098668236</v>
      </c>
      <c r="D39" s="126">
        <f t="shared" si="0"/>
        <v>0.46419298098668238</v>
      </c>
      <c r="E39" s="128"/>
      <c r="F39" s="128"/>
      <c r="G39" s="128"/>
      <c r="H39" s="128"/>
      <c r="I39" s="126">
        <f>+I17/100</f>
        <v>0.47700812463355391</v>
      </c>
      <c r="J39" s="71"/>
      <c r="K39" s="71"/>
      <c r="L39" s="126">
        <f t="shared" si="1"/>
        <v>5.8882653488566881E-2</v>
      </c>
      <c r="O39" s="132">
        <f t="shared" si="2"/>
        <v>0.83692101516039885</v>
      </c>
      <c r="P39" s="132">
        <f t="shared" si="2"/>
        <v>0.10428009045983749</v>
      </c>
      <c r="Q39" s="132">
        <f t="shared" ref="Q39" si="7">+Q17/100</f>
        <v>5.8882653488566881E-2</v>
      </c>
    </row>
    <row r="40" spans="1:17" x14ac:dyDescent="0.2">
      <c r="A40" s="8" t="s">
        <v>19</v>
      </c>
      <c r="B40" s="71"/>
      <c r="C40" s="95">
        <f>+F18+C18</f>
        <v>61.644854663176758</v>
      </c>
      <c r="D40" s="131">
        <f t="shared" si="0"/>
        <v>0.61644854663176762</v>
      </c>
      <c r="E40" s="128"/>
      <c r="F40" s="128"/>
      <c r="G40" s="128"/>
      <c r="H40" s="128"/>
      <c r="I40" s="131">
        <f>+I18/100</f>
        <v>0.3692795150847224</v>
      </c>
      <c r="J40" s="71"/>
      <c r="K40" s="71"/>
      <c r="L40" s="126">
        <f t="shared" si="1"/>
        <v>1.4271938283510123E-2</v>
      </c>
      <c r="O40" s="132">
        <f t="shared" si="2"/>
        <v>0.90615787298525974</v>
      </c>
      <c r="P40" s="132">
        <f t="shared" si="2"/>
        <v>7.3370987739358032E-2</v>
      </c>
      <c r="Q40" s="132">
        <f t="shared" ref="Q40" si="8">+Q18/100</f>
        <v>2.0471139275382286E-2</v>
      </c>
    </row>
    <row r="41" spans="1:17" x14ac:dyDescent="0.2">
      <c r="A41" s="8" t="s">
        <v>20</v>
      </c>
      <c r="B41" s="71"/>
      <c r="C41" s="109">
        <f>+F19+C19</f>
        <v>58.649215952586744</v>
      </c>
      <c r="D41" s="126">
        <f t="shared" si="0"/>
        <v>0.58649215952586742</v>
      </c>
      <c r="E41" s="128"/>
      <c r="F41" s="128"/>
      <c r="G41" s="128"/>
      <c r="H41" s="128"/>
      <c r="I41" s="126">
        <f>+I19/100</f>
        <v>0.39850598839362888</v>
      </c>
      <c r="J41" s="71"/>
      <c r="K41" s="71"/>
      <c r="L41" s="126">
        <f t="shared" si="1"/>
        <v>1.5001852080503766E-2</v>
      </c>
      <c r="O41" s="132">
        <f t="shared" si="2"/>
        <v>0.79188788739350546</v>
      </c>
      <c r="P41" s="132">
        <f t="shared" si="2"/>
        <v>0.19311026052599081</v>
      </c>
      <c r="Q41" s="132">
        <f t="shared" ref="Q41" si="9">+Q19/100</f>
        <v>1.5001852080503766E-2</v>
      </c>
    </row>
    <row r="42" spans="1:17" x14ac:dyDescent="0.2">
      <c r="A42" s="8" t="s">
        <v>21</v>
      </c>
      <c r="B42" s="71"/>
      <c r="C42" s="109"/>
      <c r="D42" s="126"/>
      <c r="E42" s="128"/>
      <c r="F42" s="128"/>
      <c r="G42" s="128"/>
      <c r="H42" s="128"/>
      <c r="I42" s="126"/>
      <c r="J42" s="71"/>
      <c r="K42" s="71"/>
      <c r="L42" s="126"/>
      <c r="O42" s="132"/>
      <c r="P42" s="132"/>
      <c r="Q42" s="132"/>
    </row>
    <row r="43" spans="1:17" x14ac:dyDescent="0.2">
      <c r="A43" s="8" t="s">
        <v>22</v>
      </c>
      <c r="B43" s="71"/>
      <c r="C43" s="109">
        <f>+F21+C21</f>
        <v>54.140866873065022</v>
      </c>
      <c r="D43" s="126">
        <f t="shared" si="0"/>
        <v>0.54140866873065019</v>
      </c>
      <c r="E43" s="128"/>
      <c r="F43" s="128"/>
      <c r="G43" s="128"/>
      <c r="H43" s="128"/>
      <c r="I43" s="126">
        <f>+I21/100</f>
        <v>0.28337848297213619</v>
      </c>
      <c r="J43" s="71"/>
      <c r="K43" s="71"/>
      <c r="L43" s="126">
        <f t="shared" si="1"/>
        <v>0.17521284829721362</v>
      </c>
      <c r="O43" s="132">
        <f t="shared" si="2"/>
        <v>0.74869388544891646</v>
      </c>
      <c r="P43" s="132">
        <f t="shared" si="2"/>
        <v>7.6093266253869973E-2</v>
      </c>
      <c r="Q43" s="132">
        <f t="shared" ref="Q43" si="10">+Q21/100</f>
        <v>0.17521284829721362</v>
      </c>
    </row>
    <row r="44" spans="1:17" x14ac:dyDescent="0.2">
      <c r="A44" s="8" t="s">
        <v>23</v>
      </c>
      <c r="B44" s="71"/>
      <c r="C44" s="109">
        <f>+F22+C22</f>
        <v>39.966347670627826</v>
      </c>
      <c r="D44" s="126">
        <f t="shared" si="0"/>
        <v>0.39966347670627828</v>
      </c>
      <c r="E44" s="128"/>
      <c r="F44" s="128"/>
      <c r="G44" s="128"/>
      <c r="H44" s="128"/>
      <c r="I44" s="126">
        <f>+I22/100</f>
        <v>0.53894205489536218</v>
      </c>
      <c r="J44" s="71"/>
      <c r="K44" s="71"/>
      <c r="L44" s="126">
        <f t="shared" ref="L44:L46" si="11">+L22/100</f>
        <v>6.139446839835945E-2</v>
      </c>
      <c r="O44" s="132">
        <f t="shared" si="2"/>
        <v>0.74168682300978017</v>
      </c>
      <c r="P44" s="132">
        <f t="shared" si="2"/>
        <v>0.19691870859186034</v>
      </c>
      <c r="Q44" s="132">
        <f t="shared" ref="Q44" si="12">+Q22/100</f>
        <v>6.139446839835945E-2</v>
      </c>
    </row>
    <row r="45" spans="1:17" x14ac:dyDescent="0.2">
      <c r="A45" s="13" t="s">
        <v>24</v>
      </c>
      <c r="B45" s="71"/>
      <c r="C45" s="95">
        <f>+F23+C23</f>
        <v>67.27387451647418</v>
      </c>
      <c r="D45" s="131">
        <f t="shared" si="0"/>
        <v>0.67273874516474175</v>
      </c>
      <c r="E45" s="128"/>
      <c r="F45" s="128"/>
      <c r="G45" s="128"/>
      <c r="H45" s="128"/>
      <c r="I45" s="131">
        <f>+I23/100</f>
        <v>0.31321500096019311</v>
      </c>
      <c r="J45" s="71"/>
      <c r="K45" s="71"/>
      <c r="L45" s="126">
        <f t="shared" si="11"/>
        <v>1.4046253875065156E-2</v>
      </c>
      <c r="O45" s="132">
        <f t="shared" si="2"/>
        <v>0.9088090861704754</v>
      </c>
      <c r="P45" s="132">
        <f t="shared" si="2"/>
        <v>7.7144659954459419E-2</v>
      </c>
      <c r="Q45" s="132">
        <f t="shared" ref="Q45" si="13">+Q23/100</f>
        <v>1.4046253875065156E-2</v>
      </c>
    </row>
    <row r="46" spans="1:17" x14ac:dyDescent="0.2">
      <c r="A46" s="14" t="s">
        <v>25</v>
      </c>
      <c r="B46" s="71"/>
      <c r="C46" s="124">
        <f>+F24+C24</f>
        <v>65.152477763659462</v>
      </c>
      <c r="D46" s="127">
        <f t="shared" si="0"/>
        <v>0.65152477763659467</v>
      </c>
      <c r="E46" s="128"/>
      <c r="F46" s="128"/>
      <c r="G46" s="128"/>
      <c r="H46" s="128"/>
      <c r="I46" s="127">
        <f>+I24/100</f>
        <v>0.2960609911054638</v>
      </c>
      <c r="J46" s="71"/>
      <c r="K46" s="71"/>
      <c r="L46" s="126">
        <f t="shared" si="11"/>
        <v>5.2414231257941549E-2</v>
      </c>
      <c r="O46" s="132">
        <f t="shared" si="2"/>
        <v>0.90364252435408732</v>
      </c>
      <c r="P46" s="132">
        <f t="shared" si="2"/>
        <v>4.3943244387971196E-2</v>
      </c>
      <c r="Q46" s="132">
        <f t="shared" ref="Q46" si="14">+Q24/100</f>
        <v>5.2414231257941549E-2</v>
      </c>
    </row>
  </sheetData>
  <mergeCells count="2">
    <mergeCell ref="A26:Q26"/>
    <mergeCell ref="A28:Q28"/>
  </mergeCells>
  <pageMargins left="0.7" right="0.7" top="0.75" bottom="0.75" header="0.3" footer="0.3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3399"/>
  </sheetPr>
  <dimension ref="A1:DJ44"/>
  <sheetViews>
    <sheetView showZeros="0" zoomScaleNormal="100" zoomScaleSheetLayoutView="100" workbookViewId="0">
      <pane xSplit="1" ySplit="8" topLeftCell="BS9" activePane="bottomRight" state="frozen"/>
      <selection pane="topRight" activeCell="B1" sqref="B1"/>
      <selection pane="bottomLeft" activeCell="A9" sqref="A9"/>
      <selection pane="bottomRight" activeCell="CU15" sqref="CU15"/>
    </sheetView>
  </sheetViews>
  <sheetFormatPr defaultRowHeight="12.75" x14ac:dyDescent="0.2"/>
  <cols>
    <col min="1" max="1" width="15.7109375" style="21" customWidth="1"/>
    <col min="2" max="22" width="8" style="21" customWidth="1"/>
    <col min="23" max="23" width="8.5703125" style="21" bestFit="1" customWidth="1"/>
    <col min="24" max="24" width="8" style="21" customWidth="1"/>
    <col min="25" max="29" width="8" style="36" customWidth="1"/>
    <col min="30" max="94" width="8" style="21" customWidth="1"/>
    <col min="95" max="95" width="8.7109375" style="21" customWidth="1"/>
    <col min="96" max="101" width="8" style="21" customWidth="1"/>
    <col min="102" max="102" width="8.7109375" style="21" customWidth="1"/>
    <col min="103" max="107" width="8" style="21" customWidth="1"/>
    <col min="108" max="108" width="8" style="36" customWidth="1"/>
    <col min="109" max="109" width="8.7109375" style="36" customWidth="1"/>
    <col min="110" max="113" width="8" style="36" customWidth="1"/>
    <col min="114" max="16384" width="9.140625" style="21"/>
  </cols>
  <sheetData>
    <row r="1" spans="1:114" s="18" customFormat="1" x14ac:dyDescent="0.2">
      <c r="A1" s="22" t="s">
        <v>69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85"/>
      <c r="DE1" s="85"/>
      <c r="DF1" s="85"/>
      <c r="DG1" s="85"/>
      <c r="DH1" s="85"/>
      <c r="DI1" s="85"/>
    </row>
    <row r="2" spans="1:114" x14ac:dyDescent="0.2">
      <c r="A2" s="22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82"/>
      <c r="Z2" s="82"/>
      <c r="AA2" s="82"/>
      <c r="AB2" s="82"/>
      <c r="AC2" s="82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82"/>
      <c r="DE2" s="82"/>
      <c r="DF2" s="82"/>
      <c r="DG2" s="82"/>
      <c r="DH2" s="82"/>
      <c r="DI2" s="82"/>
    </row>
    <row r="3" spans="1:114" x14ac:dyDescent="0.2">
      <c r="A3" s="38"/>
      <c r="B3" s="23"/>
      <c r="C3" s="23"/>
      <c r="D3" s="23"/>
      <c r="E3" s="23"/>
      <c r="F3" s="23"/>
      <c r="G3" s="23"/>
      <c r="H3" s="23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82"/>
      <c r="DG3" s="82"/>
      <c r="DH3" s="82"/>
      <c r="DI3" s="82"/>
    </row>
    <row r="4" spans="1:114" x14ac:dyDescent="0.2">
      <c r="A4" s="38"/>
      <c r="B4" s="24" t="s">
        <v>73</v>
      </c>
      <c r="C4" s="24"/>
      <c r="D4" s="24"/>
      <c r="E4" s="24"/>
      <c r="F4" s="24"/>
      <c r="G4" s="24"/>
      <c r="H4" s="24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103"/>
      <c r="BB4" s="179"/>
      <c r="BC4" s="179"/>
      <c r="BD4" s="179"/>
      <c r="BE4" s="179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1"/>
      <c r="CP4" s="77"/>
      <c r="CQ4" s="77"/>
      <c r="CR4" s="77"/>
      <c r="CS4" s="77"/>
      <c r="CT4" s="77"/>
      <c r="CU4" s="77"/>
      <c r="CV4" s="40"/>
      <c r="CW4" s="40"/>
      <c r="CX4" s="40"/>
      <c r="CY4" s="40"/>
      <c r="CZ4" s="40"/>
      <c r="DA4" s="40"/>
      <c r="DB4" s="40"/>
      <c r="DC4" s="40"/>
      <c r="DD4" s="77"/>
      <c r="DE4" s="106"/>
      <c r="DF4" s="144"/>
      <c r="DG4" s="77"/>
      <c r="DH4" s="77"/>
      <c r="DI4" s="77"/>
    </row>
    <row r="5" spans="1:114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6"/>
      <c r="AZ5" s="26"/>
      <c r="BA5" s="31"/>
      <c r="BB5" s="31"/>
      <c r="BC5" s="31"/>
      <c r="BD5" s="31"/>
      <c r="BE5" s="31"/>
      <c r="BF5" s="30" t="s">
        <v>0</v>
      </c>
      <c r="BG5" s="69"/>
      <c r="BH5" s="69"/>
      <c r="BI5" s="69"/>
      <c r="BJ5" s="69"/>
      <c r="BK5" s="69"/>
      <c r="BL5" s="69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3"/>
      <c r="CB5" s="92"/>
      <c r="CC5" s="93"/>
      <c r="CD5" s="92"/>
      <c r="CE5" s="92"/>
      <c r="CF5" s="92"/>
      <c r="CG5" s="92"/>
      <c r="CH5" s="35"/>
      <c r="CI5" s="34"/>
      <c r="CJ5" s="34"/>
      <c r="CK5" s="34"/>
      <c r="CL5" s="34"/>
      <c r="CM5" s="34"/>
      <c r="CN5" s="34"/>
      <c r="CO5" s="104"/>
      <c r="CP5" s="34"/>
      <c r="CQ5" s="34"/>
      <c r="CR5" s="34"/>
      <c r="CS5" s="34"/>
      <c r="CT5" s="34"/>
      <c r="CU5" s="34"/>
      <c r="CV5" s="104"/>
      <c r="CW5" s="34"/>
      <c r="CX5" s="34"/>
      <c r="CY5" s="34"/>
      <c r="CZ5" s="34"/>
      <c r="DA5" s="34"/>
      <c r="DB5" s="34"/>
      <c r="DC5" s="104"/>
      <c r="DD5" s="34"/>
      <c r="DE5" s="34"/>
      <c r="DF5" s="78"/>
      <c r="DG5" s="68"/>
      <c r="DH5" s="68"/>
      <c r="DI5" s="68"/>
    </row>
    <row r="6" spans="1:114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9"/>
      <c r="X6" s="69"/>
      <c r="Y6" s="69"/>
      <c r="Z6" s="69"/>
      <c r="AA6" s="69"/>
      <c r="AB6" s="69"/>
      <c r="AC6" s="69"/>
      <c r="AD6" s="69" t="s">
        <v>6</v>
      </c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6"/>
      <c r="AZ6" s="25"/>
      <c r="BA6" s="25"/>
      <c r="BB6" s="25"/>
      <c r="BC6" s="25"/>
      <c r="BD6" s="25"/>
      <c r="BE6" s="25"/>
      <c r="BF6" s="31" t="s">
        <v>36</v>
      </c>
      <c r="BG6" s="25"/>
      <c r="BH6" s="25"/>
      <c r="BI6" s="25"/>
      <c r="BJ6" s="25"/>
      <c r="BK6" s="25"/>
      <c r="BL6" s="25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3"/>
      <c r="CB6" s="81"/>
      <c r="CC6" s="33"/>
      <c r="CD6" s="81"/>
      <c r="CE6" s="81"/>
      <c r="CF6" s="81"/>
      <c r="CG6" s="81"/>
      <c r="CH6" s="74"/>
      <c r="CI6" s="87"/>
      <c r="CJ6" s="87"/>
      <c r="CK6" s="87"/>
      <c r="CL6" s="87"/>
      <c r="CM6" s="87"/>
      <c r="CN6" s="87"/>
      <c r="CO6" s="88"/>
      <c r="CP6" s="68"/>
      <c r="CQ6" s="68"/>
      <c r="CR6" s="68"/>
      <c r="CS6" s="68"/>
      <c r="CT6" s="68"/>
      <c r="CU6" s="68"/>
      <c r="CV6" s="88"/>
      <c r="CW6" s="68"/>
      <c r="CX6" s="68"/>
      <c r="CY6" s="68"/>
      <c r="CZ6" s="68"/>
      <c r="DA6" s="68"/>
      <c r="DB6" s="68"/>
      <c r="DC6" s="88"/>
      <c r="DD6" s="68"/>
      <c r="DE6" s="68"/>
      <c r="DF6" s="78"/>
      <c r="DG6" s="68"/>
      <c r="DH6" s="68"/>
      <c r="DI6" s="68"/>
    </row>
    <row r="7" spans="1:114" x14ac:dyDescent="0.2">
      <c r="A7" s="3"/>
      <c r="B7" s="69" t="s">
        <v>7</v>
      </c>
      <c r="C7" s="69"/>
      <c r="D7" s="69"/>
      <c r="E7" s="69"/>
      <c r="F7" s="69"/>
      <c r="G7" s="69"/>
      <c r="H7" s="69"/>
      <c r="I7" s="30" t="s">
        <v>8</v>
      </c>
      <c r="J7" s="69"/>
      <c r="K7" s="69"/>
      <c r="L7" s="69"/>
      <c r="M7" s="69"/>
      <c r="N7" s="69"/>
      <c r="O7" s="69"/>
      <c r="P7" s="30" t="s">
        <v>27</v>
      </c>
      <c r="Q7" s="69"/>
      <c r="R7" s="69"/>
      <c r="S7" s="69"/>
      <c r="T7" s="69"/>
      <c r="U7" s="69"/>
      <c r="V7" s="69"/>
      <c r="W7" s="30" t="s">
        <v>9</v>
      </c>
      <c r="X7" s="69"/>
      <c r="Y7" s="69"/>
      <c r="Z7" s="69"/>
      <c r="AA7" s="69"/>
      <c r="AB7" s="69"/>
      <c r="AC7" s="69"/>
      <c r="AD7" s="30" t="s">
        <v>7</v>
      </c>
      <c r="AE7" s="69"/>
      <c r="AF7" s="69"/>
      <c r="AG7" s="69"/>
      <c r="AH7" s="69"/>
      <c r="AI7" s="69"/>
      <c r="AJ7" s="69"/>
      <c r="AK7" s="30" t="s">
        <v>8</v>
      </c>
      <c r="AL7" s="69"/>
      <c r="AM7" s="69"/>
      <c r="AN7" s="69"/>
      <c r="AO7" s="69"/>
      <c r="AP7" s="69"/>
      <c r="AQ7" s="69"/>
      <c r="AR7" s="30" t="s">
        <v>27</v>
      </c>
      <c r="AS7" s="69"/>
      <c r="AT7" s="69"/>
      <c r="AU7" s="69"/>
      <c r="AV7" s="69"/>
      <c r="AW7" s="69"/>
      <c r="AX7" s="69"/>
      <c r="AY7" s="30" t="s">
        <v>9</v>
      </c>
      <c r="AZ7" s="69"/>
      <c r="BA7" s="69"/>
      <c r="BB7" s="69"/>
      <c r="BC7" s="69"/>
      <c r="BD7" s="69"/>
      <c r="BE7" s="69"/>
      <c r="BF7" s="30" t="s">
        <v>7</v>
      </c>
      <c r="BG7" s="69"/>
      <c r="BH7" s="69"/>
      <c r="BI7" s="69"/>
      <c r="BJ7" s="69"/>
      <c r="BK7" s="69"/>
      <c r="BL7" s="69"/>
      <c r="BM7" s="30" t="s">
        <v>8</v>
      </c>
      <c r="BN7" s="69"/>
      <c r="BO7" s="69"/>
      <c r="BP7" s="69"/>
      <c r="BQ7" s="69"/>
      <c r="BR7" s="69"/>
      <c r="BS7" s="69"/>
      <c r="BT7" s="30" t="s">
        <v>27</v>
      </c>
      <c r="BU7" s="69"/>
      <c r="BV7" s="69"/>
      <c r="BW7" s="69"/>
      <c r="BX7" s="69"/>
      <c r="BY7" s="69"/>
      <c r="BZ7" s="69"/>
      <c r="CA7" s="30" t="s">
        <v>9</v>
      </c>
      <c r="CB7" s="69"/>
      <c r="CC7" s="25"/>
      <c r="CD7" s="25"/>
      <c r="CE7" s="25"/>
      <c r="CF7" s="25"/>
      <c r="CG7" s="25"/>
      <c r="CH7" s="31" t="s">
        <v>1</v>
      </c>
      <c r="CI7" s="32"/>
      <c r="CJ7" s="32"/>
      <c r="CK7" s="32"/>
      <c r="CL7" s="32"/>
      <c r="CM7" s="32"/>
      <c r="CN7" s="32"/>
      <c r="CO7" s="86" t="s">
        <v>2</v>
      </c>
      <c r="CP7" s="26"/>
      <c r="CQ7" s="26"/>
      <c r="CR7" s="26"/>
      <c r="CS7" s="26"/>
      <c r="CT7" s="26"/>
      <c r="CU7" s="26"/>
      <c r="CV7" s="86" t="s">
        <v>3</v>
      </c>
      <c r="CW7" s="26"/>
      <c r="CX7" s="26"/>
      <c r="CY7" s="26"/>
      <c r="CZ7" s="26"/>
      <c r="DA7" s="26"/>
      <c r="DB7" s="26"/>
      <c r="DC7" s="86" t="s">
        <v>4</v>
      </c>
      <c r="DD7" s="25"/>
      <c r="DE7" s="25"/>
      <c r="DF7" s="139"/>
      <c r="DG7" s="151"/>
      <c r="DH7" s="151"/>
      <c r="DI7" s="151"/>
    </row>
    <row r="8" spans="1:114" x14ac:dyDescent="0.2">
      <c r="A8" s="2"/>
      <c r="B8" s="68" t="s">
        <v>51</v>
      </c>
      <c r="C8" s="68" t="s">
        <v>52</v>
      </c>
      <c r="D8" s="68" t="s">
        <v>54</v>
      </c>
      <c r="E8" s="68" t="s">
        <v>63</v>
      </c>
      <c r="F8" s="164" t="s">
        <v>65</v>
      </c>
      <c r="G8" s="164" t="s">
        <v>72</v>
      </c>
      <c r="H8" s="164" t="s">
        <v>78</v>
      </c>
      <c r="I8" s="74" t="s">
        <v>51</v>
      </c>
      <c r="J8" s="68" t="s">
        <v>52</v>
      </c>
      <c r="K8" s="68" t="s">
        <v>54</v>
      </c>
      <c r="L8" s="68" t="s">
        <v>63</v>
      </c>
      <c r="M8" s="164" t="s">
        <v>65</v>
      </c>
      <c r="N8" s="164" t="s">
        <v>72</v>
      </c>
      <c r="O8" s="164" t="s">
        <v>78</v>
      </c>
      <c r="P8" s="74" t="s">
        <v>51</v>
      </c>
      <c r="Q8" s="68" t="s">
        <v>52</v>
      </c>
      <c r="R8" s="68" t="s">
        <v>54</v>
      </c>
      <c r="S8" s="68" t="s">
        <v>63</v>
      </c>
      <c r="T8" s="164" t="s">
        <v>65</v>
      </c>
      <c r="U8" s="164" t="s">
        <v>72</v>
      </c>
      <c r="V8" s="164" t="s">
        <v>78</v>
      </c>
      <c r="W8" s="74" t="s">
        <v>51</v>
      </c>
      <c r="X8" s="68" t="s">
        <v>52</v>
      </c>
      <c r="Y8" s="68" t="s">
        <v>54</v>
      </c>
      <c r="Z8" s="68" t="s">
        <v>63</v>
      </c>
      <c r="AA8" s="164" t="s">
        <v>65</v>
      </c>
      <c r="AB8" s="164" t="s">
        <v>72</v>
      </c>
      <c r="AC8" s="164" t="s">
        <v>78</v>
      </c>
      <c r="AD8" s="74" t="s">
        <v>51</v>
      </c>
      <c r="AE8" s="68" t="s">
        <v>52</v>
      </c>
      <c r="AF8" s="68" t="s">
        <v>54</v>
      </c>
      <c r="AG8" s="68" t="s">
        <v>63</v>
      </c>
      <c r="AH8" s="164" t="s">
        <v>65</v>
      </c>
      <c r="AI8" s="164" t="s">
        <v>72</v>
      </c>
      <c r="AJ8" s="164" t="s">
        <v>78</v>
      </c>
      <c r="AK8" s="74" t="s">
        <v>51</v>
      </c>
      <c r="AL8" s="68" t="s">
        <v>52</v>
      </c>
      <c r="AM8" s="68" t="s">
        <v>54</v>
      </c>
      <c r="AN8" s="68" t="s">
        <v>63</v>
      </c>
      <c r="AO8" s="164" t="s">
        <v>65</v>
      </c>
      <c r="AP8" s="164" t="s">
        <v>72</v>
      </c>
      <c r="AQ8" s="164" t="s">
        <v>78</v>
      </c>
      <c r="AR8" s="74" t="s">
        <v>51</v>
      </c>
      <c r="AS8" s="68" t="s">
        <v>52</v>
      </c>
      <c r="AT8" s="68" t="s">
        <v>54</v>
      </c>
      <c r="AU8" s="68" t="s">
        <v>63</v>
      </c>
      <c r="AV8" s="164" t="s">
        <v>65</v>
      </c>
      <c r="AW8" s="164" t="s">
        <v>72</v>
      </c>
      <c r="AX8" s="164" t="s">
        <v>78</v>
      </c>
      <c r="AY8" s="74" t="s">
        <v>51</v>
      </c>
      <c r="AZ8" s="68" t="s">
        <v>52</v>
      </c>
      <c r="BA8" s="68" t="s">
        <v>54</v>
      </c>
      <c r="BB8" s="68" t="s">
        <v>63</v>
      </c>
      <c r="BC8" s="164" t="s">
        <v>65</v>
      </c>
      <c r="BD8" s="164" t="s">
        <v>72</v>
      </c>
      <c r="BE8" s="164" t="s">
        <v>78</v>
      </c>
      <c r="BF8" s="74" t="s">
        <v>51</v>
      </c>
      <c r="BG8" s="68" t="s">
        <v>52</v>
      </c>
      <c r="BH8" s="68" t="s">
        <v>54</v>
      </c>
      <c r="BI8" s="68" t="s">
        <v>63</v>
      </c>
      <c r="BJ8" s="164" t="s">
        <v>65</v>
      </c>
      <c r="BK8" s="164" t="s">
        <v>72</v>
      </c>
      <c r="BL8" s="164" t="s">
        <v>78</v>
      </c>
      <c r="BM8" s="74" t="s">
        <v>51</v>
      </c>
      <c r="BN8" s="68" t="s">
        <v>52</v>
      </c>
      <c r="BO8" s="68" t="s">
        <v>54</v>
      </c>
      <c r="BP8" s="68" t="s">
        <v>63</v>
      </c>
      <c r="BQ8" s="164" t="s">
        <v>65</v>
      </c>
      <c r="BR8" s="164" t="s">
        <v>72</v>
      </c>
      <c r="BS8" s="164" t="s">
        <v>78</v>
      </c>
      <c r="BT8" s="74" t="s">
        <v>51</v>
      </c>
      <c r="BU8" s="68" t="s">
        <v>52</v>
      </c>
      <c r="BV8" s="68" t="s">
        <v>54</v>
      </c>
      <c r="BW8" s="68" t="s">
        <v>63</v>
      </c>
      <c r="BX8" s="164" t="s">
        <v>65</v>
      </c>
      <c r="BY8" s="164" t="s">
        <v>72</v>
      </c>
      <c r="BZ8" s="164" t="s">
        <v>78</v>
      </c>
      <c r="CA8" s="73" t="s">
        <v>51</v>
      </c>
      <c r="CB8" s="68" t="s">
        <v>52</v>
      </c>
      <c r="CC8" s="68" t="s">
        <v>54</v>
      </c>
      <c r="CD8" s="68" t="s">
        <v>63</v>
      </c>
      <c r="CE8" s="164" t="s">
        <v>65</v>
      </c>
      <c r="CF8" s="164" t="s">
        <v>72</v>
      </c>
      <c r="CG8" s="164" t="s">
        <v>78</v>
      </c>
      <c r="CH8" s="73" t="s">
        <v>51</v>
      </c>
      <c r="CI8" s="68" t="s">
        <v>52</v>
      </c>
      <c r="CJ8" s="68" t="s">
        <v>54</v>
      </c>
      <c r="CK8" s="68" t="s">
        <v>63</v>
      </c>
      <c r="CL8" s="164" t="s">
        <v>65</v>
      </c>
      <c r="CM8" s="164" t="s">
        <v>72</v>
      </c>
      <c r="CN8" s="164" t="s">
        <v>78</v>
      </c>
      <c r="CO8" s="89" t="s">
        <v>51</v>
      </c>
      <c r="CP8" s="80" t="s">
        <v>52</v>
      </c>
      <c r="CQ8" s="68" t="s">
        <v>54</v>
      </c>
      <c r="CR8" s="68" t="s">
        <v>63</v>
      </c>
      <c r="CS8" s="164" t="s">
        <v>65</v>
      </c>
      <c r="CT8" s="164" t="s">
        <v>72</v>
      </c>
      <c r="CU8" s="164" t="s">
        <v>78</v>
      </c>
      <c r="CV8" s="89" t="s">
        <v>51</v>
      </c>
      <c r="CW8" s="80" t="s">
        <v>52</v>
      </c>
      <c r="CX8" s="68" t="s">
        <v>54</v>
      </c>
      <c r="CY8" s="68" t="s">
        <v>63</v>
      </c>
      <c r="CZ8" s="164" t="s">
        <v>65</v>
      </c>
      <c r="DA8" s="164" t="s">
        <v>72</v>
      </c>
      <c r="DB8" s="164" t="s">
        <v>78</v>
      </c>
      <c r="DC8" s="89" t="s">
        <v>51</v>
      </c>
      <c r="DD8" s="80" t="s">
        <v>52</v>
      </c>
      <c r="DE8" s="80" t="s">
        <v>54</v>
      </c>
      <c r="DF8" s="78" t="s">
        <v>63</v>
      </c>
      <c r="DG8" s="178" t="s">
        <v>65</v>
      </c>
      <c r="DH8" s="164" t="s">
        <v>72</v>
      </c>
      <c r="DI8" s="164" t="s">
        <v>78</v>
      </c>
    </row>
    <row r="9" spans="1:114" ht="12.75" customHeight="1" x14ac:dyDescent="0.2">
      <c r="A9" s="4" t="s">
        <v>10</v>
      </c>
      <c r="B9" s="5"/>
      <c r="C9" s="5"/>
      <c r="D9" s="5"/>
      <c r="E9" s="5"/>
      <c r="F9" s="5"/>
      <c r="G9" s="168"/>
      <c r="H9" s="168"/>
      <c r="I9" s="6"/>
      <c r="J9" s="9"/>
      <c r="K9" s="9"/>
      <c r="L9" s="9"/>
      <c r="M9" s="9"/>
      <c r="N9" s="9"/>
      <c r="O9" s="9"/>
      <c r="P9" s="6"/>
      <c r="Q9" s="9"/>
      <c r="R9" s="9"/>
      <c r="S9" s="9"/>
      <c r="T9" s="9"/>
      <c r="U9" s="165"/>
      <c r="V9" s="165"/>
      <c r="W9" s="6"/>
      <c r="X9" s="9"/>
      <c r="Y9" s="9"/>
      <c r="Z9" s="9"/>
      <c r="AA9" s="9"/>
      <c r="AB9" s="9"/>
      <c r="AC9" s="9"/>
      <c r="AD9" s="84"/>
      <c r="AE9" s="5"/>
      <c r="AF9" s="5"/>
      <c r="AG9" s="5"/>
      <c r="AH9" s="5"/>
      <c r="AI9" s="168"/>
      <c r="AJ9" s="168"/>
      <c r="AK9" s="6"/>
      <c r="AL9" s="9"/>
      <c r="AM9" s="9"/>
      <c r="AN9" s="9"/>
      <c r="AO9" s="9"/>
      <c r="AP9" s="165"/>
      <c r="AQ9" s="165"/>
      <c r="AR9" s="6"/>
      <c r="AS9" s="9"/>
      <c r="AT9" s="9"/>
      <c r="AU9" s="9"/>
      <c r="AV9" s="9"/>
      <c r="AW9" s="165"/>
      <c r="AX9" s="165"/>
      <c r="AY9" s="6"/>
      <c r="AZ9" s="9"/>
      <c r="BA9" s="9"/>
      <c r="BB9" s="9"/>
      <c r="BC9" s="9"/>
      <c r="BD9" s="165"/>
      <c r="BE9" s="165"/>
      <c r="BF9" s="84"/>
      <c r="BG9" s="5"/>
      <c r="BH9" s="5"/>
      <c r="BI9" s="5"/>
      <c r="BJ9" s="5"/>
      <c r="BK9" s="168"/>
      <c r="BL9" s="168"/>
      <c r="BM9" s="6"/>
      <c r="BN9" s="9"/>
      <c r="BO9" s="9"/>
      <c r="BP9" s="9"/>
      <c r="BQ9" s="9"/>
      <c r="BR9" s="165"/>
      <c r="BS9" s="165"/>
      <c r="BT9" s="6"/>
      <c r="BU9" s="9"/>
      <c r="BV9" s="9"/>
      <c r="BW9" s="9"/>
      <c r="BX9" s="9"/>
      <c r="BY9" s="165"/>
      <c r="BZ9" s="165"/>
      <c r="CA9" s="6"/>
      <c r="CB9" s="9"/>
      <c r="CC9" s="9"/>
      <c r="CD9" s="9"/>
      <c r="CE9" s="9"/>
      <c r="CF9" s="177"/>
      <c r="CG9" s="177"/>
      <c r="CH9" s="7"/>
      <c r="CI9" s="10"/>
      <c r="CJ9" s="10"/>
      <c r="CK9" s="10"/>
      <c r="CL9" s="10"/>
      <c r="CM9" s="172"/>
      <c r="CN9" s="172"/>
      <c r="CO9" s="89"/>
      <c r="CP9" s="9"/>
      <c r="CQ9" s="9"/>
      <c r="CR9" s="9"/>
      <c r="CS9" s="9"/>
      <c r="CT9" s="9"/>
      <c r="CU9" s="9"/>
      <c r="CV9" s="89"/>
      <c r="CW9" s="9"/>
      <c r="CX9" s="9"/>
      <c r="CY9" s="9"/>
      <c r="CZ9" s="9"/>
      <c r="DA9" s="9"/>
      <c r="DB9" s="9"/>
      <c r="DC9" s="89"/>
      <c r="DD9" s="9"/>
      <c r="DE9" s="9"/>
      <c r="DF9" s="108"/>
      <c r="DG9" s="108"/>
      <c r="DH9" s="9"/>
      <c r="DI9" s="9"/>
    </row>
    <row r="10" spans="1:114" ht="12.75" customHeight="1" x14ac:dyDescent="0.2">
      <c r="A10" s="8" t="s">
        <v>11</v>
      </c>
      <c r="B10" s="51" t="s">
        <v>58</v>
      </c>
      <c r="C10" s="49" t="s">
        <v>58</v>
      </c>
      <c r="D10" s="49" t="s">
        <v>58</v>
      </c>
      <c r="E10" s="49" t="s">
        <v>58</v>
      </c>
      <c r="F10" s="49" t="s">
        <v>58</v>
      </c>
      <c r="G10" s="49" t="s">
        <v>58</v>
      </c>
      <c r="H10" s="49" t="s">
        <v>58</v>
      </c>
      <c r="I10" s="51" t="s">
        <v>58</v>
      </c>
      <c r="J10" s="49" t="s">
        <v>58</v>
      </c>
      <c r="K10" s="49" t="s">
        <v>58</v>
      </c>
      <c r="L10" s="49" t="s">
        <v>58</v>
      </c>
      <c r="M10" s="49" t="s">
        <v>58</v>
      </c>
      <c r="N10" s="170" t="s">
        <v>58</v>
      </c>
      <c r="O10" s="170" t="s">
        <v>58</v>
      </c>
      <c r="P10" s="51" t="s">
        <v>58</v>
      </c>
      <c r="Q10" s="49" t="s">
        <v>58</v>
      </c>
      <c r="R10" s="49" t="s">
        <v>58</v>
      </c>
      <c r="S10" s="49" t="s">
        <v>58</v>
      </c>
      <c r="T10" s="49" t="s">
        <v>58</v>
      </c>
      <c r="U10" s="49" t="s">
        <v>58</v>
      </c>
      <c r="V10" s="49" t="s">
        <v>58</v>
      </c>
      <c r="W10" s="116" t="str">
        <f t="shared" ref="W10:AC16" si="0">IFERROR(B10+I10+P10,"—")</f>
        <v>—</v>
      </c>
      <c r="X10" s="95" t="str">
        <f t="shared" si="0"/>
        <v>—</v>
      </c>
      <c r="Y10" s="95" t="str">
        <f t="shared" si="0"/>
        <v>—</v>
      </c>
      <c r="Z10" s="95" t="str">
        <f t="shared" si="0"/>
        <v>—</v>
      </c>
      <c r="AA10" s="95" t="str">
        <f t="shared" si="0"/>
        <v>—</v>
      </c>
      <c r="AB10" s="95" t="str">
        <f t="shared" si="0"/>
        <v>—</v>
      </c>
      <c r="AC10" s="95" t="str">
        <f t="shared" si="0"/>
        <v>—</v>
      </c>
      <c r="AD10" s="51" t="s">
        <v>58</v>
      </c>
      <c r="AE10" s="49" t="s">
        <v>58</v>
      </c>
      <c r="AF10" s="49" t="s">
        <v>58</v>
      </c>
      <c r="AG10" s="49" t="s">
        <v>58</v>
      </c>
      <c r="AH10" s="49" t="s">
        <v>58</v>
      </c>
      <c r="AI10" s="49" t="s">
        <v>58</v>
      </c>
      <c r="AJ10" s="49" t="s">
        <v>58</v>
      </c>
      <c r="AK10" s="51" t="s">
        <v>58</v>
      </c>
      <c r="AL10" s="49" t="s">
        <v>58</v>
      </c>
      <c r="AM10" s="49" t="s">
        <v>58</v>
      </c>
      <c r="AN10" s="49" t="s">
        <v>58</v>
      </c>
      <c r="AO10" s="49" t="s">
        <v>58</v>
      </c>
      <c r="AP10" s="49" t="s">
        <v>58</v>
      </c>
      <c r="AQ10" s="49" t="s">
        <v>58</v>
      </c>
      <c r="AR10" s="51" t="s">
        <v>58</v>
      </c>
      <c r="AS10" s="49" t="s">
        <v>58</v>
      </c>
      <c r="AT10" s="49" t="s">
        <v>58</v>
      </c>
      <c r="AU10" s="49" t="s">
        <v>58</v>
      </c>
      <c r="AV10" s="49" t="s">
        <v>58</v>
      </c>
      <c r="AW10" s="49" t="s">
        <v>58</v>
      </c>
      <c r="AX10" s="49" t="s">
        <v>58</v>
      </c>
      <c r="AY10" s="116" t="str">
        <f>IFERROR(AD10+AK10+AR10,"—")</f>
        <v>—</v>
      </c>
      <c r="AZ10" s="95" t="str">
        <f t="shared" ref="AZ10:AZ25" si="1">IFERROR(AE10+AL10+AS10,"—")</f>
        <v>—</v>
      </c>
      <c r="BA10" s="95" t="str">
        <f t="shared" ref="BA10:BA25" si="2">IFERROR(AF10+AM10+AT10,"—")</f>
        <v>—</v>
      </c>
      <c r="BB10" s="95" t="str">
        <f t="shared" ref="BB10:BB25" si="3">IFERROR(AG10+AN10+AU10,"—")</f>
        <v>—</v>
      </c>
      <c r="BC10" s="95" t="str">
        <f t="shared" ref="BC10:BE25" si="4">IFERROR(AH10+AO10+AV10,"—")</f>
        <v>—</v>
      </c>
      <c r="BD10" s="95" t="str">
        <f t="shared" si="4"/>
        <v>—</v>
      </c>
      <c r="BE10" s="95" t="str">
        <f t="shared" si="4"/>
        <v>—</v>
      </c>
      <c r="BF10" s="51" t="s">
        <v>58</v>
      </c>
      <c r="BG10" s="49" t="s">
        <v>58</v>
      </c>
      <c r="BH10" s="49" t="s">
        <v>58</v>
      </c>
      <c r="BI10" s="49" t="s">
        <v>58</v>
      </c>
      <c r="BJ10" s="49" t="s">
        <v>58</v>
      </c>
      <c r="BK10" s="49" t="s">
        <v>58</v>
      </c>
      <c r="BL10" s="49" t="s">
        <v>58</v>
      </c>
      <c r="BM10" s="51" t="s">
        <v>58</v>
      </c>
      <c r="BN10" s="49" t="s">
        <v>58</v>
      </c>
      <c r="BO10" s="49" t="s">
        <v>58</v>
      </c>
      <c r="BP10" s="49" t="s">
        <v>58</v>
      </c>
      <c r="BQ10" s="49" t="s">
        <v>58</v>
      </c>
      <c r="BR10" s="170" t="s">
        <v>58</v>
      </c>
      <c r="BS10" s="170" t="s">
        <v>58</v>
      </c>
      <c r="BT10" s="51" t="s">
        <v>58</v>
      </c>
      <c r="BU10" s="49" t="s">
        <v>58</v>
      </c>
      <c r="BV10" s="49" t="s">
        <v>58</v>
      </c>
      <c r="BW10" s="49" t="s">
        <v>58</v>
      </c>
      <c r="BX10" s="49" t="s">
        <v>58</v>
      </c>
      <c r="BY10" s="49" t="s">
        <v>58</v>
      </c>
      <c r="BZ10" s="49" t="s">
        <v>58</v>
      </c>
      <c r="CA10" s="116" t="str">
        <f t="shared" ref="CA10:CG10" si="5">IFERROR(BF10+BM10+BT10,"—")</f>
        <v>—</v>
      </c>
      <c r="CB10" s="95" t="str">
        <f t="shared" si="5"/>
        <v>—</v>
      </c>
      <c r="CC10" s="95" t="str">
        <f t="shared" si="5"/>
        <v>—</v>
      </c>
      <c r="CD10" s="95" t="str">
        <f t="shared" si="5"/>
        <v>—</v>
      </c>
      <c r="CE10" s="95" t="str">
        <f t="shared" si="5"/>
        <v>—</v>
      </c>
      <c r="CF10" s="95" t="str">
        <f t="shared" si="5"/>
        <v>—</v>
      </c>
      <c r="CG10" s="95" t="str">
        <f t="shared" si="5"/>
        <v>—</v>
      </c>
      <c r="CH10" s="51" t="s">
        <v>58</v>
      </c>
      <c r="CI10" s="49" t="s">
        <v>58</v>
      </c>
      <c r="CJ10" s="49" t="s">
        <v>58</v>
      </c>
      <c r="CK10" s="49" t="s">
        <v>58</v>
      </c>
      <c r="CL10" s="49" t="s">
        <v>58</v>
      </c>
      <c r="CM10" s="170" t="s">
        <v>58</v>
      </c>
      <c r="CN10" s="170"/>
      <c r="CO10" s="118" t="str">
        <f t="shared" ref="CO10:DB10" si="6">IFERROR(B10+AD10+BF10,"—")</f>
        <v>—</v>
      </c>
      <c r="CP10" s="95" t="str">
        <f t="shared" si="6"/>
        <v>—</v>
      </c>
      <c r="CQ10" s="95" t="str">
        <f t="shared" si="6"/>
        <v>—</v>
      </c>
      <c r="CR10" s="95" t="str">
        <f t="shared" si="6"/>
        <v>—</v>
      </c>
      <c r="CS10" s="95" t="str">
        <f t="shared" si="6"/>
        <v>—</v>
      </c>
      <c r="CT10" s="95" t="str">
        <f t="shared" si="6"/>
        <v>—</v>
      </c>
      <c r="CU10" s="95" t="str">
        <f t="shared" si="6"/>
        <v>—</v>
      </c>
      <c r="CV10" s="118" t="str">
        <f t="shared" si="6"/>
        <v>—</v>
      </c>
      <c r="CW10" s="95" t="str">
        <f t="shared" si="6"/>
        <v>—</v>
      </c>
      <c r="CX10" s="95" t="str">
        <f t="shared" si="6"/>
        <v>—</v>
      </c>
      <c r="CY10" s="95" t="str">
        <f t="shared" si="6"/>
        <v>—</v>
      </c>
      <c r="CZ10" s="95" t="str">
        <f t="shared" si="6"/>
        <v>—</v>
      </c>
      <c r="DA10" s="95" t="str">
        <f t="shared" si="6"/>
        <v>—</v>
      </c>
      <c r="DB10" s="95" t="str">
        <f t="shared" si="6"/>
        <v>—</v>
      </c>
      <c r="DC10" s="118" t="str">
        <f t="shared" ref="DC10:DI16" si="7">IFERROR(P10+AR10+BT10+CH10,"—")</f>
        <v>—</v>
      </c>
      <c r="DD10" s="95" t="str">
        <f t="shared" si="7"/>
        <v>—</v>
      </c>
      <c r="DE10" s="95" t="str">
        <f t="shared" si="7"/>
        <v>—</v>
      </c>
      <c r="DF10" s="95" t="str">
        <f t="shared" si="7"/>
        <v>—</v>
      </c>
      <c r="DG10" s="95" t="str">
        <f t="shared" si="7"/>
        <v>—</v>
      </c>
      <c r="DH10" s="95" t="str">
        <f t="shared" si="7"/>
        <v>—</v>
      </c>
      <c r="DI10" s="95" t="str">
        <f t="shared" si="7"/>
        <v>—</v>
      </c>
      <c r="DJ10" s="119"/>
    </row>
    <row r="11" spans="1:114" s="67" customFormat="1" x14ac:dyDescent="0.2">
      <c r="A11" s="8" t="s">
        <v>12</v>
      </c>
      <c r="B11" s="11">
        <v>2.173430915945886</v>
      </c>
      <c r="C11" s="11">
        <v>7.4103745243340677</v>
      </c>
      <c r="D11" s="11">
        <v>7.1060933089822349</v>
      </c>
      <c r="E11" s="11">
        <v>9.5660749506903358</v>
      </c>
      <c r="F11" s="11">
        <v>8.7642713230355938</v>
      </c>
      <c r="G11" s="159">
        <v>8.5</v>
      </c>
      <c r="H11" s="159">
        <v>10.072289156626505</v>
      </c>
      <c r="I11" s="12">
        <v>3.1492570414726107</v>
      </c>
      <c r="J11" s="11">
        <v>4.566392950130183</v>
      </c>
      <c r="K11" s="11">
        <v>5.1635397642370915</v>
      </c>
      <c r="L11" s="11">
        <v>3.7310979618671927</v>
      </c>
      <c r="M11" s="11">
        <v>4.701141705842848</v>
      </c>
      <c r="N11" s="159">
        <v>5.3333333333333339</v>
      </c>
      <c r="O11" s="159">
        <v>5.7028112449799195</v>
      </c>
      <c r="P11" s="12">
        <v>0.73186959414504327</v>
      </c>
      <c r="Q11" s="11">
        <v>0.44061686360905267</v>
      </c>
      <c r="R11" s="11">
        <v>0</v>
      </c>
      <c r="S11" s="11"/>
      <c r="T11" s="11"/>
      <c r="U11" s="159"/>
      <c r="V11" s="159"/>
      <c r="W11" s="96">
        <f t="shared" si="0"/>
        <v>6.0545575515635397</v>
      </c>
      <c r="X11" s="97">
        <f t="shared" si="0"/>
        <v>12.417384338073303</v>
      </c>
      <c r="Y11" s="97">
        <f t="shared" si="0"/>
        <v>12.269633073219326</v>
      </c>
      <c r="Z11" s="97">
        <f t="shared" si="0"/>
        <v>13.297172912557528</v>
      </c>
      <c r="AA11" s="97">
        <f t="shared" si="0"/>
        <v>13.465413028878441</v>
      </c>
      <c r="AB11" s="97">
        <f t="shared" si="0"/>
        <v>13.833333333333334</v>
      </c>
      <c r="AC11" s="97">
        <f t="shared" si="0"/>
        <v>15.775100401606425</v>
      </c>
      <c r="AD11" s="12">
        <v>41.406076735418054</v>
      </c>
      <c r="AE11" s="11">
        <v>35.89024634488284</v>
      </c>
      <c r="AF11" s="11">
        <v>37.207371741656978</v>
      </c>
      <c r="AG11" s="11">
        <v>39.480604865220251</v>
      </c>
      <c r="AH11" s="11">
        <v>37.726662189388854</v>
      </c>
      <c r="AI11" s="159">
        <v>36.533333333333331</v>
      </c>
      <c r="AJ11" s="159">
        <v>37.943775100401602</v>
      </c>
      <c r="AK11" s="12">
        <v>18.718119316921712</v>
      </c>
      <c r="AL11" s="11">
        <v>17.08391748447827</v>
      </c>
      <c r="AM11" s="11">
        <v>18.396148098954011</v>
      </c>
      <c r="AN11" s="11">
        <v>16.354372123602893</v>
      </c>
      <c r="AO11" s="11">
        <v>15.463398253861651</v>
      </c>
      <c r="AP11" s="159">
        <v>15.983333333333333</v>
      </c>
      <c r="AQ11" s="159">
        <v>14.072289156626505</v>
      </c>
      <c r="AR11" s="12">
        <v>4.1250831669993344</v>
      </c>
      <c r="AS11" s="11">
        <v>2.1830562787903065</v>
      </c>
      <c r="AT11" s="11">
        <v>0</v>
      </c>
      <c r="AU11" s="11"/>
      <c r="AV11" s="11"/>
      <c r="AW11" s="159"/>
      <c r="AX11" s="159"/>
      <c r="AY11" s="96">
        <f t="shared" ref="AY11:AY25" si="8">IFERROR(AD11+AK11+AR11,"—")</f>
        <v>64.249279219339101</v>
      </c>
      <c r="AZ11" s="97">
        <f t="shared" si="1"/>
        <v>55.157220108151414</v>
      </c>
      <c r="BA11" s="97">
        <f t="shared" si="2"/>
        <v>55.603519840610986</v>
      </c>
      <c r="BB11" s="97">
        <f t="shared" si="3"/>
        <v>55.834976988823144</v>
      </c>
      <c r="BC11" s="97">
        <f t="shared" si="4"/>
        <v>53.190060443250502</v>
      </c>
      <c r="BD11" s="97">
        <f t="shared" si="4"/>
        <v>52.516666666666666</v>
      </c>
      <c r="BE11" s="97">
        <f t="shared" si="4"/>
        <v>52.016064257028106</v>
      </c>
      <c r="BF11" s="12">
        <v>12.663561765358173</v>
      </c>
      <c r="BG11" s="11">
        <v>7.2301221710394543</v>
      </c>
      <c r="BH11" s="11">
        <v>17.117715424207205</v>
      </c>
      <c r="BI11" s="11">
        <v>16.962524654832347</v>
      </c>
      <c r="BJ11" s="11">
        <v>20.030221625251844</v>
      </c>
      <c r="BK11" s="159">
        <v>19.216666666666669</v>
      </c>
      <c r="BL11" s="159">
        <v>17.847389558232933</v>
      </c>
      <c r="BM11" s="12">
        <v>10.223996451541362</v>
      </c>
      <c r="BN11" s="11">
        <v>5.0070098137392351</v>
      </c>
      <c r="BO11" s="11">
        <v>14.361613813714097</v>
      </c>
      <c r="BP11" s="11">
        <v>13.839579224194608</v>
      </c>
      <c r="BQ11" s="11">
        <v>13.213566151779718</v>
      </c>
      <c r="BR11" s="159">
        <v>13.950000000000001</v>
      </c>
      <c r="BS11" s="159">
        <v>13.831325301204819</v>
      </c>
      <c r="BT11" s="12">
        <v>6.520292747837658</v>
      </c>
      <c r="BU11" s="11">
        <v>19.827758862407372</v>
      </c>
      <c r="BV11" s="11">
        <v>0</v>
      </c>
      <c r="BW11" s="11"/>
      <c r="BX11" s="11"/>
      <c r="BY11" s="159"/>
      <c r="BZ11" s="159"/>
      <c r="CA11" s="96">
        <f t="shared" ref="CA11:CA20" si="9">IFERROR(BF11+BM11+BT11,"—")</f>
        <v>29.407850964737193</v>
      </c>
      <c r="CB11" s="97">
        <f t="shared" ref="CB11:CB20" si="10">IFERROR(BG11+BN11+BU11,"—")</f>
        <v>32.064890847186064</v>
      </c>
      <c r="CC11" s="97">
        <f t="shared" ref="CC11:CC20" si="11">IFERROR(BH11+BO11+BV11,"—")</f>
        <v>31.479329237921302</v>
      </c>
      <c r="CD11" s="97">
        <f t="shared" ref="CD11:CD20" si="12">IFERROR(BI11+BP11+BW11,"—")</f>
        <v>30.802103879026955</v>
      </c>
      <c r="CE11" s="97">
        <f t="shared" ref="CE11:CG20" si="13">IFERROR(BJ11+BQ11+BX11,"—")</f>
        <v>33.243787777031564</v>
      </c>
      <c r="CF11" s="97">
        <f t="shared" si="13"/>
        <v>33.166666666666671</v>
      </c>
      <c r="CG11" s="97">
        <f t="shared" si="13"/>
        <v>31.678714859437754</v>
      </c>
      <c r="CH11" s="12">
        <v>0.28831226436016855</v>
      </c>
      <c r="CI11" s="11">
        <v>0.3605047065892249</v>
      </c>
      <c r="CJ11" s="11">
        <v>0.64751784824838121</v>
      </c>
      <c r="CK11" s="49">
        <v>6.5746219592373437E-2</v>
      </c>
      <c r="CL11" s="49">
        <v>0.10073875083948958</v>
      </c>
      <c r="CM11" s="159">
        <v>0.48333333333333334</v>
      </c>
      <c r="CN11" s="159">
        <v>0.54618473895582331</v>
      </c>
      <c r="CO11" s="100">
        <f t="shared" ref="CO11:CO25" si="14">IFERROR(B11+AD11+BF11,"—")</f>
        <v>56.243069416722115</v>
      </c>
      <c r="CP11" s="97">
        <f t="shared" ref="CP11:CP25" si="15">IFERROR(C11+AE11+BG11,"—")</f>
        <v>50.530743040256361</v>
      </c>
      <c r="CQ11" s="97">
        <f t="shared" ref="CQ11:CQ25" si="16">IFERROR(D11+AF11+BH11,"—")</f>
        <v>61.431180474846414</v>
      </c>
      <c r="CR11" s="97">
        <f t="shared" ref="CR11:CR25" si="17">IFERROR(E11+AG11+BI11,"—")</f>
        <v>66.00920447074293</v>
      </c>
      <c r="CS11" s="97">
        <f t="shared" ref="CS11:CU25" si="18">IFERROR(F11+AH11+BJ11,"—")</f>
        <v>66.521155137676288</v>
      </c>
      <c r="CT11" s="97">
        <f t="shared" si="18"/>
        <v>64.25</v>
      </c>
      <c r="CU11" s="97">
        <f t="shared" si="18"/>
        <v>65.863453815261039</v>
      </c>
      <c r="CV11" s="100">
        <f t="shared" ref="CV11:CV25" si="19">IFERROR(I11+AK11+BM11,"—")</f>
        <v>32.091372809935685</v>
      </c>
      <c r="CW11" s="97">
        <f t="shared" ref="CW11:CW25" si="20">IFERROR(J11+AL11+BN11,"—")</f>
        <v>26.657320248347688</v>
      </c>
      <c r="CX11" s="97">
        <f t="shared" ref="CX11:CX25" si="21">IFERROR(K11+AM11+BO11,"—")</f>
        <v>37.921301676905202</v>
      </c>
      <c r="CY11" s="97">
        <f t="shared" ref="CY11:CY25" si="22">IFERROR(L11+AN11+BP11,"—")</f>
        <v>33.925049309664693</v>
      </c>
      <c r="CZ11" s="97">
        <f t="shared" ref="CZ11:DB25" si="23">IFERROR(M11+AO11+BQ11,"—")</f>
        <v>33.378106111484215</v>
      </c>
      <c r="DA11" s="97">
        <f t="shared" si="23"/>
        <v>35.266666666666666</v>
      </c>
      <c r="DB11" s="97">
        <f t="shared" si="23"/>
        <v>33.606425702811244</v>
      </c>
      <c r="DC11" s="100">
        <f t="shared" si="7"/>
        <v>11.665557773342204</v>
      </c>
      <c r="DD11" s="97">
        <f t="shared" si="7"/>
        <v>22.811936711395955</v>
      </c>
      <c r="DE11" s="97">
        <f t="shared" si="7"/>
        <v>0.64751784824838121</v>
      </c>
      <c r="DF11" s="95">
        <f t="shared" si="7"/>
        <v>6.5746219592373437E-2</v>
      </c>
      <c r="DG11" s="95">
        <f t="shared" si="7"/>
        <v>0.10073875083948958</v>
      </c>
      <c r="DH11" s="95">
        <f t="shared" si="7"/>
        <v>0.48333333333333334</v>
      </c>
      <c r="DI11" s="95">
        <f t="shared" si="7"/>
        <v>0.54618473895582331</v>
      </c>
      <c r="DJ11" s="120"/>
    </row>
    <row r="12" spans="1:114" s="67" customFormat="1" ht="12.75" customHeight="1" x14ac:dyDescent="0.2">
      <c r="A12" s="8" t="s">
        <v>13</v>
      </c>
      <c r="B12" s="51" t="s">
        <v>58</v>
      </c>
      <c r="C12" s="49" t="s">
        <v>58</v>
      </c>
      <c r="D12" s="49" t="s">
        <v>58</v>
      </c>
      <c r="E12" s="49" t="s">
        <v>58</v>
      </c>
      <c r="F12" s="49" t="s">
        <v>58</v>
      </c>
      <c r="G12" s="49" t="s">
        <v>58</v>
      </c>
      <c r="H12" s="49" t="s">
        <v>58</v>
      </c>
      <c r="I12" s="51" t="s">
        <v>58</v>
      </c>
      <c r="J12" s="49" t="s">
        <v>58</v>
      </c>
      <c r="K12" s="49" t="s">
        <v>58</v>
      </c>
      <c r="L12" s="49" t="s">
        <v>58</v>
      </c>
      <c r="M12" s="49" t="s">
        <v>58</v>
      </c>
      <c r="N12" s="170" t="s">
        <v>58</v>
      </c>
      <c r="O12" s="170" t="s">
        <v>58</v>
      </c>
      <c r="P12" s="51" t="s">
        <v>58</v>
      </c>
      <c r="Q12" s="49" t="s">
        <v>58</v>
      </c>
      <c r="R12" s="49" t="s">
        <v>58</v>
      </c>
      <c r="S12" s="49" t="s">
        <v>58</v>
      </c>
      <c r="T12" s="49" t="s">
        <v>58</v>
      </c>
      <c r="U12" s="49" t="s">
        <v>58</v>
      </c>
      <c r="V12" s="49" t="s">
        <v>58</v>
      </c>
      <c r="W12" s="116" t="str">
        <f t="shared" si="0"/>
        <v>—</v>
      </c>
      <c r="X12" s="95" t="str">
        <f t="shared" si="0"/>
        <v>—</v>
      </c>
      <c r="Y12" s="95" t="str">
        <f t="shared" si="0"/>
        <v>—</v>
      </c>
      <c r="Z12" s="95" t="str">
        <f t="shared" si="0"/>
        <v>—</v>
      </c>
      <c r="AA12" s="95" t="str">
        <f t="shared" si="0"/>
        <v>—</v>
      </c>
      <c r="AB12" s="95" t="str">
        <f t="shared" si="0"/>
        <v>—</v>
      </c>
      <c r="AC12" s="95" t="str">
        <f t="shared" si="0"/>
        <v>—</v>
      </c>
      <c r="AD12" s="51" t="s">
        <v>58</v>
      </c>
      <c r="AE12" s="49" t="s">
        <v>58</v>
      </c>
      <c r="AF12" s="49" t="s">
        <v>58</v>
      </c>
      <c r="AG12" s="49" t="s">
        <v>58</v>
      </c>
      <c r="AH12" s="49" t="s">
        <v>58</v>
      </c>
      <c r="AI12" s="49" t="s">
        <v>58</v>
      </c>
      <c r="AJ12" s="49" t="s">
        <v>58</v>
      </c>
      <c r="AK12" s="51" t="s">
        <v>58</v>
      </c>
      <c r="AL12" s="49" t="s">
        <v>58</v>
      </c>
      <c r="AM12" s="49" t="s">
        <v>58</v>
      </c>
      <c r="AN12" s="49" t="s">
        <v>58</v>
      </c>
      <c r="AO12" s="49" t="s">
        <v>58</v>
      </c>
      <c r="AP12" s="49" t="s">
        <v>58</v>
      </c>
      <c r="AQ12" s="49" t="s">
        <v>58</v>
      </c>
      <c r="AR12" s="51" t="s">
        <v>58</v>
      </c>
      <c r="AS12" s="49" t="s">
        <v>58</v>
      </c>
      <c r="AT12" s="49" t="s">
        <v>58</v>
      </c>
      <c r="AU12" s="49" t="s">
        <v>58</v>
      </c>
      <c r="AV12" s="49" t="s">
        <v>58</v>
      </c>
      <c r="AW12" s="49" t="s">
        <v>58</v>
      </c>
      <c r="AX12" s="49" t="s">
        <v>58</v>
      </c>
      <c r="AY12" s="116" t="str">
        <f t="shared" si="8"/>
        <v>—</v>
      </c>
      <c r="AZ12" s="95" t="str">
        <f t="shared" si="1"/>
        <v>—</v>
      </c>
      <c r="BA12" s="95" t="str">
        <f t="shared" si="2"/>
        <v>—</v>
      </c>
      <c r="BB12" s="95" t="str">
        <f t="shared" si="3"/>
        <v>—</v>
      </c>
      <c r="BC12" s="95" t="str">
        <f t="shared" si="4"/>
        <v>—</v>
      </c>
      <c r="BD12" s="95" t="str">
        <f t="shared" si="4"/>
        <v>—</v>
      </c>
      <c r="BE12" s="95" t="str">
        <f t="shared" si="4"/>
        <v>—</v>
      </c>
      <c r="BF12" s="51" t="s">
        <v>58</v>
      </c>
      <c r="BG12" s="49" t="s">
        <v>58</v>
      </c>
      <c r="BH12" s="49" t="s">
        <v>58</v>
      </c>
      <c r="BI12" s="49" t="s">
        <v>58</v>
      </c>
      <c r="BJ12" s="49" t="s">
        <v>58</v>
      </c>
      <c r="BK12" s="49" t="s">
        <v>58</v>
      </c>
      <c r="BL12" s="49">
        <v>0</v>
      </c>
      <c r="BM12" s="51" t="s">
        <v>58</v>
      </c>
      <c r="BN12" s="49" t="s">
        <v>58</v>
      </c>
      <c r="BO12" s="49" t="s">
        <v>58</v>
      </c>
      <c r="BP12" s="49" t="s">
        <v>58</v>
      </c>
      <c r="BQ12" s="49" t="s">
        <v>58</v>
      </c>
      <c r="BR12" s="170" t="s">
        <v>58</v>
      </c>
      <c r="BS12" s="170" t="s">
        <v>58</v>
      </c>
      <c r="BT12" s="51" t="s">
        <v>58</v>
      </c>
      <c r="BU12" s="49" t="s">
        <v>58</v>
      </c>
      <c r="BV12" s="49" t="s">
        <v>58</v>
      </c>
      <c r="BW12" s="49" t="s">
        <v>58</v>
      </c>
      <c r="BX12" s="49" t="s">
        <v>58</v>
      </c>
      <c r="BY12" s="49" t="s">
        <v>58</v>
      </c>
      <c r="BZ12" s="49" t="s">
        <v>58</v>
      </c>
      <c r="CA12" s="116" t="str">
        <f t="shared" si="9"/>
        <v>—</v>
      </c>
      <c r="CB12" s="95" t="str">
        <f t="shared" si="10"/>
        <v>—</v>
      </c>
      <c r="CC12" s="95" t="str">
        <f t="shared" si="11"/>
        <v>—</v>
      </c>
      <c r="CD12" s="95" t="str">
        <f t="shared" si="12"/>
        <v>—</v>
      </c>
      <c r="CE12" s="95" t="str">
        <f t="shared" si="13"/>
        <v>—</v>
      </c>
      <c r="CF12" s="95" t="str">
        <f t="shared" si="13"/>
        <v>—</v>
      </c>
      <c r="CG12" s="95" t="str">
        <f t="shared" si="13"/>
        <v>—</v>
      </c>
      <c r="CH12" s="51" t="s">
        <v>58</v>
      </c>
      <c r="CI12" s="49" t="s">
        <v>58</v>
      </c>
      <c r="CJ12" s="49" t="s">
        <v>58</v>
      </c>
      <c r="CK12" s="49" t="s">
        <v>58</v>
      </c>
      <c r="CL12" s="49" t="s">
        <v>58</v>
      </c>
      <c r="CM12" s="170" t="s">
        <v>58</v>
      </c>
      <c r="CN12" s="170">
        <v>0</v>
      </c>
      <c r="CO12" s="118" t="str">
        <f t="shared" si="14"/>
        <v>—</v>
      </c>
      <c r="CP12" s="95" t="str">
        <f t="shared" si="15"/>
        <v>—</v>
      </c>
      <c r="CQ12" s="95" t="str">
        <f t="shared" si="16"/>
        <v>—</v>
      </c>
      <c r="CR12" s="95" t="str">
        <f t="shared" si="17"/>
        <v>—</v>
      </c>
      <c r="CS12" s="95" t="str">
        <f t="shared" si="18"/>
        <v>—</v>
      </c>
      <c r="CT12" s="95" t="str">
        <f t="shared" si="18"/>
        <v>—</v>
      </c>
      <c r="CU12" s="95" t="str">
        <f t="shared" si="18"/>
        <v>—</v>
      </c>
      <c r="CV12" s="118" t="str">
        <f t="shared" si="19"/>
        <v>—</v>
      </c>
      <c r="CW12" s="95" t="str">
        <f t="shared" si="20"/>
        <v>—</v>
      </c>
      <c r="CX12" s="95" t="str">
        <f t="shared" si="21"/>
        <v>—</v>
      </c>
      <c r="CY12" s="95" t="str">
        <f t="shared" si="22"/>
        <v>—</v>
      </c>
      <c r="CZ12" s="95" t="str">
        <f t="shared" si="23"/>
        <v>—</v>
      </c>
      <c r="DA12" s="95" t="str">
        <f t="shared" si="23"/>
        <v>—</v>
      </c>
      <c r="DB12" s="95" t="str">
        <f t="shared" si="23"/>
        <v>—</v>
      </c>
      <c r="DC12" s="118" t="str">
        <f t="shared" si="7"/>
        <v>—</v>
      </c>
      <c r="DD12" s="95" t="str">
        <f t="shared" si="7"/>
        <v>—</v>
      </c>
      <c r="DE12" s="95" t="str">
        <f t="shared" si="7"/>
        <v>—</v>
      </c>
      <c r="DF12" s="95" t="str">
        <f t="shared" si="7"/>
        <v>—</v>
      </c>
      <c r="DG12" s="95" t="str">
        <f t="shared" si="7"/>
        <v>—</v>
      </c>
      <c r="DH12" s="95" t="str">
        <f t="shared" si="7"/>
        <v>—</v>
      </c>
      <c r="DI12" s="95" t="str">
        <f t="shared" si="7"/>
        <v>—</v>
      </c>
      <c r="DJ12" s="120"/>
    </row>
    <row r="13" spans="1:114" s="67" customFormat="1" x14ac:dyDescent="0.2">
      <c r="A13" s="8" t="s">
        <v>26</v>
      </c>
      <c r="B13" s="11">
        <v>8.9372937293729375</v>
      </c>
      <c r="C13" s="11">
        <v>8.2981654385236041</v>
      </c>
      <c r="D13" s="11">
        <v>8.2437055702374362</v>
      </c>
      <c r="E13" s="11">
        <v>7.5812026067369365</v>
      </c>
      <c r="F13" s="11">
        <v>8.2735434431463872</v>
      </c>
      <c r="G13" s="159">
        <v>8.4958244131998697</v>
      </c>
      <c r="H13" s="159">
        <v>8.508775269349373</v>
      </c>
      <c r="I13" s="12">
        <v>2.827722772277228</v>
      </c>
      <c r="J13" s="11">
        <v>2.748562307305447</v>
      </c>
      <c r="K13" s="11">
        <v>2.728781267285354</v>
      </c>
      <c r="L13" s="11">
        <v>2.6342486716990217</v>
      </c>
      <c r="M13" s="11">
        <v>2.7666128244618911</v>
      </c>
      <c r="N13" s="159">
        <v>3.3925437327624453</v>
      </c>
      <c r="O13" s="159">
        <v>3.5424677351810256</v>
      </c>
      <c r="P13" s="12">
        <v>1.7056105610561054</v>
      </c>
      <c r="Q13" s="11">
        <v>1.8236284521024204</v>
      </c>
      <c r="R13" s="11">
        <v>2.0732182000696535</v>
      </c>
      <c r="S13" s="11">
        <v>2.2439259246522343</v>
      </c>
      <c r="T13" s="11">
        <v>3.0596145899853497</v>
      </c>
      <c r="U13" s="159">
        <v>3.2305348222723675</v>
      </c>
      <c r="V13" s="159">
        <v>3.3825712871664066</v>
      </c>
      <c r="W13" s="96">
        <f t="shared" si="0"/>
        <v>13.470627062706271</v>
      </c>
      <c r="X13" s="97">
        <f t="shared" si="0"/>
        <v>12.870356197931471</v>
      </c>
      <c r="Y13" s="97">
        <f t="shared" si="0"/>
        <v>13.045705037592445</v>
      </c>
      <c r="Z13" s="97">
        <f t="shared" si="0"/>
        <v>12.459377203088193</v>
      </c>
      <c r="AA13" s="97">
        <f t="shared" si="0"/>
        <v>14.099770857593628</v>
      </c>
      <c r="AB13" s="97">
        <f t="shared" si="0"/>
        <v>15.118902968234682</v>
      </c>
      <c r="AC13" s="97">
        <f t="shared" si="0"/>
        <v>15.433814291696805</v>
      </c>
      <c r="AD13" s="12">
        <v>34.062046204620458</v>
      </c>
      <c r="AE13" s="11">
        <v>35.068768722804101</v>
      </c>
      <c r="AF13" s="11">
        <v>35.531518243090979</v>
      </c>
      <c r="AG13" s="11">
        <v>36.150420413707721</v>
      </c>
      <c r="AH13" s="11">
        <v>35.055031741857931</v>
      </c>
      <c r="AI13" s="159">
        <v>34.797199560261525</v>
      </c>
      <c r="AJ13" s="159">
        <v>34.311112803137014</v>
      </c>
      <c r="AK13" s="12">
        <v>15.215841584158415</v>
      </c>
      <c r="AL13" s="11">
        <v>15.769794240482801</v>
      </c>
      <c r="AM13" s="11">
        <v>16.212894106078299</v>
      </c>
      <c r="AN13" s="11">
        <v>16.565503722681708</v>
      </c>
      <c r="AO13" s="11">
        <v>16.718004582848128</v>
      </c>
      <c r="AP13" s="159">
        <v>16.565411097610369</v>
      </c>
      <c r="AQ13" s="159">
        <v>16.990901130696312</v>
      </c>
      <c r="AR13" s="12"/>
      <c r="AS13" s="11"/>
      <c r="AT13" s="11"/>
      <c r="AU13" s="136">
        <v>1.5475351204498168E-2</v>
      </c>
      <c r="AV13" s="136">
        <v>2.0660380902295179E-2</v>
      </c>
      <c r="AW13" s="171">
        <v>3.8573550116684993E-3</v>
      </c>
      <c r="AX13" s="171">
        <v>1.9035291430311797E-3</v>
      </c>
      <c r="AY13" s="96">
        <f t="shared" si="8"/>
        <v>49.27788778877887</v>
      </c>
      <c r="AZ13" s="97">
        <f t="shared" si="1"/>
        <v>50.838562963286904</v>
      </c>
      <c r="BA13" s="97">
        <f t="shared" si="2"/>
        <v>51.744412349169281</v>
      </c>
      <c r="BB13" s="97">
        <f t="shared" si="3"/>
        <v>52.731399487593933</v>
      </c>
      <c r="BC13" s="97">
        <f t="shared" si="4"/>
        <v>51.793696705608347</v>
      </c>
      <c r="BD13" s="97">
        <f t="shared" si="4"/>
        <v>51.366468012883566</v>
      </c>
      <c r="BE13" s="97">
        <f t="shared" si="4"/>
        <v>51.303917462976351</v>
      </c>
      <c r="BF13" s="12">
        <v>14.212541254125414</v>
      </c>
      <c r="BG13" s="11">
        <v>13.891500666914483</v>
      </c>
      <c r="BH13" s="11">
        <v>13.492307377133143</v>
      </c>
      <c r="BI13" s="11">
        <v>12.746530942104991</v>
      </c>
      <c r="BJ13" s="11">
        <v>12.578415536606439</v>
      </c>
      <c r="BK13" s="159">
        <v>12.249030839553319</v>
      </c>
      <c r="BL13" s="159">
        <v>12.136901815966802</v>
      </c>
      <c r="BM13" s="12">
        <v>12.403960396039604</v>
      </c>
      <c r="BN13" s="11">
        <v>12.607963614895151</v>
      </c>
      <c r="BO13" s="11">
        <v>12.11562493598017</v>
      </c>
      <c r="BP13" s="11">
        <v>12.469694103891191</v>
      </c>
      <c r="BQ13" s="11">
        <v>12.105104992299312</v>
      </c>
      <c r="BR13" s="159">
        <v>11.442843642114601</v>
      </c>
      <c r="BS13" s="159">
        <v>11.495412494765295</v>
      </c>
      <c r="BT13" s="12"/>
      <c r="BU13" s="11"/>
      <c r="BV13" s="145">
        <v>1.2291807510294387E-2</v>
      </c>
      <c r="BW13" s="136">
        <v>2.235328507316402E-2</v>
      </c>
      <c r="BX13" s="136">
        <v>1.5025731565305586E-2</v>
      </c>
      <c r="BY13" s="159">
        <v>5.7860325175027481E-3</v>
      </c>
      <c r="BZ13" s="159">
        <v>3.8070582860623594E-3</v>
      </c>
      <c r="CA13" s="96">
        <f t="shared" si="9"/>
        <v>26.61650165016502</v>
      </c>
      <c r="CB13" s="97">
        <f t="shared" si="10"/>
        <v>26.499464281809637</v>
      </c>
      <c r="CC13" s="97">
        <f t="shared" si="11"/>
        <v>25.620224120623607</v>
      </c>
      <c r="CD13" s="97">
        <f t="shared" si="12"/>
        <v>25.238578331069345</v>
      </c>
      <c r="CE13" s="97">
        <f t="shared" si="13"/>
        <v>24.698546260471058</v>
      </c>
      <c r="CF13" s="97">
        <f t="shared" si="13"/>
        <v>23.697660514185422</v>
      </c>
      <c r="CG13" s="97">
        <f t="shared" si="13"/>
        <v>23.636121369018163</v>
      </c>
      <c r="CH13" s="12">
        <v>10.574257425742575</v>
      </c>
      <c r="CI13" s="11">
        <v>9.7500710646579059</v>
      </c>
      <c r="CJ13" s="11">
        <v>9.5691721467641813</v>
      </c>
      <c r="CK13" s="49">
        <v>9.5706449782485343</v>
      </c>
      <c r="CL13" s="49">
        <v>9.4079861763269594</v>
      </c>
      <c r="CM13" s="159">
        <v>9.8169685046963302</v>
      </c>
      <c r="CN13" s="159">
        <v>9.6261468763086757</v>
      </c>
      <c r="CO13" s="100">
        <f t="shared" si="14"/>
        <v>57.211881188118809</v>
      </c>
      <c r="CP13" s="97">
        <f t="shared" si="15"/>
        <v>57.258434828242187</v>
      </c>
      <c r="CQ13" s="97">
        <f t="shared" si="16"/>
        <v>57.267531190461561</v>
      </c>
      <c r="CR13" s="97">
        <f t="shared" si="17"/>
        <v>56.478153962549648</v>
      </c>
      <c r="CS13" s="97">
        <f t="shared" si="18"/>
        <v>55.906990721610754</v>
      </c>
      <c r="CT13" s="97">
        <f t="shared" si="18"/>
        <v>55.542054813014715</v>
      </c>
      <c r="CU13" s="97">
        <f t="shared" si="18"/>
        <v>54.956789888453187</v>
      </c>
      <c r="CV13" s="100">
        <f t="shared" si="19"/>
        <v>30.447524752475246</v>
      </c>
      <c r="CW13" s="97">
        <f t="shared" si="20"/>
        <v>31.126320162683399</v>
      </c>
      <c r="CX13" s="97">
        <f t="shared" si="21"/>
        <v>31.057300309343823</v>
      </c>
      <c r="CY13" s="97">
        <f t="shared" si="22"/>
        <v>31.669446498271924</v>
      </c>
      <c r="CZ13" s="97">
        <f t="shared" si="23"/>
        <v>31.589722399609329</v>
      </c>
      <c r="DA13" s="97">
        <f t="shared" si="23"/>
        <v>31.400798472487416</v>
      </c>
      <c r="DB13" s="97">
        <f t="shared" si="23"/>
        <v>32.028781360642633</v>
      </c>
      <c r="DC13" s="100">
        <f t="shared" si="7"/>
        <v>12.27986798679868</v>
      </c>
      <c r="DD13" s="97">
        <f t="shared" si="7"/>
        <v>11.573699516760326</v>
      </c>
      <c r="DE13" s="97">
        <f t="shared" si="7"/>
        <v>11.65468215434413</v>
      </c>
      <c r="DF13" s="95">
        <f t="shared" si="7"/>
        <v>11.852399539178432</v>
      </c>
      <c r="DG13" s="95">
        <f t="shared" si="7"/>
        <v>12.50328687877991</v>
      </c>
      <c r="DH13" s="95">
        <f t="shared" si="7"/>
        <v>13.057146714497868</v>
      </c>
      <c r="DI13" s="95">
        <f t="shared" si="7"/>
        <v>13.014428750904177</v>
      </c>
      <c r="DJ13" s="120"/>
    </row>
    <row r="14" spans="1:114" s="67" customFormat="1" x14ac:dyDescent="0.2">
      <c r="A14" s="8" t="s">
        <v>15</v>
      </c>
      <c r="B14" s="11">
        <v>1.4293371448990531</v>
      </c>
      <c r="C14" s="11">
        <v>1.3951979234263465</v>
      </c>
      <c r="D14" s="11">
        <v>1.3529948312557007</v>
      </c>
      <c r="E14" s="11">
        <v>1.3293685499387791</v>
      </c>
      <c r="F14" s="11">
        <v>1.1666059059423988</v>
      </c>
      <c r="G14" s="159">
        <v>1.3455428891795926</v>
      </c>
      <c r="H14" s="159">
        <v>1.7553584626755361</v>
      </c>
      <c r="I14" s="12">
        <v>0.75040200107200283</v>
      </c>
      <c r="J14" s="11">
        <v>0.9571706683971446</v>
      </c>
      <c r="K14" s="11">
        <v>0.85132259045302516</v>
      </c>
      <c r="L14" s="11">
        <v>0.75214273220220396</v>
      </c>
      <c r="M14" s="11">
        <v>0.80204156033539908</v>
      </c>
      <c r="N14" s="159">
        <v>0.57933096617454682</v>
      </c>
      <c r="O14" s="159">
        <v>0.75757575757575757</v>
      </c>
      <c r="P14" s="12">
        <v>0</v>
      </c>
      <c r="Q14" s="11">
        <v>0</v>
      </c>
      <c r="R14" s="11"/>
      <c r="S14" s="11"/>
      <c r="T14" s="11"/>
      <c r="U14" s="159"/>
      <c r="V14" s="159"/>
      <c r="W14" s="96">
        <f t="shared" si="0"/>
        <v>2.1797391459710558</v>
      </c>
      <c r="X14" s="97">
        <f t="shared" si="0"/>
        <v>2.3523685918234909</v>
      </c>
      <c r="Y14" s="97">
        <f t="shared" si="0"/>
        <v>2.2043174217087258</v>
      </c>
      <c r="Z14" s="97">
        <f t="shared" si="0"/>
        <v>2.0815112821409829</v>
      </c>
      <c r="AA14" s="97">
        <f t="shared" si="0"/>
        <v>1.968647466277798</v>
      </c>
      <c r="AB14" s="97">
        <f t="shared" si="0"/>
        <v>1.9248738553541394</v>
      </c>
      <c r="AC14" s="97">
        <f t="shared" si="0"/>
        <v>2.5129342202512936</v>
      </c>
      <c r="AD14" s="12">
        <v>44.005717348579601</v>
      </c>
      <c r="AE14" s="11">
        <v>43.59182349123946</v>
      </c>
      <c r="AF14" s="11">
        <v>43.478260869565219</v>
      </c>
      <c r="AG14" s="11">
        <v>41.122966590869339</v>
      </c>
      <c r="AH14" s="11">
        <v>38.899015676266863</v>
      </c>
      <c r="AI14" s="159">
        <v>40.029900953092877</v>
      </c>
      <c r="AJ14" s="159">
        <v>41.204730229120472</v>
      </c>
      <c r="AK14" s="12">
        <v>17.026978738609969</v>
      </c>
      <c r="AL14" s="11">
        <v>16.807268007787151</v>
      </c>
      <c r="AM14" s="11">
        <v>16.083916083916083</v>
      </c>
      <c r="AN14" s="11">
        <v>15.952422599265347</v>
      </c>
      <c r="AO14" s="11">
        <v>15.384615384615385</v>
      </c>
      <c r="AP14" s="159">
        <v>15.249486077368715</v>
      </c>
      <c r="AQ14" s="159">
        <v>15.077605321507761</v>
      </c>
      <c r="AR14" s="12">
        <v>0</v>
      </c>
      <c r="AS14" s="11">
        <v>0</v>
      </c>
      <c r="AT14" s="11"/>
      <c r="AU14" s="11"/>
      <c r="AV14" s="11"/>
      <c r="AW14" s="159"/>
      <c r="AX14" s="159"/>
      <c r="AY14" s="96">
        <f t="shared" si="8"/>
        <v>61.032696087189571</v>
      </c>
      <c r="AZ14" s="97">
        <f t="shared" si="1"/>
        <v>60.399091499026611</v>
      </c>
      <c r="BA14" s="97">
        <f t="shared" si="2"/>
        <v>59.562176953481298</v>
      </c>
      <c r="BB14" s="97">
        <f t="shared" si="3"/>
        <v>57.075389190134686</v>
      </c>
      <c r="BC14" s="97">
        <f t="shared" si="4"/>
        <v>54.28363106088225</v>
      </c>
      <c r="BD14" s="97">
        <f t="shared" si="4"/>
        <v>55.279387030461592</v>
      </c>
      <c r="BE14" s="97">
        <f t="shared" si="4"/>
        <v>56.282335550628233</v>
      </c>
      <c r="BF14" s="12">
        <v>15.794175451134537</v>
      </c>
      <c r="BG14" s="11">
        <v>16.450356911096691</v>
      </c>
      <c r="BH14" s="11">
        <v>17.360899969595621</v>
      </c>
      <c r="BI14" s="11">
        <v>16.879482245933179</v>
      </c>
      <c r="BJ14" s="11">
        <v>18.246445497630333</v>
      </c>
      <c r="BK14" s="159">
        <v>18.314333769388899</v>
      </c>
      <c r="BL14" s="159">
        <v>18.292682926829269</v>
      </c>
      <c r="BM14" s="12">
        <v>20.278720743255317</v>
      </c>
      <c r="BN14" s="11">
        <v>20.08436080467229</v>
      </c>
      <c r="BO14" s="11">
        <v>20.370933414411677</v>
      </c>
      <c r="BP14" s="11">
        <v>23.771208675878956</v>
      </c>
      <c r="BQ14" s="11">
        <v>24.917973022238424</v>
      </c>
      <c r="BR14" s="159">
        <v>23.864698187254717</v>
      </c>
      <c r="BS14" s="159">
        <v>22.04360679970436</v>
      </c>
      <c r="BT14" s="12">
        <v>0</v>
      </c>
      <c r="BU14" s="11">
        <v>0</v>
      </c>
      <c r="BV14" s="11"/>
      <c r="BW14" s="11"/>
      <c r="BX14" s="11"/>
      <c r="BY14" s="159"/>
      <c r="BZ14" s="159"/>
      <c r="CA14" s="96">
        <f t="shared" si="9"/>
        <v>36.072896194389855</v>
      </c>
      <c r="CB14" s="97">
        <f t="shared" si="10"/>
        <v>36.534717715768977</v>
      </c>
      <c r="CC14" s="97">
        <f t="shared" si="11"/>
        <v>37.731833384007302</v>
      </c>
      <c r="CD14" s="97">
        <f t="shared" si="12"/>
        <v>40.650690921812135</v>
      </c>
      <c r="CE14" s="97">
        <f t="shared" si="13"/>
        <v>43.164418519868761</v>
      </c>
      <c r="CF14" s="97">
        <f t="shared" si="13"/>
        <v>42.179031956643612</v>
      </c>
      <c r="CG14" s="97">
        <f t="shared" si="13"/>
        <v>40.336289726533629</v>
      </c>
      <c r="CH14" s="12">
        <v>0.71466857244952653</v>
      </c>
      <c r="CI14" s="11">
        <v>0.71382219338092145</v>
      </c>
      <c r="CJ14" s="11">
        <v>0.50167224080267558</v>
      </c>
      <c r="CK14" s="11">
        <v>0.19240860591219172</v>
      </c>
      <c r="CL14" s="176">
        <v>0.58330295297119938</v>
      </c>
      <c r="CM14" s="159">
        <v>0.61670715754064664</v>
      </c>
      <c r="CN14" s="159">
        <v>0.68366592756836664</v>
      </c>
      <c r="CO14" s="100">
        <f t="shared" si="14"/>
        <v>61.229229944613188</v>
      </c>
      <c r="CP14" s="97">
        <f t="shared" si="15"/>
        <v>61.437378325762495</v>
      </c>
      <c r="CQ14" s="97">
        <f t="shared" si="16"/>
        <v>62.19215567041654</v>
      </c>
      <c r="CR14" s="97">
        <f t="shared" si="17"/>
        <v>59.331817386741292</v>
      </c>
      <c r="CS14" s="97">
        <f t="shared" si="18"/>
        <v>58.312067079839593</v>
      </c>
      <c r="CT14" s="97">
        <f t="shared" si="18"/>
        <v>59.68977761166137</v>
      </c>
      <c r="CU14" s="97">
        <f t="shared" si="18"/>
        <v>61.252771618625275</v>
      </c>
      <c r="CV14" s="100">
        <f t="shared" si="19"/>
        <v>38.056101482937294</v>
      </c>
      <c r="CW14" s="97">
        <f t="shared" si="20"/>
        <v>37.848799480856584</v>
      </c>
      <c r="CX14" s="97">
        <f t="shared" si="21"/>
        <v>37.306172088780784</v>
      </c>
      <c r="CY14" s="97">
        <f t="shared" si="22"/>
        <v>40.475774007346509</v>
      </c>
      <c r="CZ14" s="97">
        <f t="shared" si="23"/>
        <v>41.104629967189211</v>
      </c>
      <c r="DA14" s="97">
        <f t="shared" si="23"/>
        <v>39.693515230797978</v>
      </c>
      <c r="DB14" s="97">
        <f t="shared" si="23"/>
        <v>37.878787878787875</v>
      </c>
      <c r="DC14" s="100">
        <f t="shared" si="7"/>
        <v>0.71466857244952653</v>
      </c>
      <c r="DD14" s="97">
        <f t="shared" si="7"/>
        <v>0.71382219338092145</v>
      </c>
      <c r="DE14" s="97">
        <f t="shared" si="7"/>
        <v>0.50167224080267558</v>
      </c>
      <c r="DF14" s="95">
        <f t="shared" si="7"/>
        <v>0.19240860591219172</v>
      </c>
      <c r="DG14" s="95">
        <f t="shared" si="7"/>
        <v>0.58330295297119938</v>
      </c>
      <c r="DH14" s="95">
        <f t="shared" si="7"/>
        <v>0.61670715754064664</v>
      </c>
      <c r="DI14" s="95">
        <f t="shared" si="7"/>
        <v>0.68366592756836664</v>
      </c>
      <c r="DJ14" s="120"/>
    </row>
    <row r="15" spans="1:114" s="67" customFormat="1" x14ac:dyDescent="0.2">
      <c r="A15" s="8" t="s">
        <v>16</v>
      </c>
      <c r="B15" s="11">
        <v>1.6279069767441861</v>
      </c>
      <c r="C15" s="11">
        <v>1.9742614799649019</v>
      </c>
      <c r="D15" s="11">
        <v>11.336418072945019</v>
      </c>
      <c r="E15" s="11">
        <v>11.120543293718166</v>
      </c>
      <c r="F15" s="176">
        <v>12.63895601739971</v>
      </c>
      <c r="G15" s="159">
        <v>15.298804780876493</v>
      </c>
      <c r="H15" s="159">
        <v>10.494958753437214</v>
      </c>
      <c r="I15" s="12">
        <v>0.31007751937984496</v>
      </c>
      <c r="J15" s="11">
        <v>0.30710734132787365</v>
      </c>
      <c r="K15" s="11">
        <v>2.4768644529123569</v>
      </c>
      <c r="L15" s="11">
        <v>2.5951976715983505</v>
      </c>
      <c r="M15" s="176">
        <v>2.1507974867085546</v>
      </c>
      <c r="N15" s="159">
        <v>2.7433124644280023</v>
      </c>
      <c r="O15" s="159">
        <v>2.4060494958753438</v>
      </c>
      <c r="P15" s="12">
        <v>0</v>
      </c>
      <c r="Q15" s="11">
        <v>0</v>
      </c>
      <c r="R15" s="11"/>
      <c r="S15" s="11"/>
      <c r="T15" s="11"/>
      <c r="U15" s="159"/>
      <c r="V15" s="159"/>
      <c r="W15" s="96">
        <f t="shared" si="0"/>
        <v>1.9379844961240309</v>
      </c>
      <c r="X15" s="97">
        <f t="shared" si="0"/>
        <v>2.2813688212927756</v>
      </c>
      <c r="Y15" s="97">
        <f t="shared" si="0"/>
        <v>13.813282525857376</v>
      </c>
      <c r="Z15" s="97">
        <f t="shared" si="0"/>
        <v>13.715740965316517</v>
      </c>
      <c r="AA15" s="97">
        <f t="shared" si="0"/>
        <v>14.789753504108266</v>
      </c>
      <c r="AB15" s="97">
        <f t="shared" si="0"/>
        <v>18.042117245304496</v>
      </c>
      <c r="AC15" s="97">
        <f t="shared" si="0"/>
        <v>12.901008249312557</v>
      </c>
      <c r="AD15" s="12">
        <v>36.558139534883722</v>
      </c>
      <c r="AE15" s="11">
        <v>35.682948230476747</v>
      </c>
      <c r="AF15" s="11">
        <v>29.953728905824718</v>
      </c>
      <c r="AG15" s="11">
        <v>29.359689546446759</v>
      </c>
      <c r="AH15" s="176">
        <v>29.023682938617689</v>
      </c>
      <c r="AI15" s="159">
        <v>29.652817302219692</v>
      </c>
      <c r="AJ15" s="159">
        <v>19.775435380384966</v>
      </c>
      <c r="AK15" s="12">
        <v>20.558139534883722</v>
      </c>
      <c r="AL15" s="11">
        <v>19.713366481427318</v>
      </c>
      <c r="AM15" s="11">
        <v>14.344039194338595</v>
      </c>
      <c r="AN15" s="11">
        <v>15.001212709192336</v>
      </c>
      <c r="AO15" s="176">
        <v>13.8714354760754</v>
      </c>
      <c r="AP15" s="159">
        <v>14.422310756972113</v>
      </c>
      <c r="AQ15" s="159">
        <v>8.4555453712190651</v>
      </c>
      <c r="AR15" s="12">
        <v>0</v>
      </c>
      <c r="AS15" s="11">
        <v>0</v>
      </c>
      <c r="AT15" s="11"/>
      <c r="AU15" s="11"/>
      <c r="AV15" s="11"/>
      <c r="AW15" s="159"/>
      <c r="AX15" s="159"/>
      <c r="AY15" s="96">
        <f t="shared" si="8"/>
        <v>57.116279069767444</v>
      </c>
      <c r="AZ15" s="97">
        <f t="shared" si="1"/>
        <v>55.396314711904068</v>
      </c>
      <c r="BA15" s="97">
        <f t="shared" si="2"/>
        <v>44.29776810016331</v>
      </c>
      <c r="BB15" s="97">
        <f t="shared" si="3"/>
        <v>44.360902255639097</v>
      </c>
      <c r="BC15" s="97">
        <f t="shared" si="4"/>
        <v>42.895118414693087</v>
      </c>
      <c r="BD15" s="97">
        <f t="shared" si="4"/>
        <v>44.075128059191805</v>
      </c>
      <c r="BE15" s="97">
        <f t="shared" si="4"/>
        <v>28.230980751604029</v>
      </c>
      <c r="BF15" s="12">
        <v>8.1395348837209305</v>
      </c>
      <c r="BG15" s="11">
        <v>8.3065223749634391</v>
      </c>
      <c r="BH15" s="11">
        <v>19.774088187261839</v>
      </c>
      <c r="BI15" s="11">
        <v>19.597380548144557</v>
      </c>
      <c r="BJ15" s="176">
        <v>19.85258579023683</v>
      </c>
      <c r="BK15" s="159">
        <v>22.367672168468982</v>
      </c>
      <c r="BL15" s="159">
        <v>20.153528872593952</v>
      </c>
      <c r="BM15" s="12">
        <v>7.2868217054263562</v>
      </c>
      <c r="BN15" s="11">
        <v>7.2243346007604554</v>
      </c>
      <c r="BO15" s="11">
        <v>9.213391399020141</v>
      </c>
      <c r="BP15" s="11">
        <v>9.4106233325248603</v>
      </c>
      <c r="BQ15" s="176">
        <v>9.5094248429192838</v>
      </c>
      <c r="BR15" s="159">
        <v>9.982925441092771</v>
      </c>
      <c r="BS15" s="159">
        <v>9.6241979835013751</v>
      </c>
      <c r="BT15" s="12">
        <v>0</v>
      </c>
      <c r="BU15" s="11">
        <v>0</v>
      </c>
      <c r="BV15" s="11"/>
      <c r="BW15" s="11"/>
      <c r="BX15" s="11"/>
      <c r="BY15" s="159"/>
      <c r="BZ15" s="159"/>
      <c r="CA15" s="96">
        <f t="shared" si="9"/>
        <v>15.426356589147286</v>
      </c>
      <c r="CB15" s="97">
        <f t="shared" si="10"/>
        <v>15.530856975723895</v>
      </c>
      <c r="CC15" s="97">
        <f t="shared" si="11"/>
        <v>28.987479586281978</v>
      </c>
      <c r="CD15" s="97">
        <f t="shared" si="12"/>
        <v>29.008003880669417</v>
      </c>
      <c r="CE15" s="97">
        <f t="shared" si="13"/>
        <v>29.362010633156114</v>
      </c>
      <c r="CF15" s="97">
        <f t="shared" si="13"/>
        <v>32.350597609561753</v>
      </c>
      <c r="CG15" s="97">
        <f t="shared" si="13"/>
        <v>29.777726856095327</v>
      </c>
      <c r="CH15" s="12">
        <v>25.519379844961243</v>
      </c>
      <c r="CI15" s="11">
        <v>26.791459491079262</v>
      </c>
      <c r="CJ15" s="11">
        <v>12.901469787697334</v>
      </c>
      <c r="CK15" s="11">
        <v>12.915352898374971</v>
      </c>
      <c r="CL15" s="176">
        <v>5.2803286611889799</v>
      </c>
      <c r="CM15" s="159">
        <v>5.0540694365395558</v>
      </c>
      <c r="CN15" s="159">
        <v>19.832722273143904</v>
      </c>
      <c r="CO15" s="100">
        <f t="shared" si="14"/>
        <v>46.325581395348834</v>
      </c>
      <c r="CP15" s="97">
        <f t="shared" si="15"/>
        <v>45.963732085405084</v>
      </c>
      <c r="CQ15" s="97">
        <f t="shared" si="16"/>
        <v>61.06423516603158</v>
      </c>
      <c r="CR15" s="97">
        <f t="shared" si="17"/>
        <v>60.07761338830948</v>
      </c>
      <c r="CS15" s="97">
        <f t="shared" si="18"/>
        <v>61.515224746254233</v>
      </c>
      <c r="CT15" s="97">
        <f t="shared" si="18"/>
        <v>67.319294251565168</v>
      </c>
      <c r="CU15" s="97">
        <f t="shared" si="18"/>
        <v>50.423923006416132</v>
      </c>
      <c r="CV15" s="100">
        <f t="shared" si="19"/>
        <v>28.155038759689923</v>
      </c>
      <c r="CW15" s="97">
        <f t="shared" si="20"/>
        <v>27.24480842351565</v>
      </c>
      <c r="CX15" s="97">
        <f t="shared" si="21"/>
        <v>26.03429504627109</v>
      </c>
      <c r="CY15" s="97">
        <f t="shared" si="22"/>
        <v>27.007033713315547</v>
      </c>
      <c r="CZ15" s="97">
        <f t="shared" si="23"/>
        <v>25.531657805703237</v>
      </c>
      <c r="DA15" s="97">
        <f t="shared" si="23"/>
        <v>27.148548662492885</v>
      </c>
      <c r="DB15" s="97">
        <f t="shared" si="23"/>
        <v>20.485792850595786</v>
      </c>
      <c r="DC15" s="100">
        <f t="shared" si="7"/>
        <v>25.519379844961243</v>
      </c>
      <c r="DD15" s="97">
        <f t="shared" si="7"/>
        <v>26.791459491079262</v>
      </c>
      <c r="DE15" s="97">
        <f t="shared" si="7"/>
        <v>12.901469787697334</v>
      </c>
      <c r="DF15" s="95">
        <f t="shared" si="7"/>
        <v>12.915352898374971</v>
      </c>
      <c r="DG15" s="95">
        <f t="shared" si="7"/>
        <v>5.2803286611889799</v>
      </c>
      <c r="DH15" s="95">
        <f t="shared" si="7"/>
        <v>5.0540694365395558</v>
      </c>
      <c r="DI15" s="95">
        <f t="shared" si="7"/>
        <v>19.832722273143904</v>
      </c>
      <c r="DJ15" s="120"/>
    </row>
    <row r="16" spans="1:114" s="67" customFormat="1" ht="12.75" customHeight="1" x14ac:dyDescent="0.2">
      <c r="A16" s="8" t="s">
        <v>28</v>
      </c>
      <c r="B16" s="51" t="s">
        <v>58</v>
      </c>
      <c r="C16" s="11">
        <v>1.5797207935341659</v>
      </c>
      <c r="D16" s="11">
        <v>2.3278370514064015</v>
      </c>
      <c r="E16" s="11">
        <v>4.0844298245614041</v>
      </c>
      <c r="F16" s="11">
        <v>5.5829228243021349</v>
      </c>
      <c r="G16" s="159">
        <v>5.8288243974422036</v>
      </c>
      <c r="H16" s="159">
        <v>6.7859806114839678</v>
      </c>
      <c r="I16" s="51" t="s">
        <v>58</v>
      </c>
      <c r="J16" s="11">
        <v>0.29390154298310062</v>
      </c>
      <c r="K16" s="11">
        <v>0.29097963142580019</v>
      </c>
      <c r="L16" s="11">
        <v>0.19188596491228069</v>
      </c>
      <c r="M16" s="11">
        <v>0.32840722495894908</v>
      </c>
      <c r="N16" s="159">
        <v>0.49188391539596654</v>
      </c>
      <c r="O16" s="159">
        <v>1.6654238130748198</v>
      </c>
      <c r="P16" s="51" t="s">
        <v>58</v>
      </c>
      <c r="Q16" s="11">
        <v>0</v>
      </c>
      <c r="R16" s="11"/>
      <c r="S16" s="11"/>
      <c r="T16" s="11"/>
      <c r="U16" s="159"/>
      <c r="V16" s="159"/>
      <c r="W16" s="116" t="str">
        <f t="shared" si="0"/>
        <v>—</v>
      </c>
      <c r="X16" s="97">
        <f t="shared" si="0"/>
        <v>1.8736223365172666</v>
      </c>
      <c r="Y16" s="97">
        <f t="shared" si="0"/>
        <v>2.6188166828322017</v>
      </c>
      <c r="Z16" s="97">
        <f t="shared" si="0"/>
        <v>4.276315789473685</v>
      </c>
      <c r="AA16" s="97">
        <f t="shared" si="0"/>
        <v>5.9113300492610836</v>
      </c>
      <c r="AB16" s="97">
        <f t="shared" si="0"/>
        <v>6.3207083128381703</v>
      </c>
      <c r="AC16" s="97">
        <f t="shared" si="0"/>
        <v>8.4514044245587883</v>
      </c>
      <c r="AD16" s="51" t="s">
        <v>58</v>
      </c>
      <c r="AE16" s="11">
        <v>30.67597354886113</v>
      </c>
      <c r="AF16" s="11">
        <v>33.397995473650177</v>
      </c>
      <c r="AG16" s="49">
        <v>31.67211328976035</v>
      </c>
      <c r="AH16" s="49">
        <v>30.268199233716476</v>
      </c>
      <c r="AI16" s="159">
        <v>30.890309886866703</v>
      </c>
      <c r="AJ16" s="159">
        <v>29.057916977380067</v>
      </c>
      <c r="AK16" s="51" t="s">
        <v>58</v>
      </c>
      <c r="AL16" s="11">
        <v>10.764144011756063</v>
      </c>
      <c r="AM16" s="11">
        <v>9.4406724862592952</v>
      </c>
      <c r="AN16" s="49">
        <v>9.3475877192982466</v>
      </c>
      <c r="AO16" s="49">
        <v>9.7427476737821568</v>
      </c>
      <c r="AP16" s="159">
        <v>9.3703885882931637</v>
      </c>
      <c r="AQ16" s="159">
        <v>8.9982600049714137</v>
      </c>
      <c r="AR16" s="51" t="s">
        <v>58</v>
      </c>
      <c r="AS16" s="11">
        <v>0</v>
      </c>
      <c r="AT16" s="11"/>
      <c r="AU16" s="11"/>
      <c r="AV16" s="11"/>
      <c r="AW16" s="159"/>
      <c r="AX16" s="159"/>
      <c r="AY16" s="116" t="str">
        <f t="shared" si="8"/>
        <v>—</v>
      </c>
      <c r="AZ16" s="97">
        <f t="shared" si="1"/>
        <v>41.440117560617196</v>
      </c>
      <c r="BA16" s="97">
        <f t="shared" si="2"/>
        <v>42.838667959909472</v>
      </c>
      <c r="BB16" s="97">
        <f t="shared" si="3"/>
        <v>41.019701009058593</v>
      </c>
      <c r="BC16" s="97">
        <f t="shared" si="4"/>
        <v>40.010946907498635</v>
      </c>
      <c r="BD16" s="97">
        <f t="shared" si="4"/>
        <v>40.26069847515987</v>
      </c>
      <c r="BE16" s="97">
        <f t="shared" si="4"/>
        <v>38.056176982351481</v>
      </c>
      <c r="BF16" s="51" t="s">
        <v>58</v>
      </c>
      <c r="BG16" s="11">
        <v>30.235121234386479</v>
      </c>
      <c r="BH16" s="11">
        <v>31.81377303588749</v>
      </c>
      <c r="BI16" s="11">
        <v>31.42701525054466</v>
      </c>
      <c r="BJ16" s="11">
        <v>30.897646414887792</v>
      </c>
      <c r="BK16" s="159">
        <v>30.545991146089523</v>
      </c>
      <c r="BL16" s="159">
        <v>30.971911508824263</v>
      </c>
      <c r="BM16" s="51" t="s">
        <v>58</v>
      </c>
      <c r="BN16" s="11">
        <v>22.042615723732549</v>
      </c>
      <c r="BO16" s="11">
        <v>22.567086970578725</v>
      </c>
      <c r="BP16" s="11">
        <v>22.176535087719298</v>
      </c>
      <c r="BQ16" s="11">
        <v>22.140120415982484</v>
      </c>
      <c r="BR16" s="159">
        <v>21.938022626660107</v>
      </c>
      <c r="BS16" s="159">
        <v>22.371364653243848</v>
      </c>
      <c r="BT16" s="51" t="s">
        <v>58</v>
      </c>
      <c r="BU16" s="11">
        <v>0</v>
      </c>
      <c r="BV16" s="11"/>
      <c r="BW16" s="11"/>
      <c r="BX16" s="11"/>
      <c r="BY16" s="159">
        <v>0.93457943925233633</v>
      </c>
      <c r="BZ16" s="159">
        <v>0.17399950285856325</v>
      </c>
      <c r="CA16" s="116" t="str">
        <f t="shared" si="9"/>
        <v>—</v>
      </c>
      <c r="CB16" s="97">
        <f t="shared" si="10"/>
        <v>52.277736958119029</v>
      </c>
      <c r="CC16" s="97">
        <f t="shared" si="11"/>
        <v>54.380860006466214</v>
      </c>
      <c r="CD16" s="97">
        <f t="shared" si="12"/>
        <v>53.603550338263958</v>
      </c>
      <c r="CE16" s="97">
        <f t="shared" si="13"/>
        <v>53.037766830870275</v>
      </c>
      <c r="CF16" s="97">
        <f t="shared" si="13"/>
        <v>53.418593212001973</v>
      </c>
      <c r="CG16" s="97">
        <f t="shared" si="13"/>
        <v>53.517275664926672</v>
      </c>
      <c r="CH16" s="51" t="s">
        <v>58</v>
      </c>
      <c r="CI16" s="11">
        <v>4.4085231447465105</v>
      </c>
      <c r="CJ16" s="11">
        <v>0.16165535079211121</v>
      </c>
      <c r="CK16" s="11">
        <v>1.2254901960784315</v>
      </c>
      <c r="CL16" s="11">
        <v>1.1220580186097429</v>
      </c>
      <c r="CM16" s="159"/>
      <c r="CN16" s="159"/>
      <c r="CO16" s="118" t="str">
        <f t="shared" si="14"/>
        <v>—</v>
      </c>
      <c r="CP16" s="97">
        <f t="shared" si="15"/>
        <v>62.49081557678177</v>
      </c>
      <c r="CQ16" s="97">
        <f t="shared" si="16"/>
        <v>67.539605560944068</v>
      </c>
      <c r="CR16" s="97">
        <f t="shared" si="17"/>
        <v>67.183558364866414</v>
      </c>
      <c r="CS16" s="97">
        <f t="shared" si="18"/>
        <v>66.748768472906406</v>
      </c>
      <c r="CT16" s="97">
        <f t="shared" si="18"/>
        <v>67.265125430398427</v>
      </c>
      <c r="CU16" s="97">
        <f t="shared" si="18"/>
        <v>66.815809097688302</v>
      </c>
      <c r="CV16" s="118" t="str">
        <f t="shared" si="19"/>
        <v>—</v>
      </c>
      <c r="CW16" s="97">
        <f t="shared" si="20"/>
        <v>33.100661278471712</v>
      </c>
      <c r="CX16" s="97">
        <f t="shared" si="21"/>
        <v>32.298739088263822</v>
      </c>
      <c r="CY16" s="97">
        <f t="shared" si="22"/>
        <v>31.716008771929825</v>
      </c>
      <c r="CZ16" s="97">
        <f t="shared" si="23"/>
        <v>32.211275314723594</v>
      </c>
      <c r="DA16" s="97">
        <f t="shared" si="23"/>
        <v>31.800295130349237</v>
      </c>
      <c r="DB16" s="97">
        <f t="shared" si="23"/>
        <v>33.035048471290082</v>
      </c>
      <c r="DC16" s="118" t="str">
        <f t="shared" si="7"/>
        <v>—</v>
      </c>
      <c r="DD16" s="97">
        <f t="shared" si="7"/>
        <v>4.4085231447465105</v>
      </c>
      <c r="DE16" s="97">
        <f t="shared" si="7"/>
        <v>0.16165535079211121</v>
      </c>
      <c r="DF16" s="95">
        <f t="shared" si="7"/>
        <v>1.2254901960784315</v>
      </c>
      <c r="DG16" s="95">
        <f t="shared" si="7"/>
        <v>1.1220580186097429</v>
      </c>
      <c r="DH16" s="95">
        <f t="shared" si="7"/>
        <v>0.93457943925233633</v>
      </c>
      <c r="DI16" s="95">
        <f t="shared" si="7"/>
        <v>0.17399950285856325</v>
      </c>
      <c r="DJ16" s="120"/>
    </row>
    <row r="17" spans="1:114" s="67" customFormat="1" ht="12.75" customHeight="1" x14ac:dyDescent="0.2">
      <c r="A17" s="8" t="s">
        <v>17</v>
      </c>
      <c r="B17" s="51" t="s">
        <v>58</v>
      </c>
      <c r="C17" s="49" t="s">
        <v>58</v>
      </c>
      <c r="D17" s="49" t="s">
        <v>58</v>
      </c>
      <c r="E17" s="49" t="s">
        <v>58</v>
      </c>
      <c r="F17" s="49" t="s">
        <v>58</v>
      </c>
      <c r="G17" s="49" t="s">
        <v>58</v>
      </c>
      <c r="H17" s="49" t="s">
        <v>58</v>
      </c>
      <c r="I17" s="51" t="s">
        <v>58</v>
      </c>
      <c r="J17" s="49" t="s">
        <v>58</v>
      </c>
      <c r="K17" s="49" t="s">
        <v>58</v>
      </c>
      <c r="L17" s="49" t="s">
        <v>58</v>
      </c>
      <c r="M17" s="49" t="s">
        <v>58</v>
      </c>
      <c r="N17" s="170" t="s">
        <v>58</v>
      </c>
      <c r="O17" s="170" t="s">
        <v>58</v>
      </c>
      <c r="P17" s="51" t="s">
        <v>58</v>
      </c>
      <c r="Q17" s="49" t="s">
        <v>58</v>
      </c>
      <c r="S17" s="49" t="s">
        <v>58</v>
      </c>
      <c r="T17" s="49" t="s">
        <v>58</v>
      </c>
      <c r="U17" s="49" t="s">
        <v>58</v>
      </c>
      <c r="V17" s="49" t="s">
        <v>58</v>
      </c>
      <c r="W17" s="116" t="str">
        <f t="shared" ref="W17:W25" si="24">IFERROR(B17+I17+P17,"—")</f>
        <v>—</v>
      </c>
      <c r="X17" s="95" t="str">
        <f t="shared" ref="X17:X25" si="25">IFERROR(C17+J17+Q17,"—")</f>
        <v>—</v>
      </c>
      <c r="Y17" s="95" t="str">
        <f>IFERROR(D17+K17+S17,"—")</f>
        <v>—</v>
      </c>
      <c r="Z17" s="95" t="str">
        <f>IFERROR(E17+L17+W17,"—")</f>
        <v>—</v>
      </c>
      <c r="AA17" s="95" t="str">
        <f>IFERROR(F17+M17+X17,"—")</f>
        <v>—</v>
      </c>
      <c r="AB17" s="95" t="str">
        <f>IFERROR(G17+N17+Y17,"—")</f>
        <v>—</v>
      </c>
      <c r="AC17" s="95" t="str">
        <f>IFERROR(H17+O17+Z17,"—")</f>
        <v>—</v>
      </c>
      <c r="AD17" s="51" t="s">
        <v>58</v>
      </c>
      <c r="AE17" s="49" t="s">
        <v>58</v>
      </c>
      <c r="AF17" s="49" t="s">
        <v>58</v>
      </c>
      <c r="AG17" s="49" t="s">
        <v>58</v>
      </c>
      <c r="AH17" s="49" t="s">
        <v>58</v>
      </c>
      <c r="AI17" s="49" t="s">
        <v>58</v>
      </c>
      <c r="AJ17" s="49" t="s">
        <v>58</v>
      </c>
      <c r="AK17" s="51" t="s">
        <v>58</v>
      </c>
      <c r="AL17" s="49" t="s">
        <v>58</v>
      </c>
      <c r="AM17" s="49" t="s">
        <v>58</v>
      </c>
      <c r="AN17" s="49" t="s">
        <v>58</v>
      </c>
      <c r="AO17" s="49" t="s">
        <v>58</v>
      </c>
      <c r="AP17" s="49" t="s">
        <v>58</v>
      </c>
      <c r="AQ17" s="49" t="s">
        <v>58</v>
      </c>
      <c r="AR17" s="51" t="s">
        <v>58</v>
      </c>
      <c r="AS17" s="49" t="s">
        <v>58</v>
      </c>
      <c r="AT17" s="49" t="s">
        <v>58</v>
      </c>
      <c r="AU17" s="49" t="s">
        <v>58</v>
      </c>
      <c r="AV17" s="49" t="s">
        <v>58</v>
      </c>
      <c r="AW17" s="49" t="s">
        <v>58</v>
      </c>
      <c r="AX17" s="49" t="s">
        <v>58</v>
      </c>
      <c r="AY17" s="116" t="str">
        <f t="shared" si="8"/>
        <v>—</v>
      </c>
      <c r="AZ17" s="95" t="str">
        <f t="shared" si="1"/>
        <v>—</v>
      </c>
      <c r="BA17" s="95" t="str">
        <f t="shared" si="2"/>
        <v>—</v>
      </c>
      <c r="BB17" s="95" t="str">
        <f t="shared" si="3"/>
        <v>—</v>
      </c>
      <c r="BC17" s="95" t="str">
        <f t="shared" si="4"/>
        <v>—</v>
      </c>
      <c r="BD17" s="95" t="str">
        <f t="shared" si="4"/>
        <v>—</v>
      </c>
      <c r="BE17" s="95" t="str">
        <f t="shared" si="4"/>
        <v>—</v>
      </c>
      <c r="BF17" s="51" t="s">
        <v>58</v>
      </c>
      <c r="BG17" s="49" t="s">
        <v>58</v>
      </c>
      <c r="BH17" s="49" t="s">
        <v>58</v>
      </c>
      <c r="BI17" s="49" t="s">
        <v>58</v>
      </c>
      <c r="BJ17" s="49" t="s">
        <v>58</v>
      </c>
      <c r="BK17" s="49" t="s">
        <v>58</v>
      </c>
      <c r="BL17" s="49" t="s">
        <v>58</v>
      </c>
      <c r="BM17" s="51" t="s">
        <v>58</v>
      </c>
      <c r="BN17" s="49" t="s">
        <v>58</v>
      </c>
      <c r="BO17" s="49" t="s">
        <v>58</v>
      </c>
      <c r="BP17" s="49" t="s">
        <v>58</v>
      </c>
      <c r="BQ17" s="49" t="s">
        <v>58</v>
      </c>
      <c r="BR17" s="170" t="s">
        <v>58</v>
      </c>
      <c r="BS17" s="170" t="s">
        <v>58</v>
      </c>
      <c r="BT17" s="51" t="s">
        <v>58</v>
      </c>
      <c r="BU17" s="49" t="s">
        <v>58</v>
      </c>
      <c r="BV17" s="49" t="s">
        <v>58</v>
      </c>
      <c r="BW17" s="49" t="s">
        <v>58</v>
      </c>
      <c r="BX17" s="49" t="s">
        <v>58</v>
      </c>
      <c r="BY17" s="49" t="s">
        <v>58</v>
      </c>
      <c r="BZ17" s="49" t="s">
        <v>58</v>
      </c>
      <c r="CA17" s="116" t="str">
        <f t="shared" si="9"/>
        <v>—</v>
      </c>
      <c r="CB17" s="95" t="str">
        <f t="shared" si="10"/>
        <v>—</v>
      </c>
      <c r="CC17" s="95" t="str">
        <f t="shared" si="11"/>
        <v>—</v>
      </c>
      <c r="CD17" s="95" t="str">
        <f t="shared" si="12"/>
        <v>—</v>
      </c>
      <c r="CE17" s="95" t="str">
        <f t="shared" si="13"/>
        <v>—</v>
      </c>
      <c r="CF17" s="95" t="str">
        <f t="shared" si="13"/>
        <v>—</v>
      </c>
      <c r="CG17" s="95" t="str">
        <f t="shared" si="13"/>
        <v>—</v>
      </c>
      <c r="CH17" s="51" t="s">
        <v>58</v>
      </c>
      <c r="CI17" s="49" t="s">
        <v>58</v>
      </c>
      <c r="CJ17" s="49" t="s">
        <v>58</v>
      </c>
      <c r="CK17" s="49" t="s">
        <v>58</v>
      </c>
      <c r="CL17" s="49" t="s">
        <v>58</v>
      </c>
      <c r="CM17" s="170" t="s">
        <v>58</v>
      </c>
      <c r="CN17" s="170" t="s">
        <v>58</v>
      </c>
      <c r="CO17" s="118" t="str">
        <f t="shared" si="14"/>
        <v>—</v>
      </c>
      <c r="CP17" s="95" t="str">
        <f t="shared" si="15"/>
        <v>—</v>
      </c>
      <c r="CQ17" s="95" t="str">
        <f t="shared" si="16"/>
        <v>—</v>
      </c>
      <c r="CR17" s="95" t="str">
        <f t="shared" si="17"/>
        <v>—</v>
      </c>
      <c r="CS17" s="95" t="str">
        <f t="shared" si="18"/>
        <v>—</v>
      </c>
      <c r="CT17" s="95" t="str">
        <f t="shared" si="18"/>
        <v>—</v>
      </c>
      <c r="CU17" s="95" t="str">
        <f t="shared" si="18"/>
        <v>—</v>
      </c>
      <c r="CV17" s="118" t="str">
        <f t="shared" si="19"/>
        <v>—</v>
      </c>
      <c r="CW17" s="95" t="str">
        <f t="shared" si="20"/>
        <v>—</v>
      </c>
      <c r="CX17" s="95" t="str">
        <f t="shared" si="21"/>
        <v>—</v>
      </c>
      <c r="CY17" s="95" t="str">
        <f t="shared" si="22"/>
        <v>—</v>
      </c>
      <c r="CZ17" s="95" t="str">
        <f t="shared" si="23"/>
        <v>—</v>
      </c>
      <c r="DA17" s="95" t="str">
        <f t="shared" si="23"/>
        <v>—</v>
      </c>
      <c r="DB17" s="95" t="str">
        <f t="shared" si="23"/>
        <v>—</v>
      </c>
      <c r="DC17" s="118" t="str">
        <f t="shared" ref="DC17:DC25" si="26">IFERROR(P17+AR17+BT17+CH17,"—")</f>
        <v>—</v>
      </c>
      <c r="DD17" s="95" t="str">
        <f t="shared" ref="DD17:DD25" si="27">IFERROR(Q17+AS17+BU17+CI17,"—")</f>
        <v>—</v>
      </c>
      <c r="DE17" s="95" t="str">
        <f>IFERROR(S17+AT17+BV17+CJ17,"—")</f>
        <v>—</v>
      </c>
      <c r="DF17" s="95" t="str">
        <f t="shared" ref="DF17:DF25" si="28">IFERROR(S17+AU17+BW17+CK17,"—")</f>
        <v>—</v>
      </c>
      <c r="DG17" s="95" t="str">
        <f t="shared" ref="DG17:DG25" si="29">IFERROR(T17+AV17+BX17+CL17,"—")</f>
        <v>—</v>
      </c>
      <c r="DH17" s="95" t="str">
        <f t="shared" ref="DH17:DH25" si="30">IFERROR(U17+AW17+BY17+CM17,"—")</f>
        <v>—</v>
      </c>
      <c r="DI17" s="95" t="str">
        <f t="shared" ref="DI17:DI25" si="31">IFERROR(V17+AX17+BZ17+CN17,"—")</f>
        <v>—</v>
      </c>
      <c r="DJ17" s="120"/>
    </row>
    <row r="18" spans="1:114" s="67" customFormat="1" ht="12.75" customHeight="1" x14ac:dyDescent="0.2">
      <c r="A18" s="8" t="s">
        <v>18</v>
      </c>
      <c r="B18" s="51" t="s">
        <v>58</v>
      </c>
      <c r="C18" s="49" t="s">
        <v>58</v>
      </c>
      <c r="D18" s="142">
        <v>9.7379603399433426E-2</v>
      </c>
      <c r="E18" s="11">
        <v>0.10366275051831375</v>
      </c>
      <c r="F18" s="11">
        <v>0.12389380530973451</v>
      </c>
      <c r="G18" s="159">
        <v>0.1027221366204417</v>
      </c>
      <c r="H18" s="159">
        <v>0.27350977395221626</v>
      </c>
      <c r="I18" s="51" t="s">
        <v>58</v>
      </c>
      <c r="J18" s="49" t="s">
        <v>58</v>
      </c>
      <c r="K18" s="142">
        <v>3.3109065155807369</v>
      </c>
      <c r="L18" s="11">
        <v>4.258811333794057</v>
      </c>
      <c r="M18" s="11">
        <v>4.9734513274336285</v>
      </c>
      <c r="N18" s="159">
        <v>4.8193802431090571</v>
      </c>
      <c r="O18" s="159">
        <v>6.4596573083420488</v>
      </c>
      <c r="P18" s="51" t="s">
        <v>58</v>
      </c>
      <c r="Q18" s="49" t="s">
        <v>58</v>
      </c>
      <c r="R18" s="11"/>
      <c r="S18" s="11"/>
      <c r="T18" s="11"/>
      <c r="U18" s="159"/>
      <c r="V18" s="159"/>
      <c r="W18" s="116" t="str">
        <f t="shared" si="24"/>
        <v>—</v>
      </c>
      <c r="X18" s="95" t="str">
        <f t="shared" si="25"/>
        <v>—</v>
      </c>
      <c r="Y18" s="97">
        <f t="shared" ref="Y18:AC25" si="32">IFERROR(D18+K18+R18,"—")</f>
        <v>3.4082861189801705</v>
      </c>
      <c r="Z18" s="97">
        <f t="shared" si="32"/>
        <v>4.362474084312371</v>
      </c>
      <c r="AA18" s="97">
        <f t="shared" si="32"/>
        <v>5.0973451327433628</v>
      </c>
      <c r="AB18" s="97">
        <f t="shared" si="32"/>
        <v>4.9221023797294992</v>
      </c>
      <c r="AC18" s="97">
        <f t="shared" si="32"/>
        <v>6.7331670822942646</v>
      </c>
      <c r="AD18" s="51" t="s">
        <v>58</v>
      </c>
      <c r="AE18" s="49" t="s">
        <v>58</v>
      </c>
      <c r="AF18" s="11">
        <v>28.107294617563738</v>
      </c>
      <c r="AG18" s="11">
        <v>29.181064270905321</v>
      </c>
      <c r="AH18" s="11">
        <v>35.628318584070797</v>
      </c>
      <c r="AI18" s="159">
        <v>32.759801403869197</v>
      </c>
      <c r="AJ18" s="159">
        <v>40.125492719813373</v>
      </c>
      <c r="AK18" s="51" t="s">
        <v>58</v>
      </c>
      <c r="AL18" s="49" t="s">
        <v>58</v>
      </c>
      <c r="AM18" s="11">
        <v>2.9302407932011332</v>
      </c>
      <c r="AN18" s="11">
        <v>4.0601243953006216</v>
      </c>
      <c r="AO18" s="11">
        <v>4.6814159292035393</v>
      </c>
      <c r="AP18" s="159">
        <v>3.9462420818353023</v>
      </c>
      <c r="AQ18" s="159">
        <v>3.6602043278899523</v>
      </c>
      <c r="AR18" s="51" t="s">
        <v>58</v>
      </c>
      <c r="AS18" s="49" t="s">
        <v>58</v>
      </c>
      <c r="AT18" s="11"/>
      <c r="AU18" s="11"/>
      <c r="AV18" s="11"/>
      <c r="AW18" s="159"/>
      <c r="AX18" s="159"/>
      <c r="AY18" s="116" t="str">
        <f t="shared" si="8"/>
        <v>—</v>
      </c>
      <c r="AZ18" s="95" t="str">
        <f t="shared" si="1"/>
        <v>—</v>
      </c>
      <c r="BA18" s="97">
        <f t="shared" si="2"/>
        <v>31.037535410764871</v>
      </c>
      <c r="BB18" s="97">
        <f t="shared" si="3"/>
        <v>33.241188666205943</v>
      </c>
      <c r="BC18" s="97">
        <f t="shared" si="4"/>
        <v>40.309734513274336</v>
      </c>
      <c r="BD18" s="97">
        <f t="shared" si="4"/>
        <v>36.706043485704498</v>
      </c>
      <c r="BE18" s="97">
        <f t="shared" si="4"/>
        <v>43.785697047703323</v>
      </c>
      <c r="BF18" s="51" t="s">
        <v>58</v>
      </c>
      <c r="BG18" s="49" t="s">
        <v>58</v>
      </c>
      <c r="BH18" s="11">
        <v>16.979461756373937</v>
      </c>
      <c r="BI18" s="11">
        <v>15.661713890808571</v>
      </c>
      <c r="BJ18" s="11">
        <v>16.495575221238937</v>
      </c>
      <c r="BK18" s="159">
        <v>18.301660674542031</v>
      </c>
      <c r="BL18" s="159">
        <v>17.971201029683854</v>
      </c>
      <c r="BM18" s="51" t="s">
        <v>58</v>
      </c>
      <c r="BN18" s="49" t="s">
        <v>58</v>
      </c>
      <c r="BO18" s="11">
        <v>9.7114022662889514</v>
      </c>
      <c r="BP18" s="11">
        <v>8.8977194194885971</v>
      </c>
      <c r="BQ18" s="11">
        <v>8.4778761061946906</v>
      </c>
      <c r="BR18" s="159">
        <v>7.3703133025166929</v>
      </c>
      <c r="BS18" s="159">
        <v>6.9905880460139969</v>
      </c>
      <c r="BT18" s="51" t="s">
        <v>58</v>
      </c>
      <c r="BU18" s="49" t="s">
        <v>58</v>
      </c>
      <c r="BV18" s="11"/>
      <c r="BW18" s="11"/>
      <c r="BX18" s="11"/>
      <c r="BY18" s="159"/>
      <c r="BZ18" s="159"/>
      <c r="CA18" s="116" t="str">
        <f t="shared" si="9"/>
        <v>—</v>
      </c>
      <c r="CB18" s="95" t="str">
        <f t="shared" si="10"/>
        <v>—</v>
      </c>
      <c r="CC18" s="97">
        <f t="shared" si="11"/>
        <v>26.690864022662886</v>
      </c>
      <c r="CD18" s="97">
        <f t="shared" si="12"/>
        <v>24.559433310297166</v>
      </c>
      <c r="CE18" s="97">
        <f t="shared" si="13"/>
        <v>24.973451327433629</v>
      </c>
      <c r="CF18" s="97">
        <f t="shared" si="13"/>
        <v>25.671973977058723</v>
      </c>
      <c r="CG18" s="97">
        <f t="shared" si="13"/>
        <v>24.961789075697851</v>
      </c>
      <c r="CH18" s="51" t="s">
        <v>58</v>
      </c>
      <c r="CI18" s="49" t="s">
        <v>58</v>
      </c>
      <c r="CJ18" s="142">
        <v>38.854461756373937</v>
      </c>
      <c r="CK18" s="11">
        <v>37.836903939184516</v>
      </c>
      <c r="CL18" s="11">
        <v>29.619469026548671</v>
      </c>
      <c r="CM18" s="159">
        <v>32.69988015750728</v>
      </c>
      <c r="CN18" s="159">
        <v>24.51934679430456</v>
      </c>
      <c r="CO18" s="118" t="str">
        <f t="shared" si="14"/>
        <v>—</v>
      </c>
      <c r="CP18" s="95" t="str">
        <f t="shared" si="15"/>
        <v>—</v>
      </c>
      <c r="CQ18" s="97">
        <f t="shared" si="16"/>
        <v>45.184135977337107</v>
      </c>
      <c r="CR18" s="97">
        <f t="shared" si="17"/>
        <v>44.946440912232205</v>
      </c>
      <c r="CS18" s="97">
        <f t="shared" si="18"/>
        <v>52.247787610619469</v>
      </c>
      <c r="CT18" s="97">
        <f t="shared" si="18"/>
        <v>51.164184215031668</v>
      </c>
      <c r="CU18" s="97">
        <f t="shared" si="18"/>
        <v>58.37020352344944</v>
      </c>
      <c r="CV18" s="118" t="str">
        <f t="shared" si="19"/>
        <v>—</v>
      </c>
      <c r="CW18" s="95" t="str">
        <f t="shared" si="20"/>
        <v>—</v>
      </c>
      <c r="CX18" s="97">
        <f t="shared" si="21"/>
        <v>15.952549575070822</v>
      </c>
      <c r="CY18" s="97">
        <f t="shared" si="22"/>
        <v>17.216655148583278</v>
      </c>
      <c r="CZ18" s="97">
        <f t="shared" si="23"/>
        <v>18.13274336283186</v>
      </c>
      <c r="DA18" s="97">
        <f t="shared" si="23"/>
        <v>16.135935627461052</v>
      </c>
      <c r="DB18" s="97">
        <f t="shared" si="23"/>
        <v>17.110449682245999</v>
      </c>
      <c r="DC18" s="118" t="str">
        <f t="shared" si="26"/>
        <v>—</v>
      </c>
      <c r="DD18" s="95" t="str">
        <f t="shared" si="27"/>
        <v>—</v>
      </c>
      <c r="DE18" s="97">
        <f>IFERROR(R18+AT18+BV18+CJ18,"—")</f>
        <v>38.854461756373937</v>
      </c>
      <c r="DF18" s="95">
        <f t="shared" si="28"/>
        <v>37.836903939184516</v>
      </c>
      <c r="DG18" s="95">
        <f t="shared" si="29"/>
        <v>29.619469026548671</v>
      </c>
      <c r="DH18" s="95">
        <f t="shared" si="30"/>
        <v>32.69988015750728</v>
      </c>
      <c r="DI18" s="95">
        <f t="shared" si="31"/>
        <v>24.51934679430456</v>
      </c>
      <c r="DJ18" s="120"/>
    </row>
    <row r="19" spans="1:114" s="67" customFormat="1" x14ac:dyDescent="0.2">
      <c r="A19" s="8" t="s">
        <v>19</v>
      </c>
      <c r="B19" s="11">
        <v>6.062176165803109</v>
      </c>
      <c r="C19" s="11">
        <v>7.1798468011651737</v>
      </c>
      <c r="D19" s="142">
        <v>40.414316100989552</v>
      </c>
      <c r="E19" s="11">
        <v>2.7121959895069137</v>
      </c>
      <c r="F19" s="11">
        <v>2.5805634159733075</v>
      </c>
      <c r="G19" s="159">
        <v>2.7279566060894012</v>
      </c>
      <c r="H19" s="159">
        <v>3.0750783274668314</v>
      </c>
      <c r="I19" s="12">
        <v>2.9073114565342544</v>
      </c>
      <c r="J19" s="11">
        <v>4.0295609019311689</v>
      </c>
      <c r="K19" s="142">
        <v>34.338296494959771</v>
      </c>
      <c r="L19" s="11">
        <v>12.805122048819529</v>
      </c>
      <c r="M19" s="11">
        <v>14.005152679815854</v>
      </c>
      <c r="N19" s="159">
        <v>13.437858811418616</v>
      </c>
      <c r="O19" s="159">
        <v>15.263218968785052</v>
      </c>
      <c r="P19" s="12">
        <v>0.13678756476683937</v>
      </c>
      <c r="Q19" s="11">
        <v>0.19959003128708599</v>
      </c>
      <c r="R19" s="142"/>
      <c r="S19" s="11"/>
      <c r="T19" s="11"/>
      <c r="U19" s="159"/>
      <c r="V19" s="159"/>
      <c r="W19" s="96">
        <f t="shared" si="24"/>
        <v>9.1062751871042025</v>
      </c>
      <c r="X19" s="97">
        <f t="shared" si="25"/>
        <v>11.408997734383428</v>
      </c>
      <c r="Y19" s="97">
        <f t="shared" si="32"/>
        <v>74.75261259594933</v>
      </c>
      <c r="Z19" s="97">
        <f t="shared" si="32"/>
        <v>15.517318038326442</v>
      </c>
      <c r="AA19" s="97">
        <f t="shared" si="32"/>
        <v>16.585716095789163</v>
      </c>
      <c r="AB19" s="97">
        <f t="shared" si="32"/>
        <v>16.165815417508018</v>
      </c>
      <c r="AC19" s="97">
        <f t="shared" si="32"/>
        <v>18.338297296251884</v>
      </c>
      <c r="AD19" s="12">
        <v>36.050662061024759</v>
      </c>
      <c r="AE19" s="11">
        <v>32.797497033121161</v>
      </c>
      <c r="AF19" s="142">
        <v>2.4230093406085267</v>
      </c>
      <c r="AG19" s="11">
        <v>40.011560179627409</v>
      </c>
      <c r="AH19" s="11">
        <v>39.722093170587492</v>
      </c>
      <c r="AI19" s="159">
        <v>39.790949043829436</v>
      </c>
      <c r="AJ19" s="159">
        <v>42.544385564537961</v>
      </c>
      <c r="AK19" s="12">
        <v>38.140472078295915</v>
      </c>
      <c r="AL19" s="11">
        <v>38.628762541806019</v>
      </c>
      <c r="AM19" s="142">
        <v>10.602977896975862</v>
      </c>
      <c r="AN19" s="11">
        <v>31.301409452669958</v>
      </c>
      <c r="AO19" s="11">
        <v>30.438822485956834</v>
      </c>
      <c r="AP19" s="159">
        <v>30.276754959021261</v>
      </c>
      <c r="AQ19" s="159">
        <v>29.601980427803348</v>
      </c>
      <c r="AR19" s="12">
        <v>1.2147380541162924</v>
      </c>
      <c r="AS19" s="11">
        <v>1.7801273060740099</v>
      </c>
      <c r="AT19" s="142"/>
      <c r="AU19" s="11"/>
      <c r="AV19" s="11"/>
      <c r="AW19" s="159"/>
      <c r="AX19" s="159"/>
      <c r="AY19" s="96">
        <f t="shared" si="8"/>
        <v>75.405872193436963</v>
      </c>
      <c r="AZ19" s="97">
        <f t="shared" si="1"/>
        <v>73.20638688100118</v>
      </c>
      <c r="BA19" s="97">
        <f t="shared" si="2"/>
        <v>13.025987237584388</v>
      </c>
      <c r="BB19" s="97">
        <f t="shared" si="3"/>
        <v>71.312969632297367</v>
      </c>
      <c r="BC19" s="97">
        <f t="shared" si="4"/>
        <v>70.160915656544319</v>
      </c>
      <c r="BD19" s="97">
        <f t="shared" si="4"/>
        <v>70.067704002850689</v>
      </c>
      <c r="BE19" s="97">
        <f t="shared" si="4"/>
        <v>72.146365992341316</v>
      </c>
      <c r="BF19" s="12">
        <v>5.7685664939550945</v>
      </c>
      <c r="BG19" s="11">
        <v>5.8150825331750999</v>
      </c>
      <c r="BH19" s="142">
        <v>5.4702672708776472</v>
      </c>
      <c r="BI19" s="11">
        <v>6.2202658841314307</v>
      </c>
      <c r="BJ19" s="11">
        <v>6.1832157790260593</v>
      </c>
      <c r="BK19" s="159">
        <v>6.4180227263728868</v>
      </c>
      <c r="BL19" s="159">
        <v>6.7226240668394386</v>
      </c>
      <c r="BM19" s="12">
        <v>9.4185377086931492</v>
      </c>
      <c r="BN19" s="11">
        <v>9.1487754881864287</v>
      </c>
      <c r="BO19" s="142">
        <v>6.7511328955886434</v>
      </c>
      <c r="BP19" s="11">
        <v>6.9494464452447637</v>
      </c>
      <c r="BQ19" s="11">
        <v>7.0701524686404529</v>
      </c>
      <c r="BR19" s="159">
        <v>7.3484578532684006</v>
      </c>
      <c r="BS19" s="159">
        <v>7.3260356631725534</v>
      </c>
      <c r="BT19" s="12">
        <v>0.31088082901554404</v>
      </c>
      <c r="BU19" s="11">
        <v>0.42075736325385693</v>
      </c>
      <c r="BV19" s="142"/>
      <c r="BW19" s="11"/>
      <c r="BX19" s="11"/>
      <c r="BY19" s="159"/>
      <c r="BZ19" s="159"/>
      <c r="CA19" s="96">
        <f t="shared" si="9"/>
        <v>15.497985031663786</v>
      </c>
      <c r="CB19" s="97">
        <f t="shared" si="10"/>
        <v>15.384615384615385</v>
      </c>
      <c r="CC19" s="97">
        <f t="shared" si="11"/>
        <v>12.221400166466291</v>
      </c>
      <c r="CD19" s="97">
        <f t="shared" si="12"/>
        <v>13.169712329376194</v>
      </c>
      <c r="CE19" s="97">
        <f t="shared" si="13"/>
        <v>13.253368247666511</v>
      </c>
      <c r="CF19" s="97">
        <f t="shared" si="13"/>
        <v>13.766480579641287</v>
      </c>
      <c r="CG19" s="97">
        <f t="shared" si="13"/>
        <v>14.048659730011991</v>
      </c>
      <c r="CH19" s="51"/>
      <c r="CI19" s="49"/>
      <c r="CJ19" s="49"/>
      <c r="CK19" s="49">
        <v>0</v>
      </c>
      <c r="CL19" s="49">
        <v>0</v>
      </c>
      <c r="CM19" s="159">
        <v>0</v>
      </c>
      <c r="CN19" s="159">
        <v>0</v>
      </c>
      <c r="CO19" s="100">
        <f t="shared" si="14"/>
        <v>47.88140472078296</v>
      </c>
      <c r="CP19" s="97">
        <f t="shared" si="15"/>
        <v>45.792426367461438</v>
      </c>
      <c r="CQ19" s="97">
        <f t="shared" si="16"/>
        <v>48.307592712475731</v>
      </c>
      <c r="CR19" s="97">
        <f t="shared" si="17"/>
        <v>48.944022053265755</v>
      </c>
      <c r="CS19" s="97">
        <f t="shared" si="18"/>
        <v>48.485872365586857</v>
      </c>
      <c r="CT19" s="97">
        <f t="shared" si="18"/>
        <v>48.936928376291725</v>
      </c>
      <c r="CU19" s="97">
        <f t="shared" si="18"/>
        <v>52.342087958844232</v>
      </c>
      <c r="CV19" s="100">
        <f t="shared" si="19"/>
        <v>50.466321243523318</v>
      </c>
      <c r="CW19" s="97">
        <f t="shared" si="20"/>
        <v>51.807098931923619</v>
      </c>
      <c r="CX19" s="97">
        <f t="shared" si="21"/>
        <v>51.692407287524276</v>
      </c>
      <c r="CY19" s="97">
        <f t="shared" si="22"/>
        <v>51.055977946734245</v>
      </c>
      <c r="CZ19" s="97">
        <f t="shared" si="23"/>
        <v>51.514127634413136</v>
      </c>
      <c r="DA19" s="97">
        <f t="shared" si="23"/>
        <v>51.063071623708275</v>
      </c>
      <c r="DB19" s="97">
        <f t="shared" si="23"/>
        <v>52.191235059760956</v>
      </c>
      <c r="DC19" s="100">
        <f t="shared" si="26"/>
        <v>1.6624064478986758</v>
      </c>
      <c r="DD19" s="97">
        <f t="shared" si="27"/>
        <v>2.4004747006149527</v>
      </c>
      <c r="DE19" s="97">
        <f>IFERROR(R19+AT19+BV19+CJ19,"—")</f>
        <v>0</v>
      </c>
      <c r="DF19" s="95">
        <f t="shared" si="28"/>
        <v>0</v>
      </c>
      <c r="DG19" s="95">
        <f t="shared" si="29"/>
        <v>0</v>
      </c>
      <c r="DH19" s="95">
        <f t="shared" si="30"/>
        <v>0</v>
      </c>
      <c r="DI19" s="95">
        <f t="shared" si="31"/>
        <v>0</v>
      </c>
      <c r="DJ19" s="120"/>
    </row>
    <row r="20" spans="1:114" s="67" customFormat="1" ht="12.75" customHeight="1" x14ac:dyDescent="0.2">
      <c r="A20" s="8" t="s">
        <v>20</v>
      </c>
      <c r="B20" s="51" t="s">
        <v>58</v>
      </c>
      <c r="C20" s="11">
        <v>7.3196281262275757</v>
      </c>
      <c r="D20" s="11">
        <v>7.9137571971089056</v>
      </c>
      <c r="E20" s="11">
        <v>8.5827902352811218</v>
      </c>
      <c r="F20" s="11">
        <v>9.2052841266512893</v>
      </c>
      <c r="G20" s="159">
        <v>10.145977844497359</v>
      </c>
      <c r="H20" s="159">
        <v>11.224178284318715</v>
      </c>
      <c r="I20" s="51" t="s">
        <v>58</v>
      </c>
      <c r="J20" s="11">
        <v>3.8103967526515645</v>
      </c>
      <c r="K20" s="11">
        <v>3.9691289966923926</v>
      </c>
      <c r="L20" s="11">
        <v>3.7887992930520267</v>
      </c>
      <c r="M20" s="11">
        <v>4.2881107150345983</v>
      </c>
      <c r="N20" s="159">
        <v>5.1558132311833527</v>
      </c>
      <c r="O20" s="159">
        <v>5.9529866693802784</v>
      </c>
      <c r="P20" s="51" t="s">
        <v>58</v>
      </c>
      <c r="Q20" s="11">
        <v>0</v>
      </c>
      <c r="R20" s="11">
        <v>0</v>
      </c>
      <c r="S20" s="11"/>
      <c r="T20" s="11"/>
      <c r="U20" s="159"/>
      <c r="V20" s="159"/>
      <c r="W20" s="116" t="str">
        <f t="shared" si="24"/>
        <v>—</v>
      </c>
      <c r="X20" s="97">
        <f t="shared" si="25"/>
        <v>11.130024878879141</v>
      </c>
      <c r="Y20" s="97">
        <f t="shared" si="32"/>
        <v>11.882886193801298</v>
      </c>
      <c r="Z20" s="97">
        <f t="shared" si="32"/>
        <v>12.371589528333148</v>
      </c>
      <c r="AA20" s="97">
        <f t="shared" si="32"/>
        <v>13.493394841685888</v>
      </c>
      <c r="AB20" s="97">
        <f t="shared" si="32"/>
        <v>15.301791075680711</v>
      </c>
      <c r="AC20" s="97">
        <f t="shared" si="32"/>
        <v>17.177164953698991</v>
      </c>
      <c r="AD20" s="51" t="s">
        <v>58</v>
      </c>
      <c r="AE20" s="11">
        <v>35.537514730915284</v>
      </c>
      <c r="AF20" s="11">
        <v>35.513904201886561</v>
      </c>
      <c r="AG20" s="11">
        <v>34.784049486358114</v>
      </c>
      <c r="AH20" s="11">
        <v>33.937932480603898</v>
      </c>
      <c r="AI20" s="159">
        <v>34.185733512786001</v>
      </c>
      <c r="AJ20" s="159">
        <v>33.184084664699299</v>
      </c>
      <c r="AK20" s="51" t="s">
        <v>58</v>
      </c>
      <c r="AL20" s="11">
        <v>16.734319759067699</v>
      </c>
      <c r="AM20" s="11">
        <v>16.035771162562785</v>
      </c>
      <c r="AN20" s="11">
        <v>14.702308626974483</v>
      </c>
      <c r="AO20" s="11">
        <v>15.296707905221222</v>
      </c>
      <c r="AP20" s="159">
        <v>14.018014287193292</v>
      </c>
      <c r="AQ20" s="159">
        <v>13.564668769716087</v>
      </c>
      <c r="AR20" s="51" t="s">
        <v>58</v>
      </c>
      <c r="AS20" s="11">
        <v>0</v>
      </c>
      <c r="AT20" s="11">
        <v>8.575278696557638E-2</v>
      </c>
      <c r="AU20" s="11"/>
      <c r="AV20" s="11"/>
      <c r="AW20" s="159"/>
      <c r="AX20" s="159"/>
      <c r="AY20" s="116" t="str">
        <f t="shared" si="8"/>
        <v>—</v>
      </c>
      <c r="AZ20" s="97">
        <f t="shared" si="1"/>
        <v>52.271834489982979</v>
      </c>
      <c r="BA20" s="97">
        <f t="shared" si="2"/>
        <v>51.635428151414921</v>
      </c>
      <c r="BB20" s="97">
        <f t="shared" si="3"/>
        <v>49.486358113332599</v>
      </c>
      <c r="BC20" s="97">
        <f t="shared" si="4"/>
        <v>49.234640385825116</v>
      </c>
      <c r="BD20" s="97">
        <f t="shared" si="4"/>
        <v>48.203747799979297</v>
      </c>
      <c r="BE20" s="97">
        <f t="shared" si="4"/>
        <v>46.748753434415384</v>
      </c>
      <c r="BF20" s="51" t="s">
        <v>58</v>
      </c>
      <c r="BG20" s="11">
        <v>16.747413905984025</v>
      </c>
      <c r="BH20" s="11">
        <v>17.946833272081342</v>
      </c>
      <c r="BI20" s="11">
        <v>17.496962332928312</v>
      </c>
      <c r="BJ20" s="11">
        <v>17.917802474313273</v>
      </c>
      <c r="BK20" s="159">
        <v>17.113572833626669</v>
      </c>
      <c r="BL20" s="159">
        <v>15.854279027170042</v>
      </c>
      <c r="BM20" s="51" t="s">
        <v>58</v>
      </c>
      <c r="BN20" s="11">
        <v>19.549561346078303</v>
      </c>
      <c r="BO20" s="11">
        <v>17.799828494426066</v>
      </c>
      <c r="BP20" s="11">
        <v>17.850436319452115</v>
      </c>
      <c r="BQ20" s="11">
        <v>18.536380792618999</v>
      </c>
      <c r="BR20" s="159">
        <v>18.573351278600271</v>
      </c>
      <c r="BS20" s="159">
        <v>19.578711712628472</v>
      </c>
      <c r="BT20" s="51" t="s">
        <v>58</v>
      </c>
      <c r="BU20" s="11">
        <v>0</v>
      </c>
      <c r="BV20" s="11">
        <v>0</v>
      </c>
      <c r="BW20" s="11"/>
      <c r="BX20" s="11"/>
      <c r="BY20" s="159"/>
      <c r="BZ20" s="159"/>
      <c r="CA20" s="116" t="str">
        <f t="shared" si="9"/>
        <v>—</v>
      </c>
      <c r="CB20" s="97">
        <f t="shared" si="10"/>
        <v>36.296975252062325</v>
      </c>
      <c r="CC20" s="97">
        <f t="shared" si="11"/>
        <v>35.746661766507408</v>
      </c>
      <c r="CD20" s="97">
        <f t="shared" si="12"/>
        <v>35.347398652380427</v>
      </c>
      <c r="CE20" s="97">
        <f t="shared" si="13"/>
        <v>36.454183266932276</v>
      </c>
      <c r="CF20" s="97">
        <f t="shared" si="13"/>
        <v>35.68692411222694</v>
      </c>
      <c r="CG20" s="97">
        <f t="shared" si="13"/>
        <v>35.432990739798512</v>
      </c>
      <c r="CH20" s="51" t="s">
        <v>58</v>
      </c>
      <c r="CI20" s="11">
        <v>0.30116537907555324</v>
      </c>
      <c r="CJ20" s="11">
        <v>0.735023888276369</v>
      </c>
      <c r="CK20" s="11">
        <v>2.7946537059538272</v>
      </c>
      <c r="CL20" s="11">
        <v>0.81778150555672047</v>
      </c>
      <c r="CM20" s="159">
        <v>0.80753701211305517</v>
      </c>
      <c r="CN20" s="159">
        <v>0.64109087208710691</v>
      </c>
      <c r="CO20" s="118" t="str">
        <f t="shared" si="14"/>
        <v>—</v>
      </c>
      <c r="CP20" s="97">
        <f t="shared" si="15"/>
        <v>59.604556763126887</v>
      </c>
      <c r="CQ20" s="97">
        <f t="shared" si="16"/>
        <v>61.37449467107681</v>
      </c>
      <c r="CR20" s="97">
        <f t="shared" si="17"/>
        <v>60.86380205456755</v>
      </c>
      <c r="CS20" s="97">
        <f t="shared" si="18"/>
        <v>61.06101908156846</v>
      </c>
      <c r="CT20" s="97">
        <f t="shared" si="18"/>
        <v>61.44528419091003</v>
      </c>
      <c r="CU20" s="97">
        <f t="shared" si="18"/>
        <v>60.262541976188054</v>
      </c>
      <c r="CV20" s="118" t="str">
        <f t="shared" si="19"/>
        <v>—</v>
      </c>
      <c r="CW20" s="97">
        <f t="shared" si="20"/>
        <v>40.094277857797564</v>
      </c>
      <c r="CX20" s="97">
        <f t="shared" si="21"/>
        <v>37.804728653681245</v>
      </c>
      <c r="CY20" s="97">
        <f t="shared" si="22"/>
        <v>36.341544239478623</v>
      </c>
      <c r="CZ20" s="97">
        <f t="shared" si="23"/>
        <v>38.121199412874816</v>
      </c>
      <c r="DA20" s="97">
        <f t="shared" si="23"/>
        <v>37.747178796976911</v>
      </c>
      <c r="DB20" s="97">
        <f t="shared" si="23"/>
        <v>39.096367151724834</v>
      </c>
      <c r="DC20" s="118" t="str">
        <f t="shared" si="26"/>
        <v>—</v>
      </c>
      <c r="DD20" s="97">
        <f t="shared" si="27"/>
        <v>0.30116537907555324</v>
      </c>
      <c r="DE20" s="97">
        <f>IFERROR(R20+AT20+BV20+CJ20,"—")</f>
        <v>0.82077667524194542</v>
      </c>
      <c r="DF20" s="95">
        <f t="shared" si="28"/>
        <v>2.7946537059538272</v>
      </c>
      <c r="DG20" s="95">
        <f t="shared" si="29"/>
        <v>0.81778150555672047</v>
      </c>
      <c r="DH20" s="95">
        <f t="shared" si="30"/>
        <v>0.80753701211305517</v>
      </c>
      <c r="DI20" s="95">
        <f t="shared" si="31"/>
        <v>0.64109087208710691</v>
      </c>
      <c r="DJ20" s="120"/>
    </row>
    <row r="21" spans="1:114" s="67" customFormat="1" ht="12.75" customHeight="1" x14ac:dyDescent="0.2">
      <c r="A21" s="8" t="s">
        <v>21</v>
      </c>
      <c r="B21" s="51" t="s">
        <v>58</v>
      </c>
      <c r="C21" s="49" t="s">
        <v>58</v>
      </c>
      <c r="D21" s="49" t="s">
        <v>58</v>
      </c>
      <c r="E21" s="49" t="s">
        <v>58</v>
      </c>
      <c r="F21" s="49" t="s">
        <v>58</v>
      </c>
      <c r="G21" s="49" t="s">
        <v>58</v>
      </c>
      <c r="H21" s="49" t="s">
        <v>58</v>
      </c>
      <c r="I21" s="51" t="s">
        <v>58</v>
      </c>
      <c r="J21" s="49" t="s">
        <v>58</v>
      </c>
      <c r="K21" s="49" t="s">
        <v>58</v>
      </c>
      <c r="L21" s="49" t="s">
        <v>58</v>
      </c>
      <c r="M21" s="49" t="s">
        <v>58</v>
      </c>
      <c r="N21" s="170" t="s">
        <v>58</v>
      </c>
      <c r="O21" s="170" t="s">
        <v>58</v>
      </c>
      <c r="P21" s="51" t="s">
        <v>58</v>
      </c>
      <c r="Q21" s="49" t="s">
        <v>58</v>
      </c>
      <c r="R21" s="49" t="s">
        <v>58</v>
      </c>
      <c r="S21" s="49" t="s">
        <v>58</v>
      </c>
      <c r="T21" s="49" t="s">
        <v>58</v>
      </c>
      <c r="U21" s="49" t="s">
        <v>58</v>
      </c>
      <c r="V21" s="49" t="s">
        <v>58</v>
      </c>
      <c r="W21" s="116" t="str">
        <f t="shared" si="24"/>
        <v>—</v>
      </c>
      <c r="X21" s="95" t="str">
        <f t="shared" si="25"/>
        <v>—</v>
      </c>
      <c r="Y21" s="117" t="str">
        <f t="shared" si="32"/>
        <v>—</v>
      </c>
      <c r="Z21" s="117" t="str">
        <f t="shared" si="32"/>
        <v>—</v>
      </c>
      <c r="AA21" s="117" t="str">
        <f t="shared" si="32"/>
        <v>—</v>
      </c>
      <c r="AB21" s="117" t="str">
        <f t="shared" si="32"/>
        <v>—</v>
      </c>
      <c r="AC21" s="117" t="str">
        <f t="shared" si="32"/>
        <v>—</v>
      </c>
      <c r="AD21" s="51" t="s">
        <v>58</v>
      </c>
      <c r="AE21" s="49" t="s">
        <v>58</v>
      </c>
      <c r="AF21" s="49" t="s">
        <v>58</v>
      </c>
      <c r="AG21" s="49" t="s">
        <v>58</v>
      </c>
      <c r="AH21" s="49" t="s">
        <v>58</v>
      </c>
      <c r="AI21" s="49" t="s">
        <v>58</v>
      </c>
      <c r="AJ21" s="49" t="s">
        <v>58</v>
      </c>
      <c r="AK21" s="51" t="s">
        <v>58</v>
      </c>
      <c r="AL21" s="49" t="s">
        <v>58</v>
      </c>
      <c r="AM21" s="49" t="s">
        <v>58</v>
      </c>
      <c r="AN21" s="49" t="s">
        <v>58</v>
      </c>
      <c r="AO21" s="49" t="s">
        <v>58</v>
      </c>
      <c r="AP21" s="49" t="s">
        <v>58</v>
      </c>
      <c r="AQ21" s="49" t="s">
        <v>58</v>
      </c>
      <c r="AR21" s="51" t="s">
        <v>58</v>
      </c>
      <c r="AS21" s="49" t="s">
        <v>58</v>
      </c>
      <c r="AT21" s="49" t="s">
        <v>58</v>
      </c>
      <c r="AU21" s="49" t="s">
        <v>58</v>
      </c>
      <c r="AV21" s="49" t="s">
        <v>58</v>
      </c>
      <c r="AW21" s="49" t="s">
        <v>58</v>
      </c>
      <c r="AX21" s="49" t="s">
        <v>58</v>
      </c>
      <c r="AY21" s="116" t="str">
        <f t="shared" si="8"/>
        <v>—</v>
      </c>
      <c r="AZ21" s="95" t="str">
        <f t="shared" si="1"/>
        <v>—</v>
      </c>
      <c r="BA21" s="117" t="str">
        <f t="shared" si="2"/>
        <v>—</v>
      </c>
      <c r="BB21" s="117" t="str">
        <f t="shared" si="3"/>
        <v>—</v>
      </c>
      <c r="BC21" s="117" t="str">
        <f t="shared" si="4"/>
        <v>—</v>
      </c>
      <c r="BD21" s="117" t="str">
        <f t="shared" si="4"/>
        <v>—</v>
      </c>
      <c r="BE21" s="117" t="str">
        <f t="shared" si="4"/>
        <v>—</v>
      </c>
      <c r="BF21" s="51" t="s">
        <v>58</v>
      </c>
      <c r="BG21" s="49" t="s">
        <v>58</v>
      </c>
      <c r="BH21" s="49" t="s">
        <v>58</v>
      </c>
      <c r="BI21" s="49" t="s">
        <v>58</v>
      </c>
      <c r="BJ21" s="49" t="s">
        <v>58</v>
      </c>
      <c r="BK21" s="49" t="s">
        <v>58</v>
      </c>
      <c r="BL21" s="49" t="s">
        <v>58</v>
      </c>
      <c r="BM21" s="51" t="s">
        <v>58</v>
      </c>
      <c r="BN21" s="49" t="s">
        <v>58</v>
      </c>
      <c r="BO21" s="49" t="s">
        <v>58</v>
      </c>
      <c r="BP21" s="49" t="s">
        <v>58</v>
      </c>
      <c r="BQ21" s="49" t="s">
        <v>58</v>
      </c>
      <c r="BR21" s="170" t="s">
        <v>58</v>
      </c>
      <c r="BS21" s="170" t="s">
        <v>58</v>
      </c>
      <c r="BT21" s="51" t="s">
        <v>58</v>
      </c>
      <c r="BU21" s="49" t="s">
        <v>58</v>
      </c>
      <c r="BV21" s="49" t="s">
        <v>58</v>
      </c>
      <c r="BW21" s="49" t="s">
        <v>58</v>
      </c>
      <c r="BX21" s="49" t="s">
        <v>58</v>
      </c>
      <c r="BY21" s="49" t="s">
        <v>58</v>
      </c>
      <c r="BZ21" s="49" t="s">
        <v>58</v>
      </c>
      <c r="CA21" s="116" t="str">
        <f t="shared" ref="CA21:CB25" si="33">IFERROR(BF21+BM21+BT21,"—")</f>
        <v>—</v>
      </c>
      <c r="CB21" s="95" t="str">
        <f t="shared" si="33"/>
        <v>—</v>
      </c>
      <c r="CC21" s="117" t="str">
        <f>IFERROR(BH21+BO21+BW21,"—")</f>
        <v>—</v>
      </c>
      <c r="CD21" s="117" t="str">
        <f>IFERROR(BI21+BP21+CA21,"—")</f>
        <v>—</v>
      </c>
      <c r="CE21" s="117" t="str">
        <f>IFERROR(BJ21+BQ21+CB21,"—")</f>
        <v>—</v>
      </c>
      <c r="CF21" s="117" t="str">
        <f>IFERROR(BK21+BR21+CC21,"—")</f>
        <v>—</v>
      </c>
      <c r="CG21" s="117" t="str">
        <f>IFERROR(BL21+BS21+CD21,"—")</f>
        <v>—</v>
      </c>
      <c r="CH21" s="51" t="s">
        <v>58</v>
      </c>
      <c r="CI21" s="49" t="s">
        <v>58</v>
      </c>
      <c r="CJ21" s="49" t="s">
        <v>58</v>
      </c>
      <c r="CK21" s="49" t="s">
        <v>58</v>
      </c>
      <c r="CL21" s="49" t="s">
        <v>58</v>
      </c>
      <c r="CM21" s="170" t="s">
        <v>58</v>
      </c>
      <c r="CN21" s="170" t="s">
        <v>58</v>
      </c>
      <c r="CO21" s="118" t="str">
        <f t="shared" si="14"/>
        <v>—</v>
      </c>
      <c r="CP21" s="95" t="str">
        <f t="shared" si="15"/>
        <v>—</v>
      </c>
      <c r="CQ21" s="95" t="str">
        <f t="shared" si="16"/>
        <v>—</v>
      </c>
      <c r="CR21" s="117" t="str">
        <f t="shared" si="17"/>
        <v>—</v>
      </c>
      <c r="CS21" s="117" t="str">
        <f t="shared" si="18"/>
        <v>—</v>
      </c>
      <c r="CT21" s="117" t="str">
        <f t="shared" si="18"/>
        <v>—</v>
      </c>
      <c r="CU21" s="117" t="str">
        <f t="shared" si="18"/>
        <v>—</v>
      </c>
      <c r="CV21" s="118" t="str">
        <f t="shared" si="19"/>
        <v>—</v>
      </c>
      <c r="CW21" s="95" t="str">
        <f t="shared" si="20"/>
        <v>—</v>
      </c>
      <c r="CX21" s="95" t="str">
        <f t="shared" si="21"/>
        <v>—</v>
      </c>
      <c r="CY21" s="117" t="str">
        <f t="shared" si="22"/>
        <v>—</v>
      </c>
      <c r="CZ21" s="117" t="str">
        <f t="shared" si="23"/>
        <v>—</v>
      </c>
      <c r="DA21" s="117" t="str">
        <f t="shared" si="23"/>
        <v>—</v>
      </c>
      <c r="DB21" s="117" t="str">
        <f t="shared" si="23"/>
        <v>—</v>
      </c>
      <c r="DC21" s="118" t="str">
        <f t="shared" si="26"/>
        <v>—</v>
      </c>
      <c r="DD21" s="95" t="str">
        <f t="shared" si="27"/>
        <v>—</v>
      </c>
      <c r="DE21" s="95" t="str">
        <f>IFERROR(R21+AT21+BW21+CJ21,"—")</f>
        <v>—</v>
      </c>
      <c r="DF21" s="95" t="str">
        <f t="shared" si="28"/>
        <v>—</v>
      </c>
      <c r="DG21" s="95" t="str">
        <f t="shared" si="29"/>
        <v>—</v>
      </c>
      <c r="DH21" s="95" t="str">
        <f t="shared" si="30"/>
        <v>—</v>
      </c>
      <c r="DI21" s="95" t="str">
        <f t="shared" si="31"/>
        <v>—</v>
      </c>
      <c r="DJ21" s="120"/>
    </row>
    <row r="22" spans="1:114" s="67" customFormat="1" x14ac:dyDescent="0.2">
      <c r="A22" s="8" t="s">
        <v>22</v>
      </c>
      <c r="B22" s="11">
        <v>5.1220964860035734</v>
      </c>
      <c r="C22" s="11">
        <v>5.7653791130185983</v>
      </c>
      <c r="D22" s="11">
        <v>0.43631075021209548</v>
      </c>
      <c r="E22" s="11">
        <v>0.73357785928642882</v>
      </c>
      <c r="F22" s="11">
        <v>0.74009577710056595</v>
      </c>
      <c r="G22" s="159">
        <v>1.1178537208559567</v>
      </c>
      <c r="H22" s="159">
        <v>0.94842284739982941</v>
      </c>
      <c r="I22" s="12">
        <v>2.5908278737343657</v>
      </c>
      <c r="J22" s="11">
        <v>2.8326180257510729</v>
      </c>
      <c r="K22" s="11">
        <v>0.10907768755302387</v>
      </c>
      <c r="L22" s="136">
        <v>4.4459264199177499E-2</v>
      </c>
      <c r="M22" s="11">
        <v>6.5302568567696992E-2</v>
      </c>
      <c r="N22" s="171">
        <v>3.1938677738741615E-2</v>
      </c>
      <c r="O22" s="171">
        <v>0.10656436487638535</v>
      </c>
      <c r="P22" s="12">
        <v>0</v>
      </c>
      <c r="Q22" s="11">
        <v>0</v>
      </c>
      <c r="R22" s="11"/>
      <c r="S22" s="11"/>
      <c r="T22" s="11"/>
      <c r="U22" s="159"/>
      <c r="V22" s="159"/>
      <c r="W22" s="96">
        <f t="shared" si="24"/>
        <v>7.7129243597379391</v>
      </c>
      <c r="X22" s="97">
        <f t="shared" si="25"/>
        <v>8.5979971387696708</v>
      </c>
      <c r="Y22" s="97">
        <f t="shared" si="32"/>
        <v>0.54538843776511936</v>
      </c>
      <c r="Z22" s="97">
        <f t="shared" si="32"/>
        <v>0.77803712348560627</v>
      </c>
      <c r="AA22" s="97">
        <f t="shared" si="32"/>
        <v>0.80539834566826296</v>
      </c>
      <c r="AB22" s="97">
        <f t="shared" si="32"/>
        <v>1.1497923985946983</v>
      </c>
      <c r="AC22" s="97">
        <f t="shared" si="32"/>
        <v>1.0549872122762147</v>
      </c>
      <c r="AD22" s="11">
        <v>35.080405002977969</v>
      </c>
      <c r="AE22" s="11">
        <v>38.683834048640911</v>
      </c>
      <c r="AF22" s="11">
        <v>35.389649739425522</v>
      </c>
      <c r="AG22" s="11">
        <v>36.278759586528842</v>
      </c>
      <c r="AH22" s="11">
        <v>35.872877666521553</v>
      </c>
      <c r="AI22" s="159">
        <v>35.409347386351534</v>
      </c>
      <c r="AJ22" s="159">
        <v>36.647485080988915</v>
      </c>
      <c r="AK22" s="12">
        <v>8.7105419892793332</v>
      </c>
      <c r="AL22" s="11">
        <v>10.157367668097281</v>
      </c>
      <c r="AM22" s="11">
        <v>10.556296206520422</v>
      </c>
      <c r="AN22" s="11">
        <v>10.61464932755363</v>
      </c>
      <c r="AO22" s="11">
        <v>10.611667392250762</v>
      </c>
      <c r="AP22" s="159">
        <v>10.592994783349303</v>
      </c>
      <c r="AQ22" s="159">
        <v>10.677749360613811</v>
      </c>
      <c r="AR22" s="12">
        <v>0</v>
      </c>
      <c r="AS22" s="11">
        <v>0</v>
      </c>
      <c r="AT22" s="11"/>
      <c r="AU22" s="11"/>
      <c r="AV22" s="11"/>
      <c r="AW22" s="159"/>
      <c r="AX22" s="159"/>
      <c r="AY22" s="96">
        <f t="shared" si="8"/>
        <v>43.790946992257304</v>
      </c>
      <c r="AZ22" s="97">
        <f t="shared" si="1"/>
        <v>48.84120171673819</v>
      </c>
      <c r="BA22" s="97">
        <f t="shared" si="2"/>
        <v>45.945945945945944</v>
      </c>
      <c r="BB22" s="97">
        <f t="shared" si="3"/>
        <v>46.893408914082471</v>
      </c>
      <c r="BC22" s="97">
        <f t="shared" si="4"/>
        <v>46.484545058772312</v>
      </c>
      <c r="BD22" s="97">
        <f t="shared" si="4"/>
        <v>46.002342169700839</v>
      </c>
      <c r="BE22" s="97">
        <f t="shared" si="4"/>
        <v>47.325234441602724</v>
      </c>
      <c r="BF22" s="12">
        <v>19.17808219178082</v>
      </c>
      <c r="BG22" s="11">
        <v>17.410586552217453</v>
      </c>
      <c r="BH22" s="11">
        <v>8.253545024845474</v>
      </c>
      <c r="BI22" s="11">
        <v>8.2471935089474275</v>
      </c>
      <c r="BJ22" s="11">
        <v>8.6743578580757514</v>
      </c>
      <c r="BK22" s="159">
        <v>8.2401788565953371</v>
      </c>
      <c r="BL22" s="159">
        <v>8.1628303495311165</v>
      </c>
      <c r="BM22" s="12">
        <v>29.318046456223946</v>
      </c>
      <c r="BN22" s="11">
        <v>25.150214592274679</v>
      </c>
      <c r="BO22" s="11">
        <v>6.7022179129802444</v>
      </c>
      <c r="BP22" s="11">
        <v>6.1242636434367013</v>
      </c>
      <c r="BQ22" s="11">
        <v>6.2037440139312148</v>
      </c>
      <c r="BR22" s="159">
        <v>6.8348770360907061</v>
      </c>
      <c r="BS22" s="159">
        <v>7.0012787723785159</v>
      </c>
      <c r="BT22" s="12">
        <v>0</v>
      </c>
      <c r="BU22" s="11">
        <v>0</v>
      </c>
      <c r="BV22" s="11"/>
      <c r="BW22" s="11"/>
      <c r="BX22" s="11"/>
      <c r="BY22" s="159"/>
      <c r="BZ22" s="159"/>
      <c r="CA22" s="96">
        <f t="shared" si="33"/>
        <v>48.49612864800477</v>
      </c>
      <c r="CB22" s="97">
        <f t="shared" si="33"/>
        <v>42.560801144492132</v>
      </c>
      <c r="CC22" s="97">
        <f t="shared" ref="CC22:CG25" si="34">IFERROR(BH22+BO22+BV22,"—")</f>
        <v>14.955762937825718</v>
      </c>
      <c r="CD22" s="97">
        <f t="shared" si="34"/>
        <v>14.371457152384128</v>
      </c>
      <c r="CE22" s="97">
        <f t="shared" si="34"/>
        <v>14.878101872006965</v>
      </c>
      <c r="CF22" s="97">
        <f t="shared" si="34"/>
        <v>15.075055892686043</v>
      </c>
      <c r="CG22" s="97">
        <f t="shared" si="34"/>
        <v>15.164109121909632</v>
      </c>
      <c r="CH22" s="11">
        <v>0</v>
      </c>
      <c r="CI22" s="11">
        <v>0</v>
      </c>
      <c r="CJ22" s="11">
        <v>38.552902678463219</v>
      </c>
      <c r="CK22" s="11">
        <v>37.957096810047794</v>
      </c>
      <c r="CL22" s="11">
        <v>37.831954723552457</v>
      </c>
      <c r="CM22" s="159">
        <v>37.772809539018418</v>
      </c>
      <c r="CN22" s="159">
        <v>36.455669224211427</v>
      </c>
      <c r="CO22" s="100">
        <f t="shared" si="14"/>
        <v>59.380583680762356</v>
      </c>
      <c r="CP22" s="97">
        <f t="shared" si="15"/>
        <v>61.85979971387696</v>
      </c>
      <c r="CQ22" s="97">
        <f t="shared" si="16"/>
        <v>44.079505514483088</v>
      </c>
      <c r="CR22" s="97">
        <f t="shared" si="17"/>
        <v>45.259530954762695</v>
      </c>
      <c r="CS22" s="97">
        <f t="shared" si="18"/>
        <v>45.287331301697868</v>
      </c>
      <c r="CT22" s="97">
        <f t="shared" si="18"/>
        <v>44.767379963802824</v>
      </c>
      <c r="CU22" s="97">
        <f t="shared" si="18"/>
        <v>45.758738277919861</v>
      </c>
      <c r="CV22" s="100">
        <f t="shared" si="19"/>
        <v>40.619416319237644</v>
      </c>
      <c r="CW22" s="97">
        <f t="shared" si="20"/>
        <v>38.140200286123033</v>
      </c>
      <c r="CX22" s="97">
        <f t="shared" si="21"/>
        <v>17.367591807053689</v>
      </c>
      <c r="CY22" s="97">
        <f t="shared" si="22"/>
        <v>16.78337223518951</v>
      </c>
      <c r="CZ22" s="97">
        <f t="shared" si="23"/>
        <v>16.880713974749675</v>
      </c>
      <c r="DA22" s="97">
        <f t="shared" si="23"/>
        <v>17.459810497178751</v>
      </c>
      <c r="DB22" s="97">
        <f t="shared" si="23"/>
        <v>17.785592497868713</v>
      </c>
      <c r="DC22" s="100">
        <f t="shared" si="26"/>
        <v>0</v>
      </c>
      <c r="DD22" s="97">
        <f t="shared" si="27"/>
        <v>0</v>
      </c>
      <c r="DE22" s="97">
        <f>IFERROR(R22+AT22+BV22+CJ22,"—")</f>
        <v>38.552902678463219</v>
      </c>
      <c r="DF22" s="95">
        <f t="shared" si="28"/>
        <v>37.957096810047794</v>
      </c>
      <c r="DG22" s="95">
        <f t="shared" si="29"/>
        <v>37.831954723552457</v>
      </c>
      <c r="DH22" s="95">
        <f t="shared" si="30"/>
        <v>37.772809539018418</v>
      </c>
      <c r="DI22" s="95">
        <f t="shared" si="31"/>
        <v>36.455669224211427</v>
      </c>
      <c r="DJ22" s="120"/>
    </row>
    <row r="23" spans="1:114" s="67" customFormat="1" x14ac:dyDescent="0.2">
      <c r="A23" s="8" t="s">
        <v>23</v>
      </c>
      <c r="B23" s="11">
        <v>3.6189051003865815</v>
      </c>
      <c r="C23" s="11">
        <v>3.869517283123284</v>
      </c>
      <c r="D23" s="11">
        <v>4.4765909502444519</v>
      </c>
      <c r="E23" s="11">
        <v>5.0191936850072993</v>
      </c>
      <c r="F23" s="11">
        <v>5.8188005104210978</v>
      </c>
      <c r="G23" s="159">
        <v>6.1237845923709795</v>
      </c>
      <c r="H23" s="159">
        <v>5.9300194708509908</v>
      </c>
      <c r="I23" s="12">
        <v>2.2920563661304403</v>
      </c>
      <c r="J23" s="11">
        <v>2.5789576082492056</v>
      </c>
      <c r="K23" s="11">
        <v>2.9454962477114059</v>
      </c>
      <c r="L23" s="11">
        <v>3.3953899111503594</v>
      </c>
      <c r="M23" s="11">
        <v>4.0238196512122499</v>
      </c>
      <c r="N23" s="159">
        <v>4.4736350037397159</v>
      </c>
      <c r="O23" s="159">
        <v>4.7202496850303515</v>
      </c>
      <c r="P23" s="12">
        <v>0</v>
      </c>
      <c r="Q23" s="11">
        <v>0</v>
      </c>
      <c r="R23" s="11"/>
      <c r="S23" s="11"/>
      <c r="T23" s="11"/>
      <c r="U23" s="159"/>
      <c r="V23" s="159"/>
      <c r="W23" s="96">
        <f t="shared" si="24"/>
        <v>5.9109614665170218</v>
      </c>
      <c r="X23" s="97">
        <f t="shared" si="25"/>
        <v>6.4484748913724896</v>
      </c>
      <c r="Y23" s="97">
        <f t="shared" si="32"/>
        <v>7.4220871979558574</v>
      </c>
      <c r="Z23" s="97">
        <f t="shared" si="32"/>
        <v>8.4145835961576587</v>
      </c>
      <c r="AA23" s="97">
        <f t="shared" si="32"/>
        <v>9.8426201616333486</v>
      </c>
      <c r="AB23" s="97">
        <f t="shared" si="32"/>
        <v>10.597419596110695</v>
      </c>
      <c r="AC23" s="97">
        <f t="shared" si="32"/>
        <v>10.650269155881343</v>
      </c>
      <c r="AD23" s="12">
        <v>24.03790996383589</v>
      </c>
      <c r="AE23" s="11">
        <v>22.696123997492379</v>
      </c>
      <c r="AF23" s="11">
        <v>21.328692433052332</v>
      </c>
      <c r="AG23" s="11">
        <v>21.13107574747238</v>
      </c>
      <c r="AH23" s="11">
        <v>20.262016163334749</v>
      </c>
      <c r="AI23" s="159">
        <v>19.779980054849165</v>
      </c>
      <c r="AJ23" s="159">
        <v>19.409288741266749</v>
      </c>
      <c r="AK23" s="12">
        <v>19.249282952986658</v>
      </c>
      <c r="AL23" s="11">
        <v>18.638535203960309</v>
      </c>
      <c r="AM23" s="11">
        <v>18.165905478542545</v>
      </c>
      <c r="AN23" s="11">
        <v>17.632959071494227</v>
      </c>
      <c r="AO23" s="11">
        <v>17.563589961718417</v>
      </c>
      <c r="AP23" s="159">
        <v>17.74183495387684</v>
      </c>
      <c r="AQ23" s="159">
        <v>17.817260336731188</v>
      </c>
      <c r="AR23" s="12">
        <v>0</v>
      </c>
      <c r="AS23" s="11">
        <v>0</v>
      </c>
      <c r="AT23" s="11"/>
      <c r="AU23" s="11"/>
      <c r="AV23" s="11"/>
      <c r="AW23" s="159"/>
      <c r="AX23" s="159"/>
      <c r="AY23" s="96">
        <f t="shared" si="8"/>
        <v>43.287192916822548</v>
      </c>
      <c r="AZ23" s="97">
        <f t="shared" si="1"/>
        <v>41.334659201452688</v>
      </c>
      <c r="BA23" s="97">
        <f t="shared" si="2"/>
        <v>39.49459791159488</v>
      </c>
      <c r="BB23" s="97">
        <f t="shared" si="3"/>
        <v>38.764034818966607</v>
      </c>
      <c r="BC23" s="97">
        <f t="shared" si="4"/>
        <v>37.82560612505317</v>
      </c>
      <c r="BD23" s="97">
        <f t="shared" si="4"/>
        <v>37.521815008726009</v>
      </c>
      <c r="BE23" s="97">
        <f t="shared" si="4"/>
        <v>37.226549077997937</v>
      </c>
      <c r="BF23" s="12">
        <v>11.285696470881657</v>
      </c>
      <c r="BG23" s="11">
        <v>11.219438379558571</v>
      </c>
      <c r="BH23" s="11">
        <v>11.20455505703881</v>
      </c>
      <c r="BI23" s="11">
        <v>11.114315064789951</v>
      </c>
      <c r="BJ23" s="11">
        <v>10.773287962569119</v>
      </c>
      <c r="BK23" s="159">
        <v>10.253054101221641</v>
      </c>
      <c r="BL23" s="159">
        <v>10.114820753636469</v>
      </c>
      <c r="BM23" s="12">
        <v>18.615787504676394</v>
      </c>
      <c r="BN23" s="11">
        <v>19.451350007566095</v>
      </c>
      <c r="BO23" s="11">
        <v>19.694988230086715</v>
      </c>
      <c r="BP23" s="11">
        <v>19.352280714401569</v>
      </c>
      <c r="BQ23" s="11">
        <v>19.489578902594641</v>
      </c>
      <c r="BR23" s="159">
        <v>19.349912739965099</v>
      </c>
      <c r="BS23" s="159">
        <v>19.19024166762112</v>
      </c>
      <c r="BT23" s="12">
        <v>0</v>
      </c>
      <c r="BU23" s="11">
        <v>0</v>
      </c>
      <c r="BV23" s="11"/>
      <c r="BW23" s="11"/>
      <c r="BX23" s="11"/>
      <c r="BY23" s="159"/>
      <c r="BZ23" s="159"/>
      <c r="CA23" s="96">
        <f t="shared" si="33"/>
        <v>29.901483975558051</v>
      </c>
      <c r="CB23" s="97">
        <f t="shared" si="33"/>
        <v>30.670788387124666</v>
      </c>
      <c r="CC23" s="97">
        <f t="shared" si="34"/>
        <v>30.899543287125525</v>
      </c>
      <c r="CD23" s="97">
        <f t="shared" si="34"/>
        <v>30.466595779191522</v>
      </c>
      <c r="CE23" s="97">
        <f t="shared" si="34"/>
        <v>30.262866865163758</v>
      </c>
      <c r="CF23" s="97">
        <f t="shared" si="34"/>
        <v>29.602966841186742</v>
      </c>
      <c r="CG23" s="97">
        <f t="shared" si="34"/>
        <v>29.305062421257588</v>
      </c>
      <c r="CH23" s="12">
        <v>20.900361641102382</v>
      </c>
      <c r="CI23" s="11">
        <v>21.546077520050151</v>
      </c>
      <c r="CJ23" s="11">
        <v>22.183771603323741</v>
      </c>
      <c r="CK23" s="11">
        <v>22.354785805684212</v>
      </c>
      <c r="CL23" s="11">
        <v>22.068906848149723</v>
      </c>
      <c r="CM23" s="159">
        <v>22.277798553976563</v>
      </c>
      <c r="CN23" s="159">
        <v>22.818119344863131</v>
      </c>
      <c r="CO23" s="100">
        <f t="shared" si="14"/>
        <v>38.942511535104131</v>
      </c>
      <c r="CP23" s="97">
        <f t="shared" si="15"/>
        <v>37.785079660174233</v>
      </c>
      <c r="CQ23" s="97">
        <f t="shared" si="16"/>
        <v>37.009838440335592</v>
      </c>
      <c r="CR23" s="97">
        <f t="shared" si="17"/>
        <v>37.264584497269631</v>
      </c>
      <c r="CS23" s="97">
        <f t="shared" si="18"/>
        <v>36.854104636324969</v>
      </c>
      <c r="CT23" s="97">
        <f t="shared" si="18"/>
        <v>36.156818748441786</v>
      </c>
      <c r="CU23" s="97">
        <f t="shared" si="18"/>
        <v>35.454128965754208</v>
      </c>
      <c r="CV23" s="100">
        <f t="shared" si="19"/>
        <v>40.15712682379349</v>
      </c>
      <c r="CW23" s="97">
        <f t="shared" si="20"/>
        <v>40.668842819775605</v>
      </c>
      <c r="CX23" s="97">
        <f t="shared" si="21"/>
        <v>40.806389956340666</v>
      </c>
      <c r="CY23" s="97">
        <f t="shared" si="22"/>
        <v>40.38062969704616</v>
      </c>
      <c r="CZ23" s="97">
        <f t="shared" si="23"/>
        <v>41.076988515525308</v>
      </c>
      <c r="DA23" s="97">
        <f t="shared" si="23"/>
        <v>41.565382697581654</v>
      </c>
      <c r="DB23" s="97">
        <f t="shared" si="23"/>
        <v>41.727751689382657</v>
      </c>
      <c r="DC23" s="100">
        <f t="shared" si="26"/>
        <v>20.900361641102382</v>
      </c>
      <c r="DD23" s="97">
        <f t="shared" si="27"/>
        <v>21.546077520050151</v>
      </c>
      <c r="DE23" s="97">
        <f>IFERROR(R23+AT23+BV23+CJ23,"—")</f>
        <v>22.183771603323741</v>
      </c>
      <c r="DF23" s="95">
        <f t="shared" si="28"/>
        <v>22.354785805684212</v>
      </c>
      <c r="DG23" s="95">
        <f t="shared" si="29"/>
        <v>22.068906848149723</v>
      </c>
      <c r="DH23" s="95">
        <f t="shared" si="30"/>
        <v>22.277798553976563</v>
      </c>
      <c r="DI23" s="95">
        <f t="shared" si="31"/>
        <v>22.818119344863131</v>
      </c>
      <c r="DJ23" s="120"/>
    </row>
    <row r="24" spans="1:114" s="67" customFormat="1" x14ac:dyDescent="0.2">
      <c r="A24" s="13" t="s">
        <v>24</v>
      </c>
      <c r="B24" s="11">
        <v>3.2419342238887587</v>
      </c>
      <c r="C24" s="11">
        <v>2.0524680205246804</v>
      </c>
      <c r="D24" s="11">
        <v>2.7402522568666368</v>
      </c>
      <c r="E24" s="11">
        <v>4.2501137915339093</v>
      </c>
      <c r="F24" s="11">
        <v>5.7160015286346022</v>
      </c>
      <c r="G24" s="166">
        <v>6.5685788284564932</v>
      </c>
      <c r="H24" s="166">
        <v>7.7576288829233553</v>
      </c>
      <c r="I24" s="12">
        <v>0.99992188110303881</v>
      </c>
      <c r="J24" s="11">
        <v>1.3803570138035701</v>
      </c>
      <c r="K24" s="11">
        <v>1.1588449964786478</v>
      </c>
      <c r="L24" s="11">
        <v>2.0539371870732817</v>
      </c>
      <c r="M24" s="11">
        <v>2.3639242233990285</v>
      </c>
      <c r="N24" s="159">
        <v>2.5183225877555517</v>
      </c>
      <c r="O24" s="159">
        <v>2.032542595737687</v>
      </c>
      <c r="P24" s="12">
        <v>0</v>
      </c>
      <c r="Q24" s="11">
        <v>0</v>
      </c>
      <c r="R24" s="11"/>
      <c r="S24" s="11"/>
      <c r="T24" s="11"/>
      <c r="U24" s="159"/>
      <c r="V24" s="159"/>
      <c r="W24" s="96">
        <f t="shared" si="24"/>
        <v>4.2418561049917978</v>
      </c>
      <c r="X24" s="97">
        <f t="shared" si="25"/>
        <v>3.4328250343282507</v>
      </c>
      <c r="Y24" s="97">
        <f t="shared" si="32"/>
        <v>3.8990972533452846</v>
      </c>
      <c r="Z24" s="97">
        <f t="shared" si="32"/>
        <v>6.304050978607191</v>
      </c>
      <c r="AA24" s="97">
        <f t="shared" si="32"/>
        <v>8.0799257520336312</v>
      </c>
      <c r="AB24" s="97">
        <f t="shared" si="32"/>
        <v>9.0869014162120454</v>
      </c>
      <c r="AC24" s="97">
        <f t="shared" si="32"/>
        <v>9.7901714786610423</v>
      </c>
      <c r="AD24" s="12">
        <v>19.779704710569487</v>
      </c>
      <c r="AE24" s="11">
        <v>12.705066127050662</v>
      </c>
      <c r="AF24" s="11">
        <v>13.099430181189579</v>
      </c>
      <c r="AG24" s="11">
        <v>12.807237141556667</v>
      </c>
      <c r="AH24" s="11">
        <v>16.361849647868102</v>
      </c>
      <c r="AI24" s="159">
        <v>16.702485259271505</v>
      </c>
      <c r="AJ24" s="159">
        <v>21.881334575138332</v>
      </c>
      <c r="AK24" s="12">
        <v>42.57479884384032</v>
      </c>
      <c r="AL24" s="11">
        <v>35.072631350726311</v>
      </c>
      <c r="AM24" s="11">
        <v>31.640950124847944</v>
      </c>
      <c r="AN24" s="11">
        <v>31.543013199817931</v>
      </c>
      <c r="AO24" s="11">
        <v>29.666430092264019</v>
      </c>
      <c r="AP24" s="159">
        <v>30.126191657023199</v>
      </c>
      <c r="AQ24" s="159">
        <v>25.064372979784146</v>
      </c>
      <c r="AR24" s="12">
        <v>0</v>
      </c>
      <c r="AS24" s="11">
        <v>0</v>
      </c>
      <c r="AT24" s="11"/>
      <c r="AU24" s="11"/>
      <c r="AV24" s="11"/>
      <c r="AW24" s="159"/>
      <c r="AX24" s="159"/>
      <c r="AY24" s="96">
        <f t="shared" si="8"/>
        <v>62.354503554409803</v>
      </c>
      <c r="AZ24" s="97">
        <f t="shared" si="1"/>
        <v>47.777697477776975</v>
      </c>
      <c r="BA24" s="97">
        <f t="shared" si="2"/>
        <v>44.740380306037522</v>
      </c>
      <c r="BB24" s="97">
        <f t="shared" si="3"/>
        <v>44.350250341374597</v>
      </c>
      <c r="BC24" s="97">
        <f t="shared" si="4"/>
        <v>46.02827974013212</v>
      </c>
      <c r="BD24" s="97">
        <f t="shared" si="4"/>
        <v>46.828676916294704</v>
      </c>
      <c r="BE24" s="97">
        <f t="shared" si="4"/>
        <v>46.945707554922478</v>
      </c>
      <c r="BF24" s="12">
        <v>8.413405202718538</v>
      </c>
      <c r="BG24" s="11">
        <v>6.2224470622244707</v>
      </c>
      <c r="BH24" s="11">
        <v>6.7609962225494593</v>
      </c>
      <c r="BI24" s="11">
        <v>6.9185252617205277</v>
      </c>
      <c r="BJ24" s="11">
        <v>8.8551618714855049</v>
      </c>
      <c r="BK24" s="159">
        <v>8.7121838320383524</v>
      </c>
      <c r="BL24" s="159">
        <v>10.129841669862488</v>
      </c>
      <c r="BM24" s="12">
        <v>24.990235137879854</v>
      </c>
      <c r="BN24" s="11">
        <v>15.971670159716703</v>
      </c>
      <c r="BO24" s="11">
        <v>15.961329150393752</v>
      </c>
      <c r="BP24" s="11">
        <v>17.239417387346382</v>
      </c>
      <c r="BQ24" s="11">
        <v>17.322705683245072</v>
      </c>
      <c r="BR24" s="159">
        <v>17.066181738028323</v>
      </c>
      <c r="BS24" s="159">
        <v>15.115323508464362</v>
      </c>
      <c r="BT24" s="12">
        <v>0</v>
      </c>
      <c r="BU24" s="11">
        <v>0</v>
      </c>
      <c r="BV24" s="11"/>
      <c r="BW24" s="11"/>
      <c r="BX24" s="11"/>
      <c r="BY24" s="159"/>
      <c r="BZ24" s="159"/>
      <c r="CA24" s="96">
        <f t="shared" si="33"/>
        <v>33.403640340598393</v>
      </c>
      <c r="CB24" s="97">
        <f t="shared" si="33"/>
        <v>22.194117221941173</v>
      </c>
      <c r="CC24" s="97">
        <f t="shared" si="34"/>
        <v>22.72232537294321</v>
      </c>
      <c r="CD24" s="97">
        <f t="shared" si="34"/>
        <v>24.157942649066911</v>
      </c>
      <c r="CE24" s="97">
        <f t="shared" si="34"/>
        <v>26.177867554730575</v>
      </c>
      <c r="CF24" s="97">
        <f t="shared" si="34"/>
        <v>25.778365570066676</v>
      </c>
      <c r="CG24" s="97">
        <f t="shared" si="34"/>
        <v>25.24516517832685</v>
      </c>
      <c r="CH24" s="12">
        <v>0</v>
      </c>
      <c r="CI24" s="11">
        <v>26.595360265953605</v>
      </c>
      <c r="CJ24" s="11">
        <v>28.638197067673985</v>
      </c>
      <c r="CK24" s="11">
        <v>25.187756030951299</v>
      </c>
      <c r="CL24" s="11">
        <v>19.63749522301687</v>
      </c>
      <c r="CM24" s="159">
        <v>18.30605609742657</v>
      </c>
      <c r="CN24" s="159">
        <v>17.482057743932504</v>
      </c>
      <c r="CO24" s="100">
        <f t="shared" si="14"/>
        <v>31.435044137176781</v>
      </c>
      <c r="CP24" s="97">
        <f t="shared" si="15"/>
        <v>20.979981209799814</v>
      </c>
      <c r="CQ24" s="97">
        <f t="shared" si="16"/>
        <v>22.600678660605674</v>
      </c>
      <c r="CR24" s="97">
        <f t="shared" si="17"/>
        <v>23.975876194811104</v>
      </c>
      <c r="CS24" s="97">
        <f t="shared" si="18"/>
        <v>30.933013047988211</v>
      </c>
      <c r="CT24" s="97">
        <f t="shared" si="18"/>
        <v>31.983247919766352</v>
      </c>
      <c r="CU24" s="97">
        <f t="shared" si="18"/>
        <v>39.768805127924175</v>
      </c>
      <c r="CV24" s="100">
        <f t="shared" si="19"/>
        <v>68.564955862823211</v>
      </c>
      <c r="CW24" s="97">
        <f t="shared" si="20"/>
        <v>52.424658524246581</v>
      </c>
      <c r="CX24" s="97">
        <f t="shared" si="21"/>
        <v>48.761124271720341</v>
      </c>
      <c r="CY24" s="97">
        <f t="shared" si="22"/>
        <v>50.836367774237601</v>
      </c>
      <c r="CZ24" s="97">
        <f t="shared" si="23"/>
        <v>49.353059998908122</v>
      </c>
      <c r="DA24" s="97">
        <f t="shared" si="23"/>
        <v>49.710695982807067</v>
      </c>
      <c r="DB24" s="97">
        <f t="shared" si="23"/>
        <v>42.212239083986198</v>
      </c>
      <c r="DC24" s="100">
        <f t="shared" si="26"/>
        <v>0</v>
      </c>
      <c r="DD24" s="97">
        <f t="shared" si="27"/>
        <v>26.595360265953605</v>
      </c>
      <c r="DE24" s="97">
        <f>IFERROR(R24+AT24+BV24+CJ24,"—")</f>
        <v>28.638197067673985</v>
      </c>
      <c r="DF24" s="95">
        <f t="shared" si="28"/>
        <v>25.187756030951299</v>
      </c>
      <c r="DG24" s="95">
        <f t="shared" si="29"/>
        <v>19.63749522301687</v>
      </c>
      <c r="DH24" s="95">
        <f t="shared" si="30"/>
        <v>18.30605609742657</v>
      </c>
      <c r="DI24" s="95">
        <f t="shared" si="31"/>
        <v>17.482057743932504</v>
      </c>
      <c r="DJ24" s="120"/>
    </row>
    <row r="25" spans="1:114" s="67" customFormat="1" x14ac:dyDescent="0.2">
      <c r="A25" s="14" t="s">
        <v>25</v>
      </c>
      <c r="B25" s="15">
        <v>8.6464463558171119</v>
      </c>
      <c r="C25" s="15">
        <v>9.495036685369012</v>
      </c>
      <c r="D25" s="15">
        <v>9.0075727381426862</v>
      </c>
      <c r="E25" s="15">
        <v>7.9383886255924168</v>
      </c>
      <c r="F25" s="15">
        <v>7.3485967503692766</v>
      </c>
      <c r="G25" s="169">
        <v>8.4447841039358043</v>
      </c>
      <c r="H25" s="182">
        <v>8.03197563760944</v>
      </c>
      <c r="I25" s="16">
        <v>0.18107741059302851</v>
      </c>
      <c r="J25" s="15">
        <v>0.43159257660768235</v>
      </c>
      <c r="K25" s="15">
        <v>0.27899561578318055</v>
      </c>
      <c r="L25" s="15">
        <v>0.39494470774091622</v>
      </c>
      <c r="M25" s="15">
        <v>0.44313146233382572</v>
      </c>
      <c r="N25" s="167">
        <v>0.68781047000382123</v>
      </c>
      <c r="O25" s="173">
        <v>0.41872858774267224</v>
      </c>
      <c r="P25" s="16">
        <v>0</v>
      </c>
      <c r="Q25" s="15">
        <v>0</v>
      </c>
      <c r="R25" s="15"/>
      <c r="S25" s="15"/>
      <c r="T25" s="15"/>
      <c r="U25" s="167"/>
      <c r="V25" s="173"/>
      <c r="W25" s="98">
        <f t="shared" si="24"/>
        <v>8.82752376641014</v>
      </c>
      <c r="X25" s="99">
        <f t="shared" si="25"/>
        <v>9.9266292619766947</v>
      </c>
      <c r="Y25" s="99">
        <f t="shared" si="32"/>
        <v>9.2865683539258672</v>
      </c>
      <c r="Z25" s="99">
        <f t="shared" si="32"/>
        <v>8.3333333333333321</v>
      </c>
      <c r="AA25" s="99">
        <f t="shared" si="32"/>
        <v>7.7917282127031022</v>
      </c>
      <c r="AB25" s="99">
        <f t="shared" si="32"/>
        <v>9.1325945739396257</v>
      </c>
      <c r="AC25" s="99">
        <f t="shared" si="32"/>
        <v>8.4507042253521121</v>
      </c>
      <c r="AD25" s="16">
        <v>30.828429153463105</v>
      </c>
      <c r="AE25" s="15">
        <v>30.168321104876995</v>
      </c>
      <c r="AF25" s="15">
        <v>30.64966121960941</v>
      </c>
      <c r="AG25" s="15">
        <v>33.135860979462876</v>
      </c>
      <c r="AH25" s="15">
        <v>31.720827178729689</v>
      </c>
      <c r="AI25" s="167">
        <v>32.403515475735574</v>
      </c>
      <c r="AJ25" s="173">
        <v>33.117624666920442</v>
      </c>
      <c r="AK25" s="16">
        <v>7.1072883657763697</v>
      </c>
      <c r="AL25" s="15">
        <v>6.7760034527406132</v>
      </c>
      <c r="AM25" s="15">
        <v>6.8951773614986056</v>
      </c>
      <c r="AN25" s="15">
        <v>7.7409162717219591</v>
      </c>
      <c r="AO25" s="15">
        <v>6.4992614475627768</v>
      </c>
      <c r="AP25" s="167">
        <v>6.7634696217042416</v>
      </c>
      <c r="AQ25" s="173">
        <v>6.6615911686334224</v>
      </c>
      <c r="AR25" s="16">
        <v>0</v>
      </c>
      <c r="AS25" s="15">
        <v>0</v>
      </c>
      <c r="AT25" s="15"/>
      <c r="AU25" s="15"/>
      <c r="AV25" s="15"/>
      <c r="AW25" s="167"/>
      <c r="AX25" s="173"/>
      <c r="AY25" s="98">
        <f t="shared" si="8"/>
        <v>37.935717519239475</v>
      </c>
      <c r="AZ25" s="99">
        <f t="shared" si="1"/>
        <v>36.944324557617605</v>
      </c>
      <c r="BA25" s="99">
        <f t="shared" si="2"/>
        <v>37.544838581108017</v>
      </c>
      <c r="BB25" s="99">
        <f t="shared" si="3"/>
        <v>40.876777251184834</v>
      </c>
      <c r="BC25" s="99">
        <f t="shared" si="4"/>
        <v>38.220088626292466</v>
      </c>
      <c r="BD25" s="99">
        <f t="shared" si="4"/>
        <v>39.166985097439813</v>
      </c>
      <c r="BE25" s="99">
        <f t="shared" si="4"/>
        <v>39.779215835553863</v>
      </c>
      <c r="BF25" s="16">
        <v>26.70891806247171</v>
      </c>
      <c r="BG25" s="15">
        <v>27.535606387570134</v>
      </c>
      <c r="BH25" s="15">
        <v>27.222000797130331</v>
      </c>
      <c r="BI25" s="15">
        <v>26.540284360189574</v>
      </c>
      <c r="BJ25" s="15">
        <v>30.132939438700145</v>
      </c>
      <c r="BK25" s="167">
        <v>30.722200993504011</v>
      </c>
      <c r="BL25" s="173">
        <v>31.290445374952419</v>
      </c>
      <c r="BM25" s="16">
        <v>11.181530104119512</v>
      </c>
      <c r="BN25" s="15">
        <v>11.48036253776435</v>
      </c>
      <c r="BO25" s="15">
        <v>11.239537664408131</v>
      </c>
      <c r="BP25" s="15">
        <v>11.729857819905213</v>
      </c>
      <c r="BQ25" s="15">
        <v>12.149187592319056</v>
      </c>
      <c r="BR25" s="167">
        <v>11.99847153228888</v>
      </c>
      <c r="BS25" s="173">
        <v>12.790255043776169</v>
      </c>
      <c r="BT25" s="16">
        <v>0</v>
      </c>
      <c r="BU25" s="15">
        <v>0</v>
      </c>
      <c r="BV25" s="15"/>
      <c r="BW25" s="15"/>
      <c r="BX25" s="15"/>
      <c r="BY25" s="167"/>
      <c r="BZ25" s="173"/>
      <c r="CA25" s="98">
        <f t="shared" si="33"/>
        <v>37.89044816659122</v>
      </c>
      <c r="CB25" s="99">
        <f t="shared" si="33"/>
        <v>39.015968925334484</v>
      </c>
      <c r="CC25" s="99">
        <f t="shared" si="34"/>
        <v>38.46153846153846</v>
      </c>
      <c r="CD25" s="99">
        <f t="shared" si="34"/>
        <v>38.270142180094787</v>
      </c>
      <c r="CE25" s="99">
        <f t="shared" si="34"/>
        <v>42.282127031019201</v>
      </c>
      <c r="CF25" s="99">
        <f t="shared" si="34"/>
        <v>42.720672525792892</v>
      </c>
      <c r="CG25" s="99">
        <f t="shared" si="34"/>
        <v>44.08070041872859</v>
      </c>
      <c r="CH25" s="16">
        <v>15.346310547759167</v>
      </c>
      <c r="CI25" s="15">
        <v>14.113077255071213</v>
      </c>
      <c r="CJ25" s="15">
        <v>14.707054603427661</v>
      </c>
      <c r="CK25" s="15">
        <v>12.519747235387047</v>
      </c>
      <c r="CL25" s="15">
        <v>11.706056129985228</v>
      </c>
      <c r="CM25" s="173">
        <v>8.9797478028276654</v>
      </c>
      <c r="CN25" s="173">
        <v>7.6893795203654358</v>
      </c>
      <c r="CO25" s="101">
        <f t="shared" si="14"/>
        <v>66.18379357175192</v>
      </c>
      <c r="CP25" s="99">
        <f t="shared" si="15"/>
        <v>67.198964177816151</v>
      </c>
      <c r="CQ25" s="99">
        <f t="shared" si="16"/>
        <v>66.879234754882432</v>
      </c>
      <c r="CR25" s="99">
        <f t="shared" si="17"/>
        <v>67.614533965244874</v>
      </c>
      <c r="CS25" s="99">
        <f t="shared" si="18"/>
        <v>69.202363367799109</v>
      </c>
      <c r="CT25" s="99">
        <f t="shared" si="18"/>
        <v>71.570500573175394</v>
      </c>
      <c r="CU25" s="99">
        <f t="shared" si="18"/>
        <v>72.440045679482296</v>
      </c>
      <c r="CV25" s="101">
        <f t="shared" si="19"/>
        <v>18.46989588048891</v>
      </c>
      <c r="CW25" s="99">
        <f t="shared" si="20"/>
        <v>18.687958567112645</v>
      </c>
      <c r="CX25" s="99">
        <f t="shared" si="21"/>
        <v>18.413710641689917</v>
      </c>
      <c r="CY25" s="99">
        <f t="shared" si="22"/>
        <v>19.865718799368089</v>
      </c>
      <c r="CZ25" s="99">
        <f t="shared" si="23"/>
        <v>19.091580502215656</v>
      </c>
      <c r="DA25" s="99">
        <f t="shared" si="23"/>
        <v>19.449751623996942</v>
      </c>
      <c r="DB25" s="99">
        <f t="shared" si="23"/>
        <v>19.870574800152262</v>
      </c>
      <c r="DC25" s="101">
        <f t="shared" si="26"/>
        <v>15.346310547759167</v>
      </c>
      <c r="DD25" s="99">
        <f t="shared" si="27"/>
        <v>14.113077255071213</v>
      </c>
      <c r="DE25" s="99">
        <f>IFERROR(R25+AT25+BV25+CJ25,"—")</f>
        <v>14.707054603427661</v>
      </c>
      <c r="DF25" s="95">
        <f t="shared" si="28"/>
        <v>12.519747235387047</v>
      </c>
      <c r="DG25" s="124">
        <f t="shared" si="29"/>
        <v>11.706056129985228</v>
      </c>
      <c r="DH25" s="124">
        <f t="shared" si="30"/>
        <v>8.9797478028276654</v>
      </c>
      <c r="DI25" s="124">
        <f t="shared" si="31"/>
        <v>7.6893795203654358</v>
      </c>
      <c r="DJ25" s="120"/>
    </row>
    <row r="26" spans="1:114" x14ac:dyDescent="0.2">
      <c r="B26" s="21" t="s">
        <v>38</v>
      </c>
      <c r="C26" s="21" t="s">
        <v>53</v>
      </c>
      <c r="E26" s="21" t="s">
        <v>64</v>
      </c>
      <c r="G26" s="97"/>
      <c r="H26" s="21" t="s">
        <v>80</v>
      </c>
      <c r="AB26" s="97"/>
      <c r="AC26" s="97"/>
      <c r="CF26" s="97"/>
      <c r="CG26" s="97"/>
      <c r="DF26" s="163"/>
    </row>
    <row r="27" spans="1:114" x14ac:dyDescent="0.2">
      <c r="F27" s="21" t="s">
        <v>62</v>
      </c>
      <c r="G27" s="97"/>
      <c r="H27" s="97"/>
      <c r="M27" s="21" t="s">
        <v>62</v>
      </c>
      <c r="T27" s="21" t="s">
        <v>62</v>
      </c>
      <c r="AA27" s="21" t="s">
        <v>62</v>
      </c>
      <c r="AB27" s="97"/>
      <c r="AC27" s="97"/>
      <c r="AH27" s="21" t="s">
        <v>62</v>
      </c>
      <c r="AO27" s="21" t="s">
        <v>62</v>
      </c>
      <c r="AV27" s="21" t="s">
        <v>62</v>
      </c>
      <c r="BC27" s="21" t="s">
        <v>62</v>
      </c>
      <c r="BJ27" s="21" t="s">
        <v>62</v>
      </c>
      <c r="BQ27" s="21" t="s">
        <v>62</v>
      </c>
      <c r="BX27" s="21" t="s">
        <v>62</v>
      </c>
      <c r="CE27" s="21" t="s">
        <v>62</v>
      </c>
      <c r="CF27" s="97"/>
      <c r="CG27" s="97"/>
      <c r="CL27" s="21" t="s">
        <v>62</v>
      </c>
      <c r="CS27" s="21" t="s">
        <v>62</v>
      </c>
      <c r="CZ27" s="21" t="s">
        <v>62</v>
      </c>
      <c r="DF27" s="21"/>
      <c r="DG27" s="21" t="s">
        <v>62</v>
      </c>
      <c r="DH27" s="21"/>
      <c r="DI27" s="21"/>
    </row>
    <row r="28" spans="1:114" x14ac:dyDescent="0.2">
      <c r="A28" s="8" t="s">
        <v>11</v>
      </c>
      <c r="F28" s="97" t="e">
        <f t="shared" ref="F28:F43" si="35">+F10/100</f>
        <v>#VALUE!</v>
      </c>
      <c r="G28" s="97"/>
      <c r="H28" s="97"/>
      <c r="M28" s="97" t="e">
        <f t="shared" ref="M28:M43" si="36">+M10/100</f>
        <v>#VALUE!</v>
      </c>
      <c r="N28" s="97"/>
      <c r="O28" s="97"/>
      <c r="T28" s="97" t="e">
        <f t="shared" ref="T28:T43" si="37">+T10/100</f>
        <v>#VALUE!</v>
      </c>
      <c r="U28" s="97"/>
      <c r="V28" s="97"/>
      <c r="AA28" s="97" t="e">
        <f t="shared" ref="AA28:AA43" si="38">+AA10/100</f>
        <v>#VALUE!</v>
      </c>
      <c r="AB28" s="97"/>
      <c r="AC28" s="97"/>
      <c r="AH28" s="97" t="e">
        <f t="shared" ref="AH28:AH43" si="39">+AH10/100</f>
        <v>#VALUE!</v>
      </c>
      <c r="AI28" s="97"/>
      <c r="AJ28" s="97"/>
      <c r="AO28" s="97" t="e">
        <f t="shared" ref="AO28:AO43" si="40">+AO10/100</f>
        <v>#VALUE!</v>
      </c>
      <c r="AP28" s="97"/>
      <c r="AQ28" s="97"/>
      <c r="AV28" s="97" t="e">
        <f t="shared" ref="AV28:AV43" si="41">+AV10/100</f>
        <v>#VALUE!</v>
      </c>
      <c r="AW28" s="97"/>
      <c r="AX28" s="97"/>
      <c r="BC28" s="97" t="e">
        <f t="shared" ref="BC28:BC43" si="42">+BC10/100</f>
        <v>#VALUE!</v>
      </c>
      <c r="BD28" s="97"/>
      <c r="BE28" s="97"/>
      <c r="BJ28" s="97" t="e">
        <f t="shared" ref="BJ28:BJ43" si="43">+BJ10/100</f>
        <v>#VALUE!</v>
      </c>
      <c r="BK28" s="97"/>
      <c r="BL28" s="97"/>
      <c r="BQ28" s="97" t="e">
        <f t="shared" ref="BQ28:BQ43" si="44">+BQ10/100</f>
        <v>#VALUE!</v>
      </c>
      <c r="BR28" s="97"/>
      <c r="BS28" s="97"/>
      <c r="BX28" s="97" t="e">
        <f t="shared" ref="BX28:BX43" si="45">+BX10/100</f>
        <v>#VALUE!</v>
      </c>
      <c r="BY28" s="97"/>
      <c r="BZ28" s="97"/>
      <c r="CE28" s="181" t="e">
        <f t="shared" ref="CE28:CE43" si="46">+CE10/100</f>
        <v>#VALUE!</v>
      </c>
      <c r="CF28" s="97"/>
      <c r="CG28" s="97"/>
      <c r="CL28" s="97" t="e">
        <f t="shared" ref="CL28:CL43" si="47">+CL10/100</f>
        <v>#VALUE!</v>
      </c>
      <c r="CM28" s="97"/>
      <c r="CN28" s="97"/>
      <c r="CR28" s="97"/>
      <c r="CS28" s="97" t="e">
        <f t="shared" ref="CS28:CS43" si="48">+CS10/100</f>
        <v>#VALUE!</v>
      </c>
      <c r="CT28" s="97"/>
      <c r="CU28" s="97"/>
      <c r="CY28" s="97"/>
      <c r="CZ28" s="97" t="e">
        <f t="shared" ref="CZ28:CZ43" si="49">+CZ10/100</f>
        <v>#VALUE!</v>
      </c>
      <c r="DA28" s="97"/>
      <c r="DB28" s="97"/>
      <c r="DF28" s="97"/>
      <c r="DG28" s="97" t="e">
        <f t="shared" ref="DG28:DG43" si="50">+DG10/100</f>
        <v>#VALUE!</v>
      </c>
      <c r="DH28" s="97"/>
      <c r="DI28" s="97"/>
    </row>
    <row r="29" spans="1:114" x14ac:dyDescent="0.2">
      <c r="A29" s="8" t="s">
        <v>12</v>
      </c>
      <c r="F29" s="97">
        <f t="shared" si="35"/>
        <v>8.764271323035594E-2</v>
      </c>
      <c r="G29" s="97"/>
      <c r="H29" s="97"/>
      <c r="M29" s="97">
        <f t="shared" si="36"/>
        <v>4.7011417058428477E-2</v>
      </c>
      <c r="N29" s="97"/>
      <c r="O29" s="97"/>
      <c r="T29" s="97">
        <f t="shared" si="37"/>
        <v>0</v>
      </c>
      <c r="U29" s="97"/>
      <c r="V29" s="97"/>
      <c r="AA29" s="97">
        <f t="shared" si="38"/>
        <v>0.1346541302887844</v>
      </c>
      <c r="AB29" s="97"/>
      <c r="AC29" s="97"/>
      <c r="AH29" s="97">
        <f t="shared" si="39"/>
        <v>0.37726662189388854</v>
      </c>
      <c r="AI29" s="97"/>
      <c r="AJ29" s="97"/>
      <c r="AO29" s="97">
        <f t="shared" si="40"/>
        <v>0.15463398253861652</v>
      </c>
      <c r="AP29" s="97"/>
      <c r="AQ29" s="97"/>
      <c r="AV29" s="97">
        <f t="shared" si="41"/>
        <v>0</v>
      </c>
      <c r="AW29" s="97"/>
      <c r="AX29" s="97"/>
      <c r="BC29" s="97">
        <f t="shared" si="42"/>
        <v>0.53190060443250498</v>
      </c>
      <c r="BD29" s="97"/>
      <c r="BE29" s="97"/>
      <c r="BJ29" s="97">
        <f t="shared" si="43"/>
        <v>0.20030221625251843</v>
      </c>
      <c r="BK29" s="97"/>
      <c r="BL29" s="97"/>
      <c r="BQ29" s="97">
        <f t="shared" si="44"/>
        <v>0.13213566151779718</v>
      </c>
      <c r="BR29" s="97"/>
      <c r="BS29" s="97"/>
      <c r="BX29" s="97">
        <f t="shared" si="45"/>
        <v>0</v>
      </c>
      <c r="BY29" s="97"/>
      <c r="BZ29" s="97"/>
      <c r="CE29" s="97">
        <f t="shared" si="46"/>
        <v>0.33243787777031564</v>
      </c>
      <c r="CF29" s="97"/>
      <c r="CG29" s="97"/>
      <c r="CL29" s="97">
        <f t="shared" si="47"/>
        <v>1.0073875083948958E-3</v>
      </c>
      <c r="CM29" s="97"/>
      <c r="CN29" s="97"/>
      <c r="CR29" s="97"/>
      <c r="CS29" s="97">
        <f t="shared" si="48"/>
        <v>0.66521155137676291</v>
      </c>
      <c r="CT29" s="97"/>
      <c r="CU29" s="97"/>
      <c r="CY29" s="97"/>
      <c r="CZ29" s="97">
        <f t="shared" si="49"/>
        <v>0.33378106111484213</v>
      </c>
      <c r="DA29" s="97"/>
      <c r="DB29" s="97"/>
      <c r="DF29" s="97"/>
      <c r="DG29" s="97">
        <f t="shared" si="50"/>
        <v>1.0073875083948958E-3</v>
      </c>
      <c r="DH29" s="97"/>
      <c r="DI29" s="97"/>
    </row>
    <row r="30" spans="1:114" x14ac:dyDescent="0.2">
      <c r="A30" s="8" t="s">
        <v>13</v>
      </c>
      <c r="F30" s="97" t="e">
        <f t="shared" si="35"/>
        <v>#VALUE!</v>
      </c>
      <c r="G30" s="97"/>
      <c r="H30" s="97"/>
      <c r="M30" s="97" t="e">
        <f t="shared" si="36"/>
        <v>#VALUE!</v>
      </c>
      <c r="N30" s="97"/>
      <c r="O30" s="97"/>
      <c r="T30" s="97" t="e">
        <f t="shared" si="37"/>
        <v>#VALUE!</v>
      </c>
      <c r="U30" s="97"/>
      <c r="V30" s="97"/>
      <c r="AA30" s="97" t="e">
        <f t="shared" si="38"/>
        <v>#VALUE!</v>
      </c>
      <c r="AB30" s="97"/>
      <c r="AC30" s="97"/>
      <c r="AH30" s="97" t="e">
        <f t="shared" si="39"/>
        <v>#VALUE!</v>
      </c>
      <c r="AI30" s="97"/>
      <c r="AJ30" s="97"/>
      <c r="AO30" s="97" t="e">
        <f t="shared" si="40"/>
        <v>#VALUE!</v>
      </c>
      <c r="AP30" s="97"/>
      <c r="AQ30" s="97"/>
      <c r="AV30" s="97" t="e">
        <f t="shared" si="41"/>
        <v>#VALUE!</v>
      </c>
      <c r="AW30" s="97"/>
      <c r="AX30" s="97"/>
      <c r="BC30" s="97" t="e">
        <f t="shared" si="42"/>
        <v>#VALUE!</v>
      </c>
      <c r="BD30" s="97"/>
      <c r="BE30" s="97"/>
      <c r="BJ30" s="97" t="e">
        <f t="shared" si="43"/>
        <v>#VALUE!</v>
      </c>
      <c r="BK30" s="97"/>
      <c r="BL30" s="97"/>
      <c r="BQ30" s="97" t="e">
        <f t="shared" si="44"/>
        <v>#VALUE!</v>
      </c>
      <c r="BR30" s="97"/>
      <c r="BS30" s="97"/>
      <c r="BX30" s="97" t="e">
        <f t="shared" si="45"/>
        <v>#VALUE!</v>
      </c>
      <c r="BY30" s="97"/>
      <c r="BZ30" s="97"/>
      <c r="CE30" s="97" t="e">
        <f t="shared" si="46"/>
        <v>#VALUE!</v>
      </c>
      <c r="CF30" s="97"/>
      <c r="CG30" s="97"/>
      <c r="CL30" s="97" t="e">
        <f t="shared" si="47"/>
        <v>#VALUE!</v>
      </c>
      <c r="CM30" s="97"/>
      <c r="CN30" s="97"/>
      <c r="CR30" s="97"/>
      <c r="CS30" s="97" t="e">
        <f t="shared" si="48"/>
        <v>#VALUE!</v>
      </c>
      <c r="CT30" s="97"/>
      <c r="CU30" s="97"/>
      <c r="CY30" s="97"/>
      <c r="CZ30" s="97" t="e">
        <f t="shared" si="49"/>
        <v>#VALUE!</v>
      </c>
      <c r="DA30" s="97"/>
      <c r="DB30" s="97"/>
      <c r="DF30" s="97"/>
      <c r="DG30" s="97" t="e">
        <f t="shared" si="50"/>
        <v>#VALUE!</v>
      </c>
      <c r="DH30" s="97"/>
      <c r="DI30" s="97"/>
    </row>
    <row r="31" spans="1:114" x14ac:dyDescent="0.2">
      <c r="A31" s="8" t="s">
        <v>26</v>
      </c>
      <c r="F31" s="97">
        <f t="shared" si="35"/>
        <v>8.2735434431463875E-2</v>
      </c>
      <c r="G31" s="97"/>
      <c r="H31" s="97"/>
      <c r="M31" s="97">
        <f t="shared" si="36"/>
        <v>2.766612824461891E-2</v>
      </c>
      <c r="N31" s="97"/>
      <c r="O31" s="97"/>
      <c r="T31" s="97">
        <f t="shared" si="37"/>
        <v>3.0596145899853499E-2</v>
      </c>
      <c r="U31" s="97"/>
      <c r="V31" s="97"/>
      <c r="AA31" s="97">
        <f t="shared" si="38"/>
        <v>0.14099770857593627</v>
      </c>
      <c r="AB31" s="97"/>
      <c r="AC31" s="97"/>
      <c r="AH31" s="97">
        <f t="shared" si="39"/>
        <v>0.35055031741857934</v>
      </c>
      <c r="AI31" s="97"/>
      <c r="AJ31" s="97"/>
      <c r="AO31" s="97">
        <f t="shared" si="40"/>
        <v>0.16718004582848128</v>
      </c>
      <c r="AP31" s="97"/>
      <c r="AQ31" s="97"/>
      <c r="AV31" s="97">
        <f t="shared" si="41"/>
        <v>2.0660380902295179E-4</v>
      </c>
      <c r="AW31" s="97"/>
      <c r="AX31" s="97"/>
      <c r="BC31" s="97">
        <f t="shared" si="42"/>
        <v>0.5179369670560835</v>
      </c>
      <c r="BD31" s="97"/>
      <c r="BE31" s="97"/>
      <c r="BJ31" s="97">
        <f t="shared" si="43"/>
        <v>0.12578415536606438</v>
      </c>
      <c r="BK31" s="97"/>
      <c r="BL31" s="97"/>
      <c r="BQ31" s="97">
        <f t="shared" si="44"/>
        <v>0.12105104992299312</v>
      </c>
      <c r="BR31" s="97"/>
      <c r="BS31" s="97"/>
      <c r="BX31" s="97">
        <f t="shared" si="45"/>
        <v>1.5025731565305585E-4</v>
      </c>
      <c r="BY31" s="97"/>
      <c r="BZ31" s="97"/>
      <c r="CE31" s="97">
        <f t="shared" si="46"/>
        <v>0.24698546260471058</v>
      </c>
      <c r="CF31" s="97"/>
      <c r="CG31" s="97"/>
      <c r="CL31" s="97">
        <f t="shared" si="47"/>
        <v>9.4079861763269601E-2</v>
      </c>
      <c r="CM31" s="97"/>
      <c r="CN31" s="97"/>
      <c r="CR31" s="97"/>
      <c r="CS31" s="97">
        <f t="shared" si="48"/>
        <v>0.5590699072161075</v>
      </c>
      <c r="CT31" s="97"/>
      <c r="CU31" s="97"/>
      <c r="CY31" s="97"/>
      <c r="CZ31" s="97">
        <f t="shared" si="49"/>
        <v>0.31589722399609327</v>
      </c>
      <c r="DA31" s="97"/>
      <c r="DB31" s="97"/>
      <c r="DF31" s="97"/>
      <c r="DG31" s="97">
        <f t="shared" si="50"/>
        <v>0.1250328687877991</v>
      </c>
      <c r="DH31" s="97"/>
      <c r="DI31" s="97"/>
    </row>
    <row r="32" spans="1:114" x14ac:dyDescent="0.2">
      <c r="A32" s="8" t="s">
        <v>15</v>
      </c>
      <c r="F32" s="97">
        <f t="shared" si="35"/>
        <v>1.1666059059423988E-2</v>
      </c>
      <c r="G32" s="97"/>
      <c r="H32" s="97"/>
      <c r="M32" s="97">
        <f t="shared" si="36"/>
        <v>8.0204156033539913E-3</v>
      </c>
      <c r="N32" s="97"/>
      <c r="O32" s="97"/>
      <c r="T32" s="97">
        <f t="shared" si="37"/>
        <v>0</v>
      </c>
      <c r="U32" s="97"/>
      <c r="V32" s="97"/>
      <c r="AA32" s="97">
        <f t="shared" si="38"/>
        <v>1.9686474662777981E-2</v>
      </c>
      <c r="AB32" s="97"/>
      <c r="AC32" s="97"/>
      <c r="AH32" s="97">
        <f t="shared" si="39"/>
        <v>0.38899015676266863</v>
      </c>
      <c r="AI32" s="97"/>
      <c r="AJ32" s="97"/>
      <c r="AO32" s="97">
        <f t="shared" si="40"/>
        <v>0.15384615384615385</v>
      </c>
      <c r="AP32" s="97"/>
      <c r="AQ32" s="97"/>
      <c r="AV32" s="97">
        <f t="shared" si="41"/>
        <v>0</v>
      </c>
      <c r="AW32" s="97"/>
      <c r="AX32" s="97"/>
      <c r="BC32" s="97">
        <f t="shared" si="42"/>
        <v>0.54283631060882254</v>
      </c>
      <c r="BD32" s="97"/>
      <c r="BE32" s="97"/>
      <c r="BJ32" s="97">
        <f t="shared" si="43"/>
        <v>0.18246445497630334</v>
      </c>
      <c r="BK32" s="97"/>
      <c r="BL32" s="97"/>
      <c r="BQ32" s="97">
        <f t="shared" si="44"/>
        <v>0.24917973022238424</v>
      </c>
      <c r="BR32" s="97"/>
      <c r="BS32" s="97"/>
      <c r="BX32" s="97">
        <f t="shared" si="45"/>
        <v>0</v>
      </c>
      <c r="BY32" s="97"/>
      <c r="BZ32" s="97"/>
      <c r="CE32" s="97">
        <f t="shared" si="46"/>
        <v>0.43164418519868764</v>
      </c>
      <c r="CF32" s="97"/>
      <c r="CG32" s="97"/>
      <c r="CL32" s="97">
        <f t="shared" si="47"/>
        <v>5.8330295297119939E-3</v>
      </c>
      <c r="CM32" s="97"/>
      <c r="CN32" s="97"/>
      <c r="CR32" s="97"/>
      <c r="CS32" s="97">
        <f t="shared" si="48"/>
        <v>0.58312067079839591</v>
      </c>
      <c r="CT32" s="97"/>
      <c r="CU32" s="97"/>
      <c r="CY32" s="97"/>
      <c r="CZ32" s="97">
        <f t="shared" si="49"/>
        <v>0.4110462996718921</v>
      </c>
      <c r="DA32" s="97"/>
      <c r="DB32" s="97"/>
      <c r="DF32" s="97"/>
      <c r="DG32" s="97">
        <f t="shared" si="50"/>
        <v>5.8330295297119939E-3</v>
      </c>
      <c r="DH32" s="97"/>
      <c r="DI32" s="97"/>
    </row>
    <row r="33" spans="1:113" x14ac:dyDescent="0.2">
      <c r="A33" s="8" t="s">
        <v>16</v>
      </c>
      <c r="F33" s="97">
        <f t="shared" si="35"/>
        <v>0.12638956017399711</v>
      </c>
      <c r="G33" s="97"/>
      <c r="H33" s="97"/>
      <c r="M33" s="97">
        <f t="shared" si="36"/>
        <v>2.1507974867085545E-2</v>
      </c>
      <c r="N33" s="97"/>
      <c r="O33" s="97"/>
      <c r="T33" s="97">
        <f t="shared" si="37"/>
        <v>0</v>
      </c>
      <c r="U33" s="97"/>
      <c r="V33" s="97"/>
      <c r="AA33" s="97">
        <f t="shared" si="38"/>
        <v>0.14789753504108266</v>
      </c>
      <c r="AB33" s="97"/>
      <c r="AC33" s="97"/>
      <c r="AH33" s="97">
        <f t="shared" si="39"/>
        <v>0.2902368293861769</v>
      </c>
      <c r="AI33" s="97"/>
      <c r="AJ33" s="97"/>
      <c r="AO33" s="97">
        <f t="shared" si="40"/>
        <v>0.138714354760754</v>
      </c>
      <c r="AP33" s="97"/>
      <c r="AQ33" s="97"/>
      <c r="AV33" s="97">
        <f t="shared" si="41"/>
        <v>0</v>
      </c>
      <c r="AW33" s="97"/>
      <c r="AX33" s="97"/>
      <c r="BC33" s="97">
        <f t="shared" si="42"/>
        <v>0.4289511841469309</v>
      </c>
      <c r="BD33" s="97"/>
      <c r="BE33" s="97"/>
      <c r="BJ33" s="97">
        <f t="shared" si="43"/>
        <v>0.19852585790236829</v>
      </c>
      <c r="BK33" s="97"/>
      <c r="BL33" s="97"/>
      <c r="BQ33" s="97">
        <f t="shared" si="44"/>
        <v>9.509424842919284E-2</v>
      </c>
      <c r="BR33" s="97"/>
      <c r="BS33" s="97"/>
      <c r="BX33" s="97">
        <f t="shared" si="45"/>
        <v>0</v>
      </c>
      <c r="BY33" s="97"/>
      <c r="BZ33" s="97"/>
      <c r="CE33" s="97">
        <f t="shared" si="46"/>
        <v>0.29362010633156116</v>
      </c>
      <c r="CF33" s="97"/>
      <c r="CG33" s="97"/>
      <c r="CL33" s="97">
        <f t="shared" si="47"/>
        <v>5.2803286611889801E-2</v>
      </c>
      <c r="CM33" s="97"/>
      <c r="CN33" s="97"/>
      <c r="CR33" s="97"/>
      <c r="CS33" s="97">
        <f t="shared" si="48"/>
        <v>0.61515224746254238</v>
      </c>
      <c r="CT33" s="97"/>
      <c r="CU33" s="97"/>
      <c r="CY33" s="97"/>
      <c r="CZ33" s="97">
        <f t="shared" si="49"/>
        <v>0.25531657805703234</v>
      </c>
      <c r="DA33" s="97"/>
      <c r="DB33" s="97"/>
      <c r="DF33" s="97"/>
      <c r="DG33" s="97">
        <f t="shared" si="50"/>
        <v>5.2803286611889801E-2</v>
      </c>
      <c r="DH33" s="97"/>
      <c r="DI33" s="97"/>
    </row>
    <row r="34" spans="1:113" x14ac:dyDescent="0.2">
      <c r="A34" s="8" t="s">
        <v>28</v>
      </c>
      <c r="F34" s="97">
        <f t="shared" si="35"/>
        <v>5.5829228243021348E-2</v>
      </c>
      <c r="G34" s="97"/>
      <c r="H34" s="97"/>
      <c r="M34" s="97">
        <f t="shared" si="36"/>
        <v>3.2840722495894909E-3</v>
      </c>
      <c r="N34" s="97"/>
      <c r="O34" s="97"/>
      <c r="T34" s="97">
        <f t="shared" si="37"/>
        <v>0</v>
      </c>
      <c r="U34" s="97"/>
      <c r="V34" s="97"/>
      <c r="AA34" s="97">
        <f t="shared" si="38"/>
        <v>5.9113300492610835E-2</v>
      </c>
      <c r="AB34" s="97"/>
      <c r="AC34" s="97"/>
      <c r="AH34" s="97">
        <f t="shared" si="39"/>
        <v>0.30268199233716475</v>
      </c>
      <c r="AI34" s="97"/>
      <c r="AJ34" s="97"/>
      <c r="AO34" s="97">
        <f t="shared" si="40"/>
        <v>9.7427476737821567E-2</v>
      </c>
      <c r="AP34" s="97"/>
      <c r="AQ34" s="97"/>
      <c r="AV34" s="97">
        <f t="shared" si="41"/>
        <v>0</v>
      </c>
      <c r="AW34" s="97"/>
      <c r="AX34" s="97"/>
      <c r="BC34" s="97">
        <f t="shared" si="42"/>
        <v>0.40010946907498635</v>
      </c>
      <c r="BD34" s="97"/>
      <c r="BE34" s="97"/>
      <c r="BJ34" s="97">
        <f t="shared" si="43"/>
        <v>0.30897646414887792</v>
      </c>
      <c r="BK34" s="97"/>
      <c r="BL34" s="97"/>
      <c r="BQ34" s="97">
        <f t="shared" si="44"/>
        <v>0.22140120415982484</v>
      </c>
      <c r="BR34" s="97"/>
      <c r="BS34" s="97"/>
      <c r="BX34" s="97">
        <f t="shared" si="45"/>
        <v>0</v>
      </c>
      <c r="BY34" s="97"/>
      <c r="BZ34" s="97"/>
      <c r="CE34" s="97">
        <f t="shared" si="46"/>
        <v>0.5303776683087027</v>
      </c>
      <c r="CF34" s="97"/>
      <c r="CG34" s="97"/>
      <c r="CL34" s="97">
        <f t="shared" si="47"/>
        <v>1.1220580186097428E-2</v>
      </c>
      <c r="CM34" s="97"/>
      <c r="CN34" s="97"/>
      <c r="CR34" s="97"/>
      <c r="CS34" s="97">
        <f t="shared" si="48"/>
        <v>0.66748768472906406</v>
      </c>
      <c r="CT34" s="97"/>
      <c r="CU34" s="97"/>
      <c r="CY34" s="97"/>
      <c r="CZ34" s="97">
        <f t="shared" si="49"/>
        <v>0.32211275314723592</v>
      </c>
      <c r="DA34" s="97"/>
      <c r="DB34" s="97"/>
      <c r="DF34" s="97"/>
      <c r="DG34" s="97">
        <f t="shared" si="50"/>
        <v>1.1220580186097428E-2</v>
      </c>
      <c r="DH34" s="97"/>
      <c r="DI34" s="97"/>
    </row>
    <row r="35" spans="1:113" x14ac:dyDescent="0.2">
      <c r="A35" s="8" t="s">
        <v>17</v>
      </c>
      <c r="F35" s="97" t="e">
        <f t="shared" si="35"/>
        <v>#VALUE!</v>
      </c>
      <c r="G35" s="97"/>
      <c r="H35" s="97"/>
      <c r="M35" s="97" t="e">
        <f t="shared" si="36"/>
        <v>#VALUE!</v>
      </c>
      <c r="N35" s="97"/>
      <c r="O35" s="97"/>
      <c r="T35" s="97" t="e">
        <f t="shared" si="37"/>
        <v>#VALUE!</v>
      </c>
      <c r="U35" s="97"/>
      <c r="V35" s="97"/>
      <c r="AA35" s="97" t="e">
        <f t="shared" si="38"/>
        <v>#VALUE!</v>
      </c>
      <c r="AB35" s="97"/>
      <c r="AC35" s="97"/>
      <c r="AH35" s="97" t="e">
        <f t="shared" si="39"/>
        <v>#VALUE!</v>
      </c>
      <c r="AI35" s="97"/>
      <c r="AJ35" s="97"/>
      <c r="AO35" s="97" t="e">
        <f t="shared" si="40"/>
        <v>#VALUE!</v>
      </c>
      <c r="AP35" s="97"/>
      <c r="AQ35" s="97"/>
      <c r="AV35" s="97" t="e">
        <f t="shared" si="41"/>
        <v>#VALUE!</v>
      </c>
      <c r="AW35" s="97"/>
      <c r="AX35" s="97"/>
      <c r="BC35" s="97" t="e">
        <f t="shared" si="42"/>
        <v>#VALUE!</v>
      </c>
      <c r="BD35" s="97"/>
      <c r="BE35" s="97"/>
      <c r="BJ35" s="97" t="e">
        <f t="shared" si="43"/>
        <v>#VALUE!</v>
      </c>
      <c r="BK35" s="97"/>
      <c r="BL35" s="97"/>
      <c r="BQ35" s="97" t="e">
        <f t="shared" si="44"/>
        <v>#VALUE!</v>
      </c>
      <c r="BR35" s="97"/>
      <c r="BS35" s="97"/>
      <c r="BX35" s="97" t="e">
        <f t="shared" si="45"/>
        <v>#VALUE!</v>
      </c>
      <c r="BY35" s="97"/>
      <c r="BZ35" s="97"/>
      <c r="CE35" s="97" t="e">
        <f t="shared" si="46"/>
        <v>#VALUE!</v>
      </c>
      <c r="CF35" s="97"/>
      <c r="CG35" s="97"/>
      <c r="CL35" s="97" t="e">
        <f t="shared" si="47"/>
        <v>#VALUE!</v>
      </c>
      <c r="CM35" s="97"/>
      <c r="CN35" s="97"/>
      <c r="CR35" s="97"/>
      <c r="CS35" s="97" t="e">
        <f t="shared" si="48"/>
        <v>#VALUE!</v>
      </c>
      <c r="CT35" s="97"/>
      <c r="CU35" s="97"/>
      <c r="CY35" s="97"/>
      <c r="CZ35" s="97" t="e">
        <f t="shared" si="49"/>
        <v>#VALUE!</v>
      </c>
      <c r="DA35" s="97"/>
      <c r="DB35" s="97"/>
      <c r="DF35" s="97"/>
      <c r="DG35" s="97" t="e">
        <f t="shared" si="50"/>
        <v>#VALUE!</v>
      </c>
      <c r="DH35" s="97"/>
      <c r="DI35" s="97"/>
    </row>
    <row r="36" spans="1:113" x14ac:dyDescent="0.2">
      <c r="A36" s="8" t="s">
        <v>18</v>
      </c>
      <c r="F36" s="97">
        <f t="shared" si="35"/>
        <v>1.2389380530973451E-3</v>
      </c>
      <c r="G36" s="97"/>
      <c r="H36" s="97"/>
      <c r="M36" s="97">
        <f t="shared" si="36"/>
        <v>4.9734513274336284E-2</v>
      </c>
      <c r="N36" s="97"/>
      <c r="O36" s="97"/>
      <c r="T36" s="97">
        <f t="shared" si="37"/>
        <v>0</v>
      </c>
      <c r="U36" s="97"/>
      <c r="V36" s="97"/>
      <c r="AA36" s="97">
        <f t="shared" si="38"/>
        <v>5.0973451327433625E-2</v>
      </c>
      <c r="AB36" s="97"/>
      <c r="AC36" s="97"/>
      <c r="AH36" s="97">
        <f t="shared" si="39"/>
        <v>0.35628318584070795</v>
      </c>
      <c r="AI36" s="97"/>
      <c r="AJ36" s="97"/>
      <c r="AO36" s="97">
        <f t="shared" si="40"/>
        <v>4.681415929203539E-2</v>
      </c>
      <c r="AP36" s="97"/>
      <c r="AQ36" s="97"/>
      <c r="AV36" s="97">
        <f t="shared" si="41"/>
        <v>0</v>
      </c>
      <c r="AW36" s="97"/>
      <c r="AX36" s="97"/>
      <c r="BC36" s="97">
        <f t="shared" si="42"/>
        <v>0.40309734513274337</v>
      </c>
      <c r="BD36" s="97"/>
      <c r="BE36" s="97"/>
      <c r="BJ36" s="97">
        <f t="shared" si="43"/>
        <v>0.16495575221238937</v>
      </c>
      <c r="BK36" s="97"/>
      <c r="BL36" s="97"/>
      <c r="BQ36" s="97">
        <f t="shared" si="44"/>
        <v>8.47787610619469E-2</v>
      </c>
      <c r="BR36" s="97"/>
      <c r="BS36" s="97"/>
      <c r="BX36" s="97">
        <f t="shared" si="45"/>
        <v>0</v>
      </c>
      <c r="BY36" s="97"/>
      <c r="BZ36" s="97"/>
      <c r="CE36" s="97">
        <f t="shared" si="46"/>
        <v>0.24973451327433629</v>
      </c>
      <c r="CF36" s="97"/>
      <c r="CG36" s="97"/>
      <c r="CL36" s="97">
        <f t="shared" si="47"/>
        <v>0.29619469026548673</v>
      </c>
      <c r="CM36" s="97"/>
      <c r="CN36" s="97"/>
      <c r="CR36" s="97"/>
      <c r="CS36" s="97">
        <f t="shared" si="48"/>
        <v>0.52247787610619467</v>
      </c>
      <c r="CT36" s="97"/>
      <c r="CU36" s="97"/>
      <c r="CY36" s="97"/>
      <c r="CZ36" s="97">
        <f t="shared" si="49"/>
        <v>0.1813274336283186</v>
      </c>
      <c r="DA36" s="97"/>
      <c r="DB36" s="97"/>
      <c r="DF36" s="97"/>
      <c r="DG36" s="97">
        <f t="shared" si="50"/>
        <v>0.29619469026548673</v>
      </c>
      <c r="DH36" s="97"/>
      <c r="DI36" s="97"/>
    </row>
    <row r="37" spans="1:113" x14ac:dyDescent="0.2">
      <c r="A37" s="8" t="s">
        <v>19</v>
      </c>
      <c r="F37" s="97">
        <f t="shared" si="35"/>
        <v>2.5805634159733075E-2</v>
      </c>
      <c r="G37" s="97"/>
      <c r="H37" s="97"/>
      <c r="M37" s="97">
        <f t="shared" si="36"/>
        <v>0.14005152679815855</v>
      </c>
      <c r="N37" s="97"/>
      <c r="O37" s="97"/>
      <c r="T37" s="97">
        <f t="shared" si="37"/>
        <v>0</v>
      </c>
      <c r="U37" s="97"/>
      <c r="V37" s="97"/>
      <c r="AA37" s="97">
        <f t="shared" si="38"/>
        <v>0.16585716095789163</v>
      </c>
      <c r="AB37" s="97"/>
      <c r="AC37" s="97"/>
      <c r="AH37" s="97">
        <f t="shared" si="39"/>
        <v>0.39722093170587491</v>
      </c>
      <c r="AI37" s="97"/>
      <c r="AJ37" s="97"/>
      <c r="AO37" s="97">
        <f t="shared" si="40"/>
        <v>0.30438822485956835</v>
      </c>
      <c r="AP37" s="97"/>
      <c r="AQ37" s="97"/>
      <c r="AV37" s="97">
        <f t="shared" si="41"/>
        <v>0</v>
      </c>
      <c r="AW37" s="97"/>
      <c r="AX37" s="97"/>
      <c r="BC37" s="97">
        <f t="shared" si="42"/>
        <v>0.7016091565654432</v>
      </c>
      <c r="BD37" s="97"/>
      <c r="BE37" s="97"/>
      <c r="BJ37" s="97">
        <f t="shared" si="43"/>
        <v>6.1832157790260592E-2</v>
      </c>
      <c r="BK37" s="97"/>
      <c r="BL37" s="97"/>
      <c r="BQ37" s="97">
        <f t="shared" si="44"/>
        <v>7.0701524686404532E-2</v>
      </c>
      <c r="BR37" s="97"/>
      <c r="BS37" s="97"/>
      <c r="BX37" s="97">
        <f t="shared" si="45"/>
        <v>0</v>
      </c>
      <c r="BY37" s="97"/>
      <c r="BZ37" s="97"/>
      <c r="CE37" s="97">
        <f t="shared" si="46"/>
        <v>0.13253368247666511</v>
      </c>
      <c r="CF37" s="97"/>
      <c r="CG37" s="97"/>
      <c r="CL37" s="97">
        <f t="shared" si="47"/>
        <v>0</v>
      </c>
      <c r="CM37" s="97"/>
      <c r="CN37" s="97"/>
      <c r="CR37" s="97"/>
      <c r="CS37" s="97">
        <f t="shared" si="48"/>
        <v>0.48485872365586857</v>
      </c>
      <c r="CT37" s="97"/>
      <c r="CU37" s="97"/>
      <c r="CY37" s="97"/>
      <c r="CZ37" s="97">
        <f t="shared" si="49"/>
        <v>0.51514127634413132</v>
      </c>
      <c r="DA37" s="97"/>
      <c r="DB37" s="97"/>
      <c r="DF37" s="97"/>
      <c r="DG37" s="97">
        <f t="shared" si="50"/>
        <v>0</v>
      </c>
      <c r="DH37" s="97"/>
      <c r="DI37" s="97"/>
    </row>
    <row r="38" spans="1:113" x14ac:dyDescent="0.2">
      <c r="A38" s="8" t="s">
        <v>20</v>
      </c>
      <c r="F38" s="97">
        <f t="shared" si="35"/>
        <v>9.2052841266512891E-2</v>
      </c>
      <c r="G38" s="97"/>
      <c r="H38" s="97"/>
      <c r="M38" s="97">
        <f t="shared" si="36"/>
        <v>4.288110715034598E-2</v>
      </c>
      <c r="N38" s="97"/>
      <c r="O38" s="97"/>
      <c r="T38" s="97">
        <f t="shared" si="37"/>
        <v>0</v>
      </c>
      <c r="U38" s="97"/>
      <c r="V38" s="97"/>
      <c r="AA38" s="97">
        <f t="shared" si="38"/>
        <v>0.13493394841685888</v>
      </c>
      <c r="AB38" s="97"/>
      <c r="AC38" s="97"/>
      <c r="AH38" s="97">
        <f t="shared" si="39"/>
        <v>0.339379324806039</v>
      </c>
      <c r="AI38" s="97"/>
      <c r="AJ38" s="97"/>
      <c r="AO38" s="97">
        <f t="shared" si="40"/>
        <v>0.15296707905221221</v>
      </c>
      <c r="AP38" s="97"/>
      <c r="AQ38" s="97"/>
      <c r="AV38" s="97">
        <f t="shared" si="41"/>
        <v>0</v>
      </c>
      <c r="AW38" s="97"/>
      <c r="AX38" s="97"/>
      <c r="BC38" s="97">
        <f t="shared" si="42"/>
        <v>0.49234640385825118</v>
      </c>
      <c r="BD38" s="97"/>
      <c r="BE38" s="97"/>
      <c r="BJ38" s="97">
        <f t="shared" si="43"/>
        <v>0.17917802474313274</v>
      </c>
      <c r="BK38" s="97"/>
      <c r="BL38" s="97"/>
      <c r="BQ38" s="97">
        <f t="shared" si="44"/>
        <v>0.18536380792619001</v>
      </c>
      <c r="BR38" s="97"/>
      <c r="BS38" s="97"/>
      <c r="BX38" s="97">
        <f t="shared" si="45"/>
        <v>0</v>
      </c>
      <c r="BY38" s="97"/>
      <c r="BZ38" s="97"/>
      <c r="CE38" s="97">
        <f t="shared" si="46"/>
        <v>0.36454183266932277</v>
      </c>
      <c r="CF38" s="97"/>
      <c r="CG38" s="97"/>
      <c r="CL38" s="97">
        <f t="shared" si="47"/>
        <v>8.1778150555672051E-3</v>
      </c>
      <c r="CM38" s="97"/>
      <c r="CN38" s="97"/>
      <c r="CR38" s="97"/>
      <c r="CS38" s="97">
        <f t="shared" si="48"/>
        <v>0.61061019081568457</v>
      </c>
      <c r="CT38" s="97"/>
      <c r="CU38" s="97"/>
      <c r="CY38" s="97"/>
      <c r="CZ38" s="97">
        <f t="shared" si="49"/>
        <v>0.38121199412874818</v>
      </c>
      <c r="DA38" s="97"/>
      <c r="DB38" s="97"/>
      <c r="DF38" s="97"/>
      <c r="DG38" s="97">
        <f t="shared" si="50"/>
        <v>8.1778150555672051E-3</v>
      </c>
      <c r="DH38" s="97"/>
      <c r="DI38" s="97"/>
    </row>
    <row r="39" spans="1:113" x14ac:dyDescent="0.2">
      <c r="A39" s="8" t="s">
        <v>21</v>
      </c>
      <c r="F39" s="97" t="e">
        <f t="shared" si="35"/>
        <v>#VALUE!</v>
      </c>
      <c r="G39" s="97"/>
      <c r="H39" s="97"/>
      <c r="M39" s="97" t="e">
        <f t="shared" si="36"/>
        <v>#VALUE!</v>
      </c>
      <c r="N39" s="97"/>
      <c r="O39" s="97"/>
      <c r="T39" s="97" t="e">
        <f t="shared" si="37"/>
        <v>#VALUE!</v>
      </c>
      <c r="U39" s="97"/>
      <c r="V39" s="97"/>
      <c r="AA39" s="97" t="e">
        <f t="shared" si="38"/>
        <v>#VALUE!</v>
      </c>
      <c r="AB39" s="97"/>
      <c r="AC39" s="97"/>
      <c r="AH39" s="97" t="e">
        <f t="shared" si="39"/>
        <v>#VALUE!</v>
      </c>
      <c r="AI39" s="97"/>
      <c r="AJ39" s="97"/>
      <c r="AO39" s="97" t="e">
        <f t="shared" si="40"/>
        <v>#VALUE!</v>
      </c>
      <c r="AP39" s="97"/>
      <c r="AQ39" s="97"/>
      <c r="AV39" s="97" t="e">
        <f t="shared" si="41"/>
        <v>#VALUE!</v>
      </c>
      <c r="AW39" s="97"/>
      <c r="AX39" s="97"/>
      <c r="BC39" s="97" t="e">
        <f t="shared" si="42"/>
        <v>#VALUE!</v>
      </c>
      <c r="BD39" s="97"/>
      <c r="BE39" s="97"/>
      <c r="BJ39" s="97" t="e">
        <f t="shared" si="43"/>
        <v>#VALUE!</v>
      </c>
      <c r="BK39" s="97"/>
      <c r="BL39" s="97"/>
      <c r="BQ39" s="97" t="e">
        <f t="shared" si="44"/>
        <v>#VALUE!</v>
      </c>
      <c r="BR39" s="97"/>
      <c r="BS39" s="97"/>
      <c r="BX39" s="97" t="e">
        <f t="shared" si="45"/>
        <v>#VALUE!</v>
      </c>
      <c r="BY39" s="97"/>
      <c r="BZ39" s="97"/>
      <c r="CE39" s="97" t="e">
        <f t="shared" si="46"/>
        <v>#VALUE!</v>
      </c>
      <c r="CF39" s="97"/>
      <c r="CG39" s="97"/>
      <c r="CL39" s="97" t="e">
        <f t="shared" si="47"/>
        <v>#VALUE!</v>
      </c>
      <c r="CM39" s="97"/>
      <c r="CN39" s="97"/>
      <c r="CR39" s="97"/>
      <c r="CS39" s="97" t="e">
        <f t="shared" si="48"/>
        <v>#VALUE!</v>
      </c>
      <c r="CT39" s="97"/>
      <c r="CU39" s="97"/>
      <c r="CY39" s="97"/>
      <c r="CZ39" s="97" t="e">
        <f t="shared" si="49"/>
        <v>#VALUE!</v>
      </c>
      <c r="DA39" s="97"/>
      <c r="DB39" s="97"/>
      <c r="DF39" s="97"/>
      <c r="DG39" s="97" t="e">
        <f t="shared" si="50"/>
        <v>#VALUE!</v>
      </c>
      <c r="DH39" s="97"/>
      <c r="DI39" s="97"/>
    </row>
    <row r="40" spans="1:113" x14ac:dyDescent="0.2">
      <c r="A40" s="8" t="s">
        <v>22</v>
      </c>
      <c r="F40" s="97">
        <f t="shared" si="35"/>
        <v>7.4009577710056592E-3</v>
      </c>
      <c r="G40" s="97"/>
      <c r="H40" s="97"/>
      <c r="M40" s="97">
        <f t="shared" si="36"/>
        <v>6.5302568567696996E-4</v>
      </c>
      <c r="N40" s="97"/>
      <c r="O40" s="97"/>
      <c r="T40" s="97">
        <f t="shared" si="37"/>
        <v>0</v>
      </c>
      <c r="U40" s="97"/>
      <c r="V40" s="97"/>
      <c r="AA40" s="97">
        <f t="shared" si="38"/>
        <v>8.0539834566826299E-3</v>
      </c>
      <c r="AB40" s="97"/>
      <c r="AC40" s="97"/>
      <c r="AH40" s="97">
        <f t="shared" si="39"/>
        <v>0.35872877666521552</v>
      </c>
      <c r="AI40" s="97"/>
      <c r="AJ40" s="97"/>
      <c r="AO40" s="97">
        <f t="shared" si="40"/>
        <v>0.10611667392250762</v>
      </c>
      <c r="AP40" s="97"/>
      <c r="AQ40" s="97"/>
      <c r="AV40" s="97">
        <f t="shared" si="41"/>
        <v>0</v>
      </c>
      <c r="AW40" s="97"/>
      <c r="AX40" s="97"/>
      <c r="BC40" s="97">
        <f t="shared" si="42"/>
        <v>0.46484545058772314</v>
      </c>
      <c r="BD40" s="97"/>
      <c r="BE40" s="97"/>
      <c r="BJ40" s="97">
        <f t="shared" si="43"/>
        <v>8.6743578580757513E-2</v>
      </c>
      <c r="BK40" s="97"/>
      <c r="BL40" s="97"/>
      <c r="BQ40" s="97">
        <f t="shared" si="44"/>
        <v>6.2037440139312144E-2</v>
      </c>
      <c r="BR40" s="97"/>
      <c r="BS40" s="97"/>
      <c r="BX40" s="97">
        <f t="shared" si="45"/>
        <v>0</v>
      </c>
      <c r="BY40" s="97"/>
      <c r="BZ40" s="97"/>
      <c r="CE40" s="97">
        <f t="shared" si="46"/>
        <v>0.14878101872006966</v>
      </c>
      <c r="CF40" s="97"/>
      <c r="CG40" s="97"/>
      <c r="CL40" s="97">
        <f t="shared" si="47"/>
        <v>0.37831954723552458</v>
      </c>
      <c r="CM40" s="97"/>
      <c r="CN40" s="97"/>
      <c r="CR40" s="97"/>
      <c r="CS40" s="97">
        <f t="shared" si="48"/>
        <v>0.4528733130169787</v>
      </c>
      <c r="CT40" s="97"/>
      <c r="CU40" s="97"/>
      <c r="CY40" s="97"/>
      <c r="CZ40" s="97">
        <f t="shared" si="49"/>
        <v>0.16880713974749675</v>
      </c>
      <c r="DA40" s="97"/>
      <c r="DB40" s="97"/>
      <c r="DF40" s="97"/>
      <c r="DG40" s="97">
        <f t="shared" si="50"/>
        <v>0.37831954723552458</v>
      </c>
      <c r="DH40" s="97"/>
      <c r="DI40" s="97"/>
    </row>
    <row r="41" spans="1:113" x14ac:dyDescent="0.2">
      <c r="A41" s="8" t="s">
        <v>23</v>
      </c>
      <c r="F41" s="97">
        <f t="shared" si="35"/>
        <v>5.8188005104210981E-2</v>
      </c>
      <c r="G41" s="97"/>
      <c r="H41" s="97"/>
      <c r="M41" s="97">
        <f t="shared" si="36"/>
        <v>4.0238196512122501E-2</v>
      </c>
      <c r="N41" s="97"/>
      <c r="O41" s="97"/>
      <c r="T41" s="97">
        <f t="shared" si="37"/>
        <v>0</v>
      </c>
      <c r="U41" s="97"/>
      <c r="V41" s="97"/>
      <c r="AA41" s="97">
        <f t="shared" si="38"/>
        <v>9.8426201616333489E-2</v>
      </c>
      <c r="AH41" s="97">
        <f t="shared" si="39"/>
        <v>0.20262016163334751</v>
      </c>
      <c r="AI41" s="97"/>
      <c r="AJ41" s="97"/>
      <c r="AO41" s="97">
        <f t="shared" si="40"/>
        <v>0.17563589961718418</v>
      </c>
      <c r="AP41" s="97"/>
      <c r="AQ41" s="97"/>
      <c r="AV41" s="97">
        <f t="shared" si="41"/>
        <v>0</v>
      </c>
      <c r="AW41" s="97"/>
      <c r="AX41" s="97"/>
      <c r="BC41" s="97">
        <f t="shared" si="42"/>
        <v>0.37825606125053168</v>
      </c>
      <c r="BD41" s="97"/>
      <c r="BE41" s="97"/>
      <c r="BJ41" s="97">
        <f t="shared" si="43"/>
        <v>0.1077328796256912</v>
      </c>
      <c r="BK41" s="97"/>
      <c r="BL41" s="97"/>
      <c r="BQ41" s="97">
        <f t="shared" si="44"/>
        <v>0.1948957890259464</v>
      </c>
      <c r="BR41" s="97"/>
      <c r="BS41" s="97"/>
      <c r="BX41" s="97">
        <f t="shared" si="45"/>
        <v>0</v>
      </c>
      <c r="BY41" s="97"/>
      <c r="BZ41" s="97"/>
      <c r="CE41" s="97">
        <f t="shared" si="46"/>
        <v>0.30262866865163757</v>
      </c>
      <c r="CL41" s="97">
        <f t="shared" si="47"/>
        <v>0.22068906848149722</v>
      </c>
      <c r="CM41" s="97"/>
      <c r="CN41" s="97"/>
      <c r="CR41" s="97"/>
      <c r="CS41" s="97">
        <f t="shared" si="48"/>
        <v>0.36854104636324969</v>
      </c>
      <c r="CT41" s="97"/>
      <c r="CU41" s="97"/>
      <c r="CY41" s="97"/>
      <c r="CZ41" s="97">
        <f t="shared" si="49"/>
        <v>0.41076988515525309</v>
      </c>
      <c r="DA41" s="97"/>
      <c r="DB41" s="97"/>
      <c r="DF41" s="97"/>
      <c r="DG41" s="97">
        <f t="shared" si="50"/>
        <v>0.22068906848149722</v>
      </c>
      <c r="DH41" s="97"/>
      <c r="DI41" s="97"/>
    </row>
    <row r="42" spans="1:113" x14ac:dyDescent="0.2">
      <c r="A42" s="13" t="s">
        <v>24</v>
      </c>
      <c r="F42" s="97">
        <f t="shared" si="35"/>
        <v>5.7160015286346025E-2</v>
      </c>
      <c r="M42" s="97">
        <f t="shared" si="36"/>
        <v>2.3639242233990287E-2</v>
      </c>
      <c r="N42" s="97"/>
      <c r="O42" s="97"/>
      <c r="T42" s="97">
        <f t="shared" si="37"/>
        <v>0</v>
      </c>
      <c r="U42" s="97"/>
      <c r="V42" s="97"/>
      <c r="AA42" s="97">
        <f t="shared" si="38"/>
        <v>8.0799257520336315E-2</v>
      </c>
      <c r="AH42" s="97">
        <f t="shared" si="39"/>
        <v>0.16361849647868101</v>
      </c>
      <c r="AI42" s="97"/>
      <c r="AJ42" s="97"/>
      <c r="AO42" s="97">
        <f t="shared" si="40"/>
        <v>0.29666430092264018</v>
      </c>
      <c r="AP42" s="97"/>
      <c r="AQ42" s="97"/>
      <c r="AV42" s="97">
        <f t="shared" si="41"/>
        <v>0</v>
      </c>
      <c r="AW42" s="97"/>
      <c r="AX42" s="97"/>
      <c r="BC42" s="97">
        <f t="shared" si="42"/>
        <v>0.46028279740132122</v>
      </c>
      <c r="BD42" s="97"/>
      <c r="BE42" s="97"/>
      <c r="BJ42" s="97">
        <f t="shared" si="43"/>
        <v>8.8551618714855049E-2</v>
      </c>
      <c r="BK42" s="97"/>
      <c r="BL42" s="97"/>
      <c r="BQ42" s="97">
        <f t="shared" si="44"/>
        <v>0.17322705683245071</v>
      </c>
      <c r="BR42" s="97"/>
      <c r="BS42" s="97"/>
      <c r="BX42" s="97">
        <f t="shared" si="45"/>
        <v>0</v>
      </c>
      <c r="BY42" s="97"/>
      <c r="BZ42" s="97"/>
      <c r="CE42" s="97">
        <f t="shared" si="46"/>
        <v>0.26177867554730577</v>
      </c>
      <c r="CL42" s="97">
        <f t="shared" si="47"/>
        <v>0.19637495223016871</v>
      </c>
      <c r="CM42" s="97"/>
      <c r="CN42" s="97"/>
      <c r="CR42" s="97"/>
      <c r="CS42" s="97">
        <f t="shared" si="48"/>
        <v>0.30933013047988211</v>
      </c>
      <c r="CT42" s="97"/>
      <c r="CU42" s="97"/>
      <c r="CY42" s="97"/>
      <c r="CZ42" s="97">
        <f t="shared" si="49"/>
        <v>0.49353059998908122</v>
      </c>
      <c r="DA42" s="97"/>
      <c r="DB42" s="97"/>
      <c r="DF42" s="97"/>
      <c r="DG42" s="97">
        <f t="shared" si="50"/>
        <v>0.19637495223016871</v>
      </c>
      <c r="DH42" s="97"/>
      <c r="DI42" s="97"/>
    </row>
    <row r="43" spans="1:113" x14ac:dyDescent="0.2">
      <c r="A43" s="14" t="s">
        <v>25</v>
      </c>
      <c r="F43" s="97">
        <f t="shared" si="35"/>
        <v>7.3485967503692767E-2</v>
      </c>
      <c r="M43" s="97">
        <f t="shared" si="36"/>
        <v>4.4313146233382573E-3</v>
      </c>
      <c r="N43" s="97"/>
      <c r="O43" s="97"/>
      <c r="T43" s="97">
        <f t="shared" si="37"/>
        <v>0</v>
      </c>
      <c r="U43" s="97"/>
      <c r="V43" s="97"/>
      <c r="AA43" s="97">
        <f t="shared" si="38"/>
        <v>7.7917282127031029E-2</v>
      </c>
      <c r="AH43" s="97">
        <f t="shared" si="39"/>
        <v>0.31720827178729688</v>
      </c>
      <c r="AI43" s="97"/>
      <c r="AJ43" s="97"/>
      <c r="AO43" s="97">
        <f t="shared" si="40"/>
        <v>6.4992614475627764E-2</v>
      </c>
      <c r="AP43" s="97"/>
      <c r="AQ43" s="97"/>
      <c r="AV43" s="97">
        <f t="shared" si="41"/>
        <v>0</v>
      </c>
      <c r="AW43" s="97"/>
      <c r="AX43" s="97"/>
      <c r="BC43" s="97">
        <f t="shared" si="42"/>
        <v>0.38220088626292464</v>
      </c>
      <c r="BD43" s="97"/>
      <c r="BE43" s="97"/>
      <c r="BJ43" s="97">
        <f t="shared" si="43"/>
        <v>0.30132939438700146</v>
      </c>
      <c r="BK43" s="97"/>
      <c r="BL43" s="97"/>
      <c r="BQ43" s="97">
        <f t="shared" si="44"/>
        <v>0.12149187592319055</v>
      </c>
      <c r="BR43" s="97"/>
      <c r="BS43" s="97"/>
      <c r="BX43" s="97">
        <f t="shared" si="45"/>
        <v>0</v>
      </c>
      <c r="BY43" s="97"/>
      <c r="BZ43" s="97"/>
      <c r="CE43" s="97">
        <f t="shared" si="46"/>
        <v>0.42282127031019201</v>
      </c>
      <c r="CL43" s="97">
        <f t="shared" si="47"/>
        <v>0.11706056129985228</v>
      </c>
      <c r="CM43" s="97"/>
      <c r="CN43" s="97"/>
      <c r="CR43" s="97"/>
      <c r="CS43" s="97">
        <f t="shared" si="48"/>
        <v>0.69202363367799113</v>
      </c>
      <c r="CT43" s="97"/>
      <c r="CU43" s="97"/>
      <c r="CY43" s="97"/>
      <c r="CZ43" s="97">
        <f t="shared" si="49"/>
        <v>0.19091580502215655</v>
      </c>
      <c r="DA43" s="97"/>
      <c r="DB43" s="97"/>
      <c r="DF43" s="97"/>
      <c r="DG43" s="97">
        <f t="shared" si="50"/>
        <v>0.11706056129985228</v>
      </c>
      <c r="DH43" s="97"/>
      <c r="DI43" s="97"/>
    </row>
    <row r="44" spans="1:113" x14ac:dyDescent="0.2">
      <c r="CQ44" s="97"/>
      <c r="CR44" s="97"/>
    </row>
  </sheetData>
  <pageMargins left="0.7" right="0.7" top="0.75" bottom="0.75" header="0.3" footer="0.3"/>
  <pageSetup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399"/>
  </sheetPr>
  <dimension ref="A1:DJ27"/>
  <sheetViews>
    <sheetView showZeros="0" zoomScaleNormal="100" zoomScaleSheetLayoutView="100" workbookViewId="0">
      <pane xSplit="1" ySplit="8" topLeftCell="CF9" activePane="bottomRight" state="frozen"/>
      <selection pane="topRight" activeCell="B1" sqref="B1"/>
      <selection pane="bottomLeft" activeCell="A9" sqref="A9"/>
      <selection pane="bottomRight" activeCell="DI17" sqref="DI17"/>
    </sheetView>
  </sheetViews>
  <sheetFormatPr defaultRowHeight="12.75" x14ac:dyDescent="0.2"/>
  <cols>
    <col min="1" max="1" width="15.7109375" style="21" customWidth="1"/>
    <col min="2" max="22" width="8" style="21" customWidth="1"/>
    <col min="23" max="23" width="8.5703125" style="21" bestFit="1" customWidth="1"/>
    <col min="24" max="24" width="8" style="21" customWidth="1"/>
    <col min="25" max="29" width="8" style="36" customWidth="1"/>
    <col min="30" max="107" width="8" style="21" customWidth="1"/>
    <col min="108" max="113" width="8" style="36" customWidth="1"/>
    <col min="114" max="16384" width="9.140625" style="21"/>
  </cols>
  <sheetData>
    <row r="1" spans="1:114" s="18" customFormat="1" x14ac:dyDescent="0.2">
      <c r="A1" s="22" t="s">
        <v>34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85"/>
      <c r="DE1" s="85"/>
      <c r="DF1" s="85"/>
      <c r="DG1" s="85"/>
      <c r="DH1" s="85"/>
      <c r="DI1" s="85"/>
    </row>
    <row r="2" spans="1:114" x14ac:dyDescent="0.2">
      <c r="A2" s="22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82"/>
      <c r="Z2" s="82"/>
      <c r="AA2" s="82"/>
      <c r="AB2" s="82"/>
      <c r="AC2" s="82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82"/>
      <c r="DE2" s="82"/>
      <c r="DF2" s="82"/>
      <c r="DG2" s="82"/>
      <c r="DH2" s="82"/>
      <c r="DI2" s="82"/>
    </row>
    <row r="3" spans="1:114" x14ac:dyDescent="0.2">
      <c r="A3" s="38"/>
      <c r="B3" s="23"/>
      <c r="C3" s="23"/>
      <c r="D3" s="23"/>
      <c r="E3" s="23"/>
      <c r="F3" s="23"/>
      <c r="G3" s="23"/>
      <c r="H3" s="23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82"/>
      <c r="DG3" s="82"/>
      <c r="DH3" s="82"/>
      <c r="DI3" s="82"/>
    </row>
    <row r="4" spans="1:114" x14ac:dyDescent="0.2">
      <c r="A4" s="38"/>
      <c r="B4" s="24" t="s">
        <v>73</v>
      </c>
      <c r="C4" s="24"/>
      <c r="D4" s="24"/>
      <c r="E4" s="24"/>
      <c r="F4" s="24"/>
      <c r="G4" s="24"/>
      <c r="H4" s="24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137"/>
      <c r="BA4" s="103"/>
      <c r="BB4" s="77"/>
      <c r="BC4" s="77"/>
      <c r="BD4" s="77"/>
      <c r="BE4" s="77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1"/>
      <c r="CP4" s="77"/>
      <c r="CQ4" s="77"/>
      <c r="CR4" s="77"/>
      <c r="CS4" s="77"/>
      <c r="CT4" s="77"/>
      <c r="CU4" s="77"/>
      <c r="CV4" s="40"/>
      <c r="CW4" s="40"/>
      <c r="CX4" s="40"/>
      <c r="CY4" s="40"/>
      <c r="CZ4" s="40"/>
      <c r="DA4" s="40"/>
      <c r="DB4" s="40"/>
      <c r="DC4" s="40"/>
      <c r="DD4" s="77"/>
      <c r="DE4" s="106"/>
      <c r="DF4" s="77"/>
      <c r="DG4" s="77"/>
      <c r="DH4" s="77"/>
      <c r="DI4" s="77"/>
    </row>
    <row r="5" spans="1:114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6"/>
      <c r="AZ5" s="26"/>
      <c r="BA5" s="31"/>
      <c r="BB5" s="31"/>
      <c r="BC5" s="31"/>
      <c r="BD5" s="31"/>
      <c r="BE5" s="31"/>
      <c r="BF5" s="30" t="s">
        <v>0</v>
      </c>
      <c r="BG5" s="69"/>
      <c r="BH5" s="69"/>
      <c r="BI5" s="69"/>
      <c r="BJ5" s="69"/>
      <c r="BK5" s="69"/>
      <c r="BL5" s="69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3"/>
      <c r="CB5" s="92"/>
      <c r="CC5" s="93"/>
      <c r="CD5" s="92"/>
      <c r="CE5" s="92"/>
      <c r="CF5" s="92"/>
      <c r="CG5" s="92"/>
      <c r="CH5" s="35"/>
      <c r="CI5" s="34"/>
      <c r="CJ5" s="34"/>
      <c r="CK5" s="34"/>
      <c r="CL5" s="34"/>
      <c r="CM5" s="34"/>
      <c r="CN5" s="34"/>
      <c r="CO5" s="104"/>
      <c r="CP5" s="34"/>
      <c r="CQ5" s="80"/>
      <c r="CR5" s="34"/>
      <c r="CS5" s="34"/>
      <c r="CT5" s="34"/>
      <c r="CU5" s="34"/>
      <c r="CV5" s="104"/>
      <c r="CW5" s="34"/>
      <c r="CX5" s="80"/>
      <c r="CY5" s="34"/>
      <c r="CZ5" s="34"/>
      <c r="DA5" s="34"/>
      <c r="DB5" s="34"/>
      <c r="DC5" s="104"/>
      <c r="DD5" s="34"/>
      <c r="DE5" s="80"/>
      <c r="DF5" s="78"/>
      <c r="DG5" s="68"/>
      <c r="DH5" s="68"/>
      <c r="DI5" s="68"/>
    </row>
    <row r="6" spans="1:114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9"/>
      <c r="X6" s="69"/>
      <c r="Y6" s="69"/>
      <c r="Z6" s="69"/>
      <c r="AA6" s="69"/>
      <c r="AB6" s="69"/>
      <c r="AC6" s="69"/>
      <c r="AD6" s="69" t="s">
        <v>6</v>
      </c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6"/>
      <c r="AZ6" s="25"/>
      <c r="BA6" s="25"/>
      <c r="BB6" s="25"/>
      <c r="BC6" s="25"/>
      <c r="BD6" s="25"/>
      <c r="BE6" s="25"/>
      <c r="BF6" s="31" t="s">
        <v>36</v>
      </c>
      <c r="BG6" s="25"/>
      <c r="BH6" s="25"/>
      <c r="BI6" s="25"/>
      <c r="BJ6" s="25"/>
      <c r="BK6" s="25"/>
      <c r="BL6" s="25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3"/>
      <c r="CB6" s="81"/>
      <c r="CC6" s="33"/>
      <c r="CD6" s="138"/>
      <c r="CE6" s="161"/>
      <c r="CF6" s="161"/>
      <c r="CG6" s="161"/>
      <c r="CH6" s="74"/>
      <c r="CI6" s="87"/>
      <c r="CJ6" s="87"/>
      <c r="CK6" s="87"/>
      <c r="CL6" s="87"/>
      <c r="CM6" s="87"/>
      <c r="CN6" s="87"/>
      <c r="CO6" s="88"/>
      <c r="CP6" s="68"/>
      <c r="CQ6" s="80"/>
      <c r="CR6" s="68"/>
      <c r="CS6" s="68"/>
      <c r="CT6" s="68"/>
      <c r="CU6" s="68"/>
      <c r="CV6" s="88"/>
      <c r="CW6" s="68"/>
      <c r="CX6" s="68"/>
      <c r="CY6" s="68"/>
      <c r="CZ6" s="68"/>
      <c r="DA6" s="68"/>
      <c r="DB6" s="68"/>
      <c r="DC6" s="88"/>
      <c r="DD6" s="68"/>
      <c r="DE6" s="80"/>
      <c r="DF6" s="78"/>
      <c r="DG6" s="68"/>
      <c r="DH6" s="68"/>
      <c r="DI6" s="68"/>
    </row>
    <row r="7" spans="1:114" x14ac:dyDescent="0.2">
      <c r="A7" s="3"/>
      <c r="B7" s="69" t="s">
        <v>7</v>
      </c>
      <c r="C7" s="69"/>
      <c r="D7" s="69"/>
      <c r="E7" s="69"/>
      <c r="F7" s="69"/>
      <c r="G7" s="69"/>
      <c r="H7" s="69"/>
      <c r="I7" s="30" t="s">
        <v>8</v>
      </c>
      <c r="J7" s="69"/>
      <c r="K7" s="69"/>
      <c r="L7" s="69"/>
      <c r="M7" s="69"/>
      <c r="N7" s="69"/>
      <c r="O7" s="69"/>
      <c r="P7" s="30" t="s">
        <v>27</v>
      </c>
      <c r="Q7" s="69"/>
      <c r="R7" s="69"/>
      <c r="S7" s="69"/>
      <c r="T7" s="69"/>
      <c r="U7" s="69"/>
      <c r="V7" s="69"/>
      <c r="W7" s="30" t="s">
        <v>9</v>
      </c>
      <c r="X7" s="69"/>
      <c r="Y7" s="69"/>
      <c r="Z7" s="69"/>
      <c r="AA7" s="69"/>
      <c r="AB7" s="69"/>
      <c r="AC7" s="69"/>
      <c r="AD7" s="30" t="s">
        <v>7</v>
      </c>
      <c r="AE7" s="69"/>
      <c r="AF7" s="69"/>
      <c r="AG7" s="69"/>
      <c r="AH7" s="69"/>
      <c r="AI7" s="69"/>
      <c r="AJ7" s="69"/>
      <c r="AK7" s="30" t="s">
        <v>8</v>
      </c>
      <c r="AL7" s="69"/>
      <c r="AM7" s="69"/>
      <c r="AN7" s="69"/>
      <c r="AO7" s="69"/>
      <c r="AP7" s="69"/>
      <c r="AQ7" s="69"/>
      <c r="AR7" s="30" t="s">
        <v>27</v>
      </c>
      <c r="AS7" s="69"/>
      <c r="AT7" s="69"/>
      <c r="AU7" s="69"/>
      <c r="AV7" s="69"/>
      <c r="AW7" s="69"/>
      <c r="AX7" s="69"/>
      <c r="AY7" s="30" t="s">
        <v>9</v>
      </c>
      <c r="AZ7" s="69"/>
      <c r="BA7" s="69"/>
      <c r="BB7" s="69"/>
      <c r="BC7" s="69"/>
      <c r="BD7" s="69"/>
      <c r="BE7" s="69"/>
      <c r="BF7" s="30" t="s">
        <v>7</v>
      </c>
      <c r="BG7" s="69"/>
      <c r="BH7" s="69"/>
      <c r="BI7" s="69"/>
      <c r="BJ7" s="69"/>
      <c r="BK7" s="69"/>
      <c r="BL7" s="69"/>
      <c r="BM7" s="30" t="s">
        <v>8</v>
      </c>
      <c r="BN7" s="69"/>
      <c r="BO7" s="69"/>
      <c r="BP7" s="69"/>
      <c r="BQ7" s="69"/>
      <c r="BR7" s="69"/>
      <c r="BS7" s="69"/>
      <c r="BT7" s="30" t="s">
        <v>27</v>
      </c>
      <c r="BU7" s="69"/>
      <c r="BV7" s="69"/>
      <c r="BW7" s="69"/>
      <c r="BX7" s="69"/>
      <c r="BY7" s="69"/>
      <c r="BZ7" s="69"/>
      <c r="CA7" s="30" t="s">
        <v>9</v>
      </c>
      <c r="CB7" s="69"/>
      <c r="CC7" s="25"/>
      <c r="CD7" s="25"/>
      <c r="CE7" s="25"/>
      <c r="CF7" s="25"/>
      <c r="CG7" s="25"/>
      <c r="CH7" s="31" t="s">
        <v>1</v>
      </c>
      <c r="CI7" s="32"/>
      <c r="CJ7" s="32"/>
      <c r="CK7" s="32"/>
      <c r="CL7" s="32"/>
      <c r="CM7" s="32"/>
      <c r="CN7" s="32"/>
      <c r="CO7" s="86" t="s">
        <v>2</v>
      </c>
      <c r="CP7" s="26"/>
      <c r="CQ7" s="26"/>
      <c r="CR7" s="26"/>
      <c r="CS7" s="26"/>
      <c r="CT7" s="26"/>
      <c r="CU7" s="26"/>
      <c r="CV7" s="86" t="s">
        <v>3</v>
      </c>
      <c r="CW7" s="26"/>
      <c r="CX7" s="26"/>
      <c r="CY7" s="26"/>
      <c r="CZ7" s="26"/>
      <c r="DA7" s="26"/>
      <c r="DB7" s="26"/>
      <c r="DC7" s="86" t="s">
        <v>4</v>
      </c>
      <c r="DD7" s="25"/>
      <c r="DE7" s="139"/>
      <c r="DF7" s="26"/>
      <c r="DG7" s="151"/>
      <c r="DH7" s="151"/>
      <c r="DI7" s="151"/>
    </row>
    <row r="8" spans="1:114" x14ac:dyDescent="0.2">
      <c r="A8" s="2"/>
      <c r="B8" s="68" t="s">
        <v>51</v>
      </c>
      <c r="C8" s="68" t="s">
        <v>52</v>
      </c>
      <c r="D8" s="68" t="s">
        <v>54</v>
      </c>
      <c r="E8" s="68" t="s">
        <v>63</v>
      </c>
      <c r="F8" s="68" t="s">
        <v>65</v>
      </c>
      <c r="G8" s="68" t="s">
        <v>72</v>
      </c>
      <c r="H8" s="164" t="s">
        <v>78</v>
      </c>
      <c r="I8" s="74" t="s">
        <v>51</v>
      </c>
      <c r="J8" s="68" t="s">
        <v>52</v>
      </c>
      <c r="K8" s="68" t="s">
        <v>54</v>
      </c>
      <c r="L8" s="68" t="s">
        <v>63</v>
      </c>
      <c r="M8" s="68" t="s">
        <v>65</v>
      </c>
      <c r="N8" s="68" t="s">
        <v>72</v>
      </c>
      <c r="O8" s="164" t="s">
        <v>78</v>
      </c>
      <c r="P8" s="74" t="s">
        <v>51</v>
      </c>
      <c r="Q8" s="68" t="s">
        <v>52</v>
      </c>
      <c r="R8" s="68" t="s">
        <v>54</v>
      </c>
      <c r="S8" s="68" t="s">
        <v>63</v>
      </c>
      <c r="T8" s="68" t="s">
        <v>65</v>
      </c>
      <c r="U8" s="68" t="s">
        <v>72</v>
      </c>
      <c r="V8" s="164" t="s">
        <v>78</v>
      </c>
      <c r="W8" s="74" t="s">
        <v>51</v>
      </c>
      <c r="X8" s="68" t="s">
        <v>52</v>
      </c>
      <c r="Y8" s="68" t="s">
        <v>54</v>
      </c>
      <c r="Z8" s="68" t="s">
        <v>63</v>
      </c>
      <c r="AA8" s="68" t="s">
        <v>65</v>
      </c>
      <c r="AB8" s="68" t="s">
        <v>72</v>
      </c>
      <c r="AC8" s="164" t="s">
        <v>78</v>
      </c>
      <c r="AD8" s="74" t="s">
        <v>51</v>
      </c>
      <c r="AE8" s="68" t="s">
        <v>52</v>
      </c>
      <c r="AF8" s="68" t="s">
        <v>54</v>
      </c>
      <c r="AG8" s="68" t="s">
        <v>63</v>
      </c>
      <c r="AH8" s="68" t="s">
        <v>65</v>
      </c>
      <c r="AI8" s="68" t="s">
        <v>72</v>
      </c>
      <c r="AJ8" s="164" t="s">
        <v>78</v>
      </c>
      <c r="AK8" s="74" t="s">
        <v>51</v>
      </c>
      <c r="AL8" s="68" t="s">
        <v>52</v>
      </c>
      <c r="AM8" s="68" t="s">
        <v>54</v>
      </c>
      <c r="AN8" s="68" t="s">
        <v>63</v>
      </c>
      <c r="AO8" s="68" t="s">
        <v>65</v>
      </c>
      <c r="AP8" s="68" t="s">
        <v>72</v>
      </c>
      <c r="AQ8" s="164" t="s">
        <v>78</v>
      </c>
      <c r="AR8" s="74" t="s">
        <v>51</v>
      </c>
      <c r="AS8" s="68" t="s">
        <v>52</v>
      </c>
      <c r="AT8" s="68" t="s">
        <v>54</v>
      </c>
      <c r="AU8" s="68" t="s">
        <v>63</v>
      </c>
      <c r="AV8" s="68" t="s">
        <v>65</v>
      </c>
      <c r="AW8" s="68" t="s">
        <v>72</v>
      </c>
      <c r="AX8" s="164" t="s">
        <v>78</v>
      </c>
      <c r="AY8" s="74" t="s">
        <v>51</v>
      </c>
      <c r="AZ8" s="68" t="s">
        <v>52</v>
      </c>
      <c r="BA8" s="68" t="s">
        <v>54</v>
      </c>
      <c r="BB8" s="68" t="s">
        <v>63</v>
      </c>
      <c r="BC8" s="68" t="s">
        <v>65</v>
      </c>
      <c r="BD8" s="68" t="s">
        <v>72</v>
      </c>
      <c r="BE8" s="164" t="s">
        <v>78</v>
      </c>
      <c r="BF8" s="74" t="s">
        <v>51</v>
      </c>
      <c r="BG8" s="68" t="s">
        <v>52</v>
      </c>
      <c r="BH8" s="68" t="s">
        <v>54</v>
      </c>
      <c r="BI8" s="68" t="s">
        <v>63</v>
      </c>
      <c r="BJ8" s="68" t="s">
        <v>65</v>
      </c>
      <c r="BK8" s="68" t="s">
        <v>72</v>
      </c>
      <c r="BL8" s="164" t="s">
        <v>78</v>
      </c>
      <c r="BM8" s="74" t="s">
        <v>51</v>
      </c>
      <c r="BN8" s="68" t="s">
        <v>52</v>
      </c>
      <c r="BO8" s="68" t="s">
        <v>54</v>
      </c>
      <c r="BP8" s="68" t="s">
        <v>63</v>
      </c>
      <c r="BQ8" s="68" t="s">
        <v>65</v>
      </c>
      <c r="BR8" s="68" t="s">
        <v>72</v>
      </c>
      <c r="BS8" s="164" t="s">
        <v>78</v>
      </c>
      <c r="BT8" s="74" t="s">
        <v>51</v>
      </c>
      <c r="BU8" s="68" t="s">
        <v>52</v>
      </c>
      <c r="BV8" s="68" t="s">
        <v>54</v>
      </c>
      <c r="BW8" s="68" t="s">
        <v>63</v>
      </c>
      <c r="BX8" s="68" t="s">
        <v>65</v>
      </c>
      <c r="BY8" s="68" t="s">
        <v>72</v>
      </c>
      <c r="BZ8" s="164" t="s">
        <v>78</v>
      </c>
      <c r="CA8" s="76" t="s">
        <v>51</v>
      </c>
      <c r="CB8" s="68" t="s">
        <v>52</v>
      </c>
      <c r="CC8" s="68" t="s">
        <v>54</v>
      </c>
      <c r="CD8" s="68" t="s">
        <v>63</v>
      </c>
      <c r="CE8" s="68" t="s">
        <v>65</v>
      </c>
      <c r="CF8" s="68" t="s">
        <v>72</v>
      </c>
      <c r="CG8" s="164" t="s">
        <v>78</v>
      </c>
      <c r="CH8" s="76" t="s">
        <v>51</v>
      </c>
      <c r="CI8" s="68" t="s">
        <v>52</v>
      </c>
      <c r="CJ8" s="68" t="s">
        <v>54</v>
      </c>
      <c r="CK8" s="68" t="s">
        <v>63</v>
      </c>
      <c r="CL8" s="68" t="s">
        <v>65</v>
      </c>
      <c r="CM8" s="68" t="s">
        <v>72</v>
      </c>
      <c r="CN8" s="164" t="s">
        <v>78</v>
      </c>
      <c r="CO8" s="89" t="s">
        <v>51</v>
      </c>
      <c r="CP8" s="80" t="s">
        <v>52</v>
      </c>
      <c r="CQ8" s="68" t="s">
        <v>54</v>
      </c>
      <c r="CR8" s="68" t="s">
        <v>63</v>
      </c>
      <c r="CS8" s="68" t="s">
        <v>65</v>
      </c>
      <c r="CT8" s="68" t="s">
        <v>72</v>
      </c>
      <c r="CU8" s="164" t="s">
        <v>78</v>
      </c>
      <c r="CV8" s="89" t="s">
        <v>51</v>
      </c>
      <c r="CW8" s="80" t="s">
        <v>52</v>
      </c>
      <c r="CX8" s="68" t="s">
        <v>54</v>
      </c>
      <c r="CY8" s="68" t="s">
        <v>63</v>
      </c>
      <c r="CZ8" s="68" t="s">
        <v>65</v>
      </c>
      <c r="DA8" s="68" t="s">
        <v>72</v>
      </c>
      <c r="DB8" s="164" t="s">
        <v>78</v>
      </c>
      <c r="DC8" s="89" t="s">
        <v>51</v>
      </c>
      <c r="DD8" s="80" t="s">
        <v>52</v>
      </c>
      <c r="DE8" s="80" t="s">
        <v>54</v>
      </c>
      <c r="DF8" s="78" t="s">
        <v>63</v>
      </c>
      <c r="DG8" s="78" t="s">
        <v>65</v>
      </c>
      <c r="DH8" s="68" t="s">
        <v>72</v>
      </c>
      <c r="DI8" s="164" t="s">
        <v>78</v>
      </c>
    </row>
    <row r="9" spans="1:114" ht="12.75" customHeight="1" x14ac:dyDescent="0.2">
      <c r="A9" s="4" t="s">
        <v>10</v>
      </c>
      <c r="B9" s="5"/>
      <c r="C9" s="5"/>
      <c r="D9" s="5"/>
      <c r="E9" s="5"/>
      <c r="F9" s="5"/>
      <c r="G9" s="5"/>
      <c r="H9" s="5"/>
      <c r="I9" s="6"/>
      <c r="J9" s="9"/>
      <c r="K9" s="9"/>
      <c r="L9" s="9"/>
      <c r="M9" s="9"/>
      <c r="N9" s="9"/>
      <c r="O9" s="9"/>
      <c r="P9" s="6"/>
      <c r="Q9" s="9"/>
      <c r="R9" s="9"/>
      <c r="S9" s="9"/>
      <c r="T9" s="9"/>
      <c r="U9" s="9"/>
      <c r="V9" s="9"/>
      <c r="W9" s="6"/>
      <c r="X9" s="9">
        <f>C9+J9+Q9</f>
        <v>0</v>
      </c>
      <c r="Y9" s="9"/>
      <c r="Z9" s="9"/>
      <c r="AA9" s="9"/>
      <c r="AB9" s="9"/>
      <c r="AC9" s="9"/>
      <c r="AD9" s="84"/>
      <c r="AE9" s="5"/>
      <c r="AF9" s="5"/>
      <c r="AG9" s="5"/>
      <c r="AH9" s="5"/>
      <c r="AI9" s="5"/>
      <c r="AJ9" s="5"/>
      <c r="AK9" s="6"/>
      <c r="AL9" s="9"/>
      <c r="AM9" s="9"/>
      <c r="AN9" s="9"/>
      <c r="AO9" s="9"/>
      <c r="AP9" s="9"/>
      <c r="AQ9" s="9"/>
      <c r="AR9" s="6"/>
      <c r="AS9" s="9"/>
      <c r="AT9" s="9"/>
      <c r="AU9" s="9"/>
      <c r="AV9" s="9"/>
      <c r="AW9" s="9"/>
      <c r="AX9" s="9"/>
      <c r="AY9" s="6"/>
      <c r="AZ9" s="9"/>
      <c r="BA9" s="9"/>
      <c r="BB9" s="9"/>
      <c r="BC9" s="9"/>
      <c r="BD9" s="9"/>
      <c r="BE9" s="9"/>
      <c r="BF9" s="84"/>
      <c r="BG9" s="5"/>
      <c r="BH9" s="5"/>
      <c r="BI9" s="5"/>
      <c r="BJ9" s="5"/>
      <c r="BK9" s="5"/>
      <c r="BL9" s="5"/>
      <c r="BM9" s="6"/>
      <c r="BN9" s="9"/>
      <c r="BO9" s="9"/>
      <c r="BP9" s="9"/>
      <c r="BQ9" s="9"/>
      <c r="BR9" s="9"/>
      <c r="BS9" s="9"/>
      <c r="BT9" s="6"/>
      <c r="BU9" s="9"/>
      <c r="BV9" s="9"/>
      <c r="BW9" s="9"/>
      <c r="BX9" s="9"/>
      <c r="BY9" s="9"/>
      <c r="BZ9" s="9"/>
      <c r="CA9" s="6"/>
      <c r="CB9" s="9"/>
      <c r="CC9" s="9"/>
      <c r="CD9" s="9"/>
      <c r="CE9" s="9"/>
      <c r="CF9" s="9"/>
      <c r="CG9" s="9"/>
      <c r="CH9" s="7"/>
      <c r="CI9" s="10"/>
      <c r="CJ9" s="10"/>
      <c r="CK9" s="10"/>
      <c r="CL9" s="10"/>
      <c r="CM9" s="10"/>
      <c r="CN9" s="10"/>
      <c r="CO9" s="89"/>
      <c r="CP9" s="9"/>
      <c r="CQ9" s="9"/>
      <c r="CR9" s="9"/>
      <c r="CS9" s="9"/>
      <c r="CT9" s="9"/>
      <c r="CU9" s="9"/>
      <c r="CV9" s="89"/>
      <c r="CW9" s="9"/>
      <c r="CX9" s="9"/>
      <c r="CY9" s="9"/>
      <c r="CZ9" s="9"/>
      <c r="DA9" s="9"/>
      <c r="DB9" s="9"/>
      <c r="DC9" s="89"/>
      <c r="DD9" s="9"/>
      <c r="DE9" s="9"/>
      <c r="DF9" s="108"/>
      <c r="DG9" s="108"/>
      <c r="DH9" s="9"/>
      <c r="DI9" s="9"/>
    </row>
    <row r="10" spans="1:114" ht="12.75" customHeight="1" x14ac:dyDescent="0.2">
      <c r="A10" s="8" t="s">
        <v>11</v>
      </c>
      <c r="B10" s="51" t="s">
        <v>58</v>
      </c>
      <c r="C10" s="49" t="s">
        <v>58</v>
      </c>
      <c r="D10" s="49" t="s">
        <v>58</v>
      </c>
      <c r="E10" s="49" t="s">
        <v>58</v>
      </c>
      <c r="F10" s="49" t="s">
        <v>58</v>
      </c>
      <c r="G10" s="49" t="s">
        <v>58</v>
      </c>
      <c r="H10" s="49" t="s">
        <v>58</v>
      </c>
      <c r="I10" s="51" t="s">
        <v>58</v>
      </c>
      <c r="J10" s="49" t="s">
        <v>58</v>
      </c>
      <c r="K10" s="49" t="s">
        <v>58</v>
      </c>
      <c r="L10" s="49" t="s">
        <v>58</v>
      </c>
      <c r="M10" s="49" t="s">
        <v>58</v>
      </c>
      <c r="N10" s="49" t="s">
        <v>58</v>
      </c>
      <c r="O10" s="49" t="s">
        <v>58</v>
      </c>
      <c r="P10" s="51" t="s">
        <v>58</v>
      </c>
      <c r="Q10" s="49" t="s">
        <v>58</v>
      </c>
      <c r="R10" s="49" t="s">
        <v>58</v>
      </c>
      <c r="S10" s="49" t="s">
        <v>58</v>
      </c>
      <c r="T10" s="49" t="s">
        <v>58</v>
      </c>
      <c r="U10" s="49"/>
      <c r="V10" s="49" t="s">
        <v>58</v>
      </c>
      <c r="W10" s="116" t="str">
        <f t="shared" ref="W10:W25" si="0">IFERROR(B10+I10+P10,"—")</f>
        <v>—</v>
      </c>
      <c r="X10" s="95" t="str">
        <f t="shared" ref="X10:X25" si="1">IFERROR(C10+J10+Q10,"—")</f>
        <v>—</v>
      </c>
      <c r="Y10" s="95" t="str">
        <f t="shared" ref="Y10:Y25" si="2">IFERROR(D10+K10+R10,"—")</f>
        <v>—</v>
      </c>
      <c r="Z10" s="95" t="str">
        <f t="shared" ref="Z10:Z25" si="3">IFERROR(E10+L10+S10,"—")</f>
        <v>—</v>
      </c>
      <c r="AA10" s="95" t="str">
        <f t="shared" ref="AA10:AA25" si="4">IFERROR(F10+M10+T10,"—")</f>
        <v>—</v>
      </c>
      <c r="AB10" s="95" t="str">
        <f t="shared" ref="AB10:AB25" si="5">IFERROR(G10+N10+U10,"—")</f>
        <v>—</v>
      </c>
      <c r="AC10" s="95" t="str">
        <f t="shared" ref="AC10:AC25" si="6">IFERROR(H10+O10+V10,"—")</f>
        <v>—</v>
      </c>
      <c r="AD10" s="51" t="s">
        <v>58</v>
      </c>
      <c r="AE10" s="49" t="s">
        <v>58</v>
      </c>
      <c r="AF10" s="49" t="s">
        <v>58</v>
      </c>
      <c r="AG10" s="49" t="s">
        <v>58</v>
      </c>
      <c r="AH10" s="49" t="s">
        <v>58</v>
      </c>
      <c r="AI10" s="49" t="s">
        <v>58</v>
      </c>
      <c r="AJ10" s="49" t="s">
        <v>58</v>
      </c>
      <c r="AK10" s="51" t="s">
        <v>58</v>
      </c>
      <c r="AL10" s="49" t="s">
        <v>58</v>
      </c>
      <c r="AM10" s="49" t="s">
        <v>58</v>
      </c>
      <c r="AN10" s="49" t="s">
        <v>58</v>
      </c>
      <c r="AO10" s="49" t="s">
        <v>58</v>
      </c>
      <c r="AP10" s="49" t="s">
        <v>58</v>
      </c>
      <c r="AQ10" s="49" t="s">
        <v>58</v>
      </c>
      <c r="AR10" s="51" t="s">
        <v>58</v>
      </c>
      <c r="AS10" s="49" t="s">
        <v>58</v>
      </c>
      <c r="AT10" s="49" t="s">
        <v>58</v>
      </c>
      <c r="AU10" s="49" t="s">
        <v>58</v>
      </c>
      <c r="AV10" s="49" t="s">
        <v>58</v>
      </c>
      <c r="AW10" s="49" t="s">
        <v>58</v>
      </c>
      <c r="AX10" s="49" t="s">
        <v>58</v>
      </c>
      <c r="AY10" s="116" t="str">
        <f t="shared" ref="AY10:BC16" si="7">IFERROR(AD10+AK10+AR10,"—")</f>
        <v>—</v>
      </c>
      <c r="AZ10" s="95" t="str">
        <f t="shared" si="7"/>
        <v>—</v>
      </c>
      <c r="BA10" s="95" t="str">
        <f t="shared" si="7"/>
        <v>—</v>
      </c>
      <c r="BB10" s="95" t="str">
        <f t="shared" si="7"/>
        <v>—</v>
      </c>
      <c r="BC10" s="95" t="str">
        <f t="shared" si="7"/>
        <v>—</v>
      </c>
      <c r="BD10" s="95" t="str">
        <f t="shared" ref="BD10:BD16" si="8">IFERROR(AI10+AP10+AW10,"—")</f>
        <v>—</v>
      </c>
      <c r="BE10" s="95" t="str">
        <f t="shared" ref="BE10:BE16" si="9">IFERROR(AJ10+AQ10+AX10,"—")</f>
        <v>—</v>
      </c>
      <c r="BF10" s="51" t="s">
        <v>58</v>
      </c>
      <c r="BG10" s="49" t="s">
        <v>58</v>
      </c>
      <c r="BH10" s="49" t="s">
        <v>58</v>
      </c>
      <c r="BI10" s="49" t="s">
        <v>58</v>
      </c>
      <c r="BJ10" s="49" t="s">
        <v>58</v>
      </c>
      <c r="BK10" s="49" t="s">
        <v>58</v>
      </c>
      <c r="BL10" s="49" t="s">
        <v>58</v>
      </c>
      <c r="BM10" s="51" t="s">
        <v>58</v>
      </c>
      <c r="BN10" s="49" t="s">
        <v>58</v>
      </c>
      <c r="BO10" s="49" t="s">
        <v>58</v>
      </c>
      <c r="BP10" s="49" t="s">
        <v>58</v>
      </c>
      <c r="BQ10" s="49" t="s">
        <v>58</v>
      </c>
      <c r="BR10" s="49" t="s">
        <v>58</v>
      </c>
      <c r="BS10" s="49" t="s">
        <v>58</v>
      </c>
      <c r="BT10" s="51" t="s">
        <v>58</v>
      </c>
      <c r="BU10" s="49" t="s">
        <v>58</v>
      </c>
      <c r="BV10" s="49" t="s">
        <v>58</v>
      </c>
      <c r="BW10" s="49" t="s">
        <v>58</v>
      </c>
      <c r="BX10" s="49" t="s">
        <v>58</v>
      </c>
      <c r="BY10" s="49" t="s">
        <v>58</v>
      </c>
      <c r="BZ10" s="49" t="s">
        <v>58</v>
      </c>
      <c r="CA10" s="116" t="str">
        <f>IFERROR(BF10+BM10+BT10,"—")</f>
        <v>—</v>
      </c>
      <c r="CB10" s="95" t="str">
        <f>IFERROR(BG10+BN10+BU10,"—")</f>
        <v>—</v>
      </c>
      <c r="CC10" s="95" t="str">
        <f>IFERROR(BH10+BO10+BV10,"—")</f>
        <v>—</v>
      </c>
      <c r="CD10" s="95" t="str">
        <f>IFERROR(BI10+BP10+BW10,"—")</f>
        <v>—</v>
      </c>
      <c r="CE10" s="95" t="str">
        <f>IFERROR(BJ10+BQ10+BX10,"—")</f>
        <v>—</v>
      </c>
      <c r="CF10" s="95" t="str">
        <f t="shared" ref="CF10:CG25" si="10">IFERROR(BK10+BR10+BY10,"—")</f>
        <v>—</v>
      </c>
      <c r="CG10" s="95" t="str">
        <f t="shared" si="10"/>
        <v>—</v>
      </c>
      <c r="CH10" s="51" t="s">
        <v>58</v>
      </c>
      <c r="CI10" s="49" t="s">
        <v>58</v>
      </c>
      <c r="CJ10" s="49" t="s">
        <v>58</v>
      </c>
      <c r="CK10" s="49" t="s">
        <v>58</v>
      </c>
      <c r="CL10" s="49" t="s">
        <v>58</v>
      </c>
      <c r="CM10" s="49" t="s">
        <v>58</v>
      </c>
      <c r="CN10" s="49" t="s">
        <v>58</v>
      </c>
      <c r="CO10" s="118" t="str">
        <f t="shared" ref="CO10:DB16" si="11">IFERROR(B10+AD10+BF10,"—")</f>
        <v>—</v>
      </c>
      <c r="CP10" s="95" t="str">
        <f t="shared" si="11"/>
        <v>—</v>
      </c>
      <c r="CQ10" s="95" t="str">
        <f t="shared" si="11"/>
        <v>—</v>
      </c>
      <c r="CR10" s="95" t="str">
        <f t="shared" si="11"/>
        <v>—</v>
      </c>
      <c r="CS10" s="95" t="str">
        <f t="shared" si="11"/>
        <v>—</v>
      </c>
      <c r="CT10" s="95" t="str">
        <f t="shared" ref="CT10:CT25" si="12">IFERROR(G10+AI10+BK10,"—")</f>
        <v>—</v>
      </c>
      <c r="CU10" s="95" t="str">
        <f t="shared" ref="CU10:CU25" si="13">IFERROR(H10+AJ10+BL10,"—")</f>
        <v>—</v>
      </c>
      <c r="CV10" s="118" t="str">
        <f t="shared" si="11"/>
        <v>—</v>
      </c>
      <c r="CW10" s="95" t="str">
        <f t="shared" si="11"/>
        <v>—</v>
      </c>
      <c r="CX10" s="95" t="str">
        <f t="shared" si="11"/>
        <v>—</v>
      </c>
      <c r="CY10" s="95" t="str">
        <f t="shared" si="11"/>
        <v>—</v>
      </c>
      <c r="CZ10" s="95" t="str">
        <f t="shared" si="11"/>
        <v>—</v>
      </c>
      <c r="DA10" s="95" t="str">
        <f t="shared" si="11"/>
        <v>—</v>
      </c>
      <c r="DB10" s="95" t="str">
        <f t="shared" si="11"/>
        <v>—</v>
      </c>
      <c r="DC10" s="118" t="str">
        <f t="shared" ref="DC10:DI17" si="14">IFERROR(P10+AR10+BT10+CH10,"—")</f>
        <v>—</v>
      </c>
      <c r="DD10" s="95" t="str">
        <f t="shared" si="14"/>
        <v>—</v>
      </c>
      <c r="DE10" s="95" t="str">
        <f t="shared" si="14"/>
        <v>—</v>
      </c>
      <c r="DF10" s="95" t="str">
        <f t="shared" si="14"/>
        <v>—</v>
      </c>
      <c r="DG10" s="95" t="str">
        <f t="shared" si="14"/>
        <v>—</v>
      </c>
      <c r="DH10" s="95" t="str">
        <f t="shared" si="14"/>
        <v>—</v>
      </c>
      <c r="DI10" s="95" t="str">
        <f t="shared" si="14"/>
        <v>—</v>
      </c>
      <c r="DJ10" s="119"/>
    </row>
    <row r="11" spans="1:114" s="67" customFormat="1" x14ac:dyDescent="0.2">
      <c r="A11" s="8" t="s">
        <v>12</v>
      </c>
      <c r="B11" s="11">
        <v>0.98431584640346137</v>
      </c>
      <c r="C11" s="11">
        <v>15.190268247036807</v>
      </c>
      <c r="D11" s="11">
        <v>15.607950116913482</v>
      </c>
      <c r="E11" s="134">
        <v>17.233208785200034</v>
      </c>
      <c r="F11" s="160">
        <v>17.853623577891248</v>
      </c>
      <c r="G11" s="11">
        <v>18.651151356223881</v>
      </c>
      <c r="H11" s="11">
        <v>18.660478514843561</v>
      </c>
      <c r="I11" s="11">
        <v>0.12979989183342347</v>
      </c>
      <c r="J11" s="11">
        <v>0.64462466209191094</v>
      </c>
      <c r="K11" s="11">
        <v>0.76968043647700701</v>
      </c>
      <c r="L11" s="11">
        <v>1.5401439897931286</v>
      </c>
      <c r="M11" s="11">
        <v>1.3616411358953686</v>
      </c>
      <c r="N11" s="11">
        <v>1.2865688765057772</v>
      </c>
      <c r="O11" s="11">
        <v>1.2883091942066096</v>
      </c>
      <c r="P11" s="12">
        <v>3.2449972958355867E-2</v>
      </c>
      <c r="Q11" s="11">
        <v>1.2788521522145977</v>
      </c>
      <c r="R11" s="11">
        <v>0</v>
      </c>
      <c r="S11" s="11"/>
      <c r="T11" s="11"/>
      <c r="U11" s="11"/>
      <c r="V11" s="49"/>
      <c r="W11" s="96">
        <f t="shared" si="0"/>
        <v>1.1465657111952408</v>
      </c>
      <c r="X11" s="97">
        <f t="shared" si="1"/>
        <v>17.113745061343316</v>
      </c>
      <c r="Y11" s="97">
        <f t="shared" si="2"/>
        <v>16.377630553390489</v>
      </c>
      <c r="Z11" s="97">
        <f t="shared" si="3"/>
        <v>18.773352774993164</v>
      </c>
      <c r="AA11" s="97">
        <f t="shared" si="4"/>
        <v>19.215264713786617</v>
      </c>
      <c r="AB11" s="97">
        <f t="shared" si="5"/>
        <v>19.93772023272966</v>
      </c>
      <c r="AC11" s="97">
        <f t="shared" si="6"/>
        <v>19.948787709050169</v>
      </c>
      <c r="AD11" s="12">
        <v>51.627906976744185</v>
      </c>
      <c r="AE11" s="11">
        <v>42.597213557912248</v>
      </c>
      <c r="AF11" s="11">
        <v>40.871005455962589</v>
      </c>
      <c r="AG11" s="11">
        <v>39.278228378747841</v>
      </c>
      <c r="AH11" s="11">
        <v>37.050971960942398</v>
      </c>
      <c r="AI11" s="11">
        <v>36.65492092108498</v>
      </c>
      <c r="AJ11" s="11">
        <v>37.729054973193563</v>
      </c>
      <c r="AK11" s="12">
        <v>8.2206598161168198</v>
      </c>
      <c r="AL11" s="11">
        <v>3.8469536286130173</v>
      </c>
      <c r="AM11" s="11">
        <v>4.7837100545596254</v>
      </c>
      <c r="AN11" s="11">
        <v>5.2219083204228562</v>
      </c>
      <c r="AO11" s="11">
        <v>4.9090746215175134</v>
      </c>
      <c r="AP11" s="11">
        <v>4.7529296074735727</v>
      </c>
      <c r="AQ11" s="11">
        <v>4.1930063215171645</v>
      </c>
      <c r="AR11" s="12">
        <v>0.31368307193077338</v>
      </c>
      <c r="AS11" s="11">
        <v>3.7845705967976713</v>
      </c>
      <c r="AT11" s="11">
        <v>0</v>
      </c>
      <c r="AU11" s="11"/>
      <c r="AV11" s="11"/>
      <c r="AW11" s="11"/>
      <c r="AX11" s="11"/>
      <c r="AY11" s="96">
        <f t="shared" si="7"/>
        <v>60.162249864791782</v>
      </c>
      <c r="AZ11" s="97">
        <f t="shared" si="7"/>
        <v>50.228737783322934</v>
      </c>
      <c r="BA11" s="97">
        <f t="shared" si="7"/>
        <v>45.654715510522216</v>
      </c>
      <c r="BB11" s="97">
        <f t="shared" si="7"/>
        <v>44.500136699170696</v>
      </c>
      <c r="BC11" s="97">
        <f t="shared" si="7"/>
        <v>41.96004658245991</v>
      </c>
      <c r="BD11" s="97">
        <f t="shared" si="8"/>
        <v>41.407850528558555</v>
      </c>
      <c r="BE11" s="97">
        <f t="shared" si="9"/>
        <v>41.92206129471073</v>
      </c>
      <c r="BF11" s="12">
        <v>21.287182260681451</v>
      </c>
      <c r="BG11" s="11">
        <v>6.7581617799958416</v>
      </c>
      <c r="BH11" s="11">
        <v>26.792673421667967</v>
      </c>
      <c r="BI11" s="11">
        <v>25.088854460949605</v>
      </c>
      <c r="BJ11" s="11">
        <v>26.408671504075965</v>
      </c>
      <c r="BK11" s="11">
        <v>26.329591084159631</v>
      </c>
      <c r="BL11" s="11">
        <v>25.798191565975838</v>
      </c>
      <c r="BM11" s="12">
        <v>5.6246619794483506</v>
      </c>
      <c r="BN11" s="11">
        <v>2.7136618839675606</v>
      </c>
      <c r="BO11" s="11">
        <v>9.9181605611847239</v>
      </c>
      <c r="BP11" s="11">
        <v>10.917707099243598</v>
      </c>
      <c r="BQ11" s="11">
        <v>11.233539371136791</v>
      </c>
      <c r="BR11" s="159">
        <v>11.333278701958536</v>
      </c>
      <c r="BS11" s="159">
        <v>11.346723213571257</v>
      </c>
      <c r="BT11" s="12">
        <v>9.4862087614926978</v>
      </c>
      <c r="BU11" s="11">
        <v>22.613849033063008</v>
      </c>
      <c r="BV11" s="11">
        <v>0</v>
      </c>
      <c r="BW11" s="11"/>
      <c r="BX11" s="11"/>
      <c r="BY11" s="11"/>
      <c r="BZ11" s="11"/>
      <c r="CA11" s="96">
        <f t="shared" ref="CA11:CA25" si="15">IFERROR(BF11+BM11+BT11,"—")</f>
        <v>36.3980530016225</v>
      </c>
      <c r="CB11" s="97">
        <f t="shared" ref="CB11:CB25" si="16">IFERROR(BG11+BN11+BU11,"—")</f>
        <v>32.085672697026411</v>
      </c>
      <c r="CC11" s="97">
        <f t="shared" ref="CC11:CC25" si="17">IFERROR(BH11+BO11+BV11,"—")</f>
        <v>36.710833982852691</v>
      </c>
      <c r="CD11" s="97">
        <f t="shared" ref="CD11:CD25" si="18">IFERROR(BI11+BP11+BW11,"—")</f>
        <v>36.006561560193205</v>
      </c>
      <c r="CE11" s="97">
        <f>IFERROR(BJ11+BQ11+BX11,"—")</f>
        <v>37.642210875212754</v>
      </c>
      <c r="CF11" s="97">
        <f t="shared" si="10"/>
        <v>37.662869786118165</v>
      </c>
      <c r="CG11" s="97">
        <f t="shared" si="10"/>
        <v>37.144914779547094</v>
      </c>
      <c r="CH11" s="12">
        <v>2.2931314223904811</v>
      </c>
      <c r="CI11" s="11">
        <v>0.57184445830734043</v>
      </c>
      <c r="CJ11" s="11">
        <v>1.2568199532346063</v>
      </c>
      <c r="CK11" s="11">
        <v>0.71994896564294175</v>
      </c>
      <c r="CL11" s="11">
        <v>1.1824778285407149</v>
      </c>
      <c r="CM11" s="49">
        <v>0.99155945259362455</v>
      </c>
      <c r="CN11" s="49">
        <v>0.98423621669200612</v>
      </c>
      <c r="CO11" s="100">
        <f t="shared" si="11"/>
        <v>73.899405083829095</v>
      </c>
      <c r="CP11" s="97">
        <f t="shared" si="11"/>
        <v>64.545643584944898</v>
      </c>
      <c r="CQ11" s="97">
        <f t="shared" si="11"/>
        <v>83.271628994544045</v>
      </c>
      <c r="CR11" s="97">
        <f t="shared" si="11"/>
        <v>81.60029162489748</v>
      </c>
      <c r="CS11" s="97">
        <f t="shared" si="11"/>
        <v>81.313267042909615</v>
      </c>
      <c r="CT11" s="97">
        <f t="shared" si="12"/>
        <v>81.635663361468488</v>
      </c>
      <c r="CU11" s="97">
        <f t="shared" si="13"/>
        <v>82.187725054012958</v>
      </c>
      <c r="CV11" s="100">
        <f t="shared" si="11"/>
        <v>13.975121687398595</v>
      </c>
      <c r="CW11" s="97">
        <f t="shared" si="11"/>
        <v>7.2052401746724888</v>
      </c>
      <c r="CX11" s="97">
        <f t="shared" si="11"/>
        <v>15.471551052221356</v>
      </c>
      <c r="CY11" s="97">
        <f t="shared" si="11"/>
        <v>17.679759409459585</v>
      </c>
      <c r="CZ11" s="97">
        <f t="shared" si="11"/>
        <v>17.504255128549673</v>
      </c>
      <c r="DA11" s="97">
        <f t="shared" si="11"/>
        <v>17.372777185937885</v>
      </c>
      <c r="DB11" s="97">
        <f t="shared" si="11"/>
        <v>16.828038729295031</v>
      </c>
      <c r="DC11" s="100">
        <f t="shared" si="14"/>
        <v>12.125473228772307</v>
      </c>
      <c r="DD11" s="97">
        <f t="shared" si="14"/>
        <v>28.249116240382616</v>
      </c>
      <c r="DE11" s="97">
        <f t="shared" si="14"/>
        <v>1.2568199532346063</v>
      </c>
      <c r="DF11" s="97">
        <f t="shared" si="14"/>
        <v>0.71994896564294175</v>
      </c>
      <c r="DG11" s="97">
        <f t="shared" si="14"/>
        <v>1.1824778285407149</v>
      </c>
      <c r="DH11" s="97">
        <f t="shared" si="14"/>
        <v>0.99155945259362455</v>
      </c>
      <c r="DI11" s="97">
        <f t="shared" si="14"/>
        <v>0.98423621669200612</v>
      </c>
      <c r="DJ11" s="120"/>
    </row>
    <row r="12" spans="1:114" s="67" customFormat="1" ht="12.75" customHeight="1" x14ac:dyDescent="0.2">
      <c r="A12" s="8" t="s">
        <v>13</v>
      </c>
      <c r="B12" s="51" t="s">
        <v>58</v>
      </c>
      <c r="C12" s="49" t="s">
        <v>58</v>
      </c>
      <c r="D12" s="49" t="s">
        <v>58</v>
      </c>
      <c r="E12" s="49" t="s">
        <v>58</v>
      </c>
      <c r="F12" s="49" t="s">
        <v>58</v>
      </c>
      <c r="G12" s="49" t="s">
        <v>58</v>
      </c>
      <c r="H12" s="49">
        <v>0</v>
      </c>
      <c r="I12" s="51" t="s">
        <v>58</v>
      </c>
      <c r="J12" s="49" t="s">
        <v>58</v>
      </c>
      <c r="K12" s="49" t="s">
        <v>58</v>
      </c>
      <c r="L12" s="49" t="s">
        <v>58</v>
      </c>
      <c r="M12" s="49" t="s">
        <v>58</v>
      </c>
      <c r="N12" s="49" t="s">
        <v>58</v>
      </c>
      <c r="O12" s="49" t="s">
        <v>58</v>
      </c>
      <c r="P12" s="51" t="s">
        <v>58</v>
      </c>
      <c r="Q12" s="49" t="s">
        <v>58</v>
      </c>
      <c r="R12" s="49" t="s">
        <v>58</v>
      </c>
      <c r="S12" s="49" t="s">
        <v>58</v>
      </c>
      <c r="T12" s="49" t="s">
        <v>58</v>
      </c>
      <c r="U12" s="49"/>
      <c r="V12" s="49" t="s">
        <v>58</v>
      </c>
      <c r="W12" s="116" t="str">
        <f t="shared" si="0"/>
        <v>—</v>
      </c>
      <c r="X12" s="95" t="str">
        <f t="shared" si="1"/>
        <v>—</v>
      </c>
      <c r="Y12" s="95" t="str">
        <f t="shared" si="2"/>
        <v>—</v>
      </c>
      <c r="Z12" s="95" t="str">
        <f t="shared" si="3"/>
        <v>—</v>
      </c>
      <c r="AA12" s="95" t="str">
        <f t="shared" si="4"/>
        <v>—</v>
      </c>
      <c r="AB12" s="95" t="str">
        <f t="shared" si="5"/>
        <v>—</v>
      </c>
      <c r="AC12" s="95" t="str">
        <f t="shared" si="6"/>
        <v>—</v>
      </c>
      <c r="AD12" s="51" t="s">
        <v>58</v>
      </c>
      <c r="AE12" s="49" t="s">
        <v>58</v>
      </c>
      <c r="AF12" s="49" t="s">
        <v>58</v>
      </c>
      <c r="AG12" s="49" t="s">
        <v>58</v>
      </c>
      <c r="AH12" s="49" t="s">
        <v>58</v>
      </c>
      <c r="AI12" s="49" t="s">
        <v>58</v>
      </c>
      <c r="AJ12" s="49" t="s">
        <v>58</v>
      </c>
      <c r="AK12" s="51" t="s">
        <v>58</v>
      </c>
      <c r="AL12" s="49" t="s">
        <v>58</v>
      </c>
      <c r="AM12" s="49" t="s">
        <v>58</v>
      </c>
      <c r="AN12" s="49" t="s">
        <v>58</v>
      </c>
      <c r="AO12" s="49" t="s">
        <v>58</v>
      </c>
      <c r="AP12" s="49" t="s">
        <v>58</v>
      </c>
      <c r="AQ12" s="49" t="s">
        <v>58</v>
      </c>
      <c r="AR12" s="51" t="s">
        <v>58</v>
      </c>
      <c r="AS12" s="49" t="s">
        <v>58</v>
      </c>
      <c r="AT12" s="49" t="s">
        <v>58</v>
      </c>
      <c r="AU12" s="49" t="s">
        <v>58</v>
      </c>
      <c r="AV12" s="49" t="s">
        <v>58</v>
      </c>
      <c r="AW12" s="49" t="s">
        <v>58</v>
      </c>
      <c r="AX12" s="49" t="s">
        <v>58</v>
      </c>
      <c r="AY12" s="116" t="str">
        <f t="shared" si="7"/>
        <v>—</v>
      </c>
      <c r="AZ12" s="95" t="str">
        <f t="shared" si="7"/>
        <v>—</v>
      </c>
      <c r="BA12" s="95" t="str">
        <f t="shared" si="7"/>
        <v>—</v>
      </c>
      <c r="BB12" s="95" t="str">
        <f t="shared" si="7"/>
        <v>—</v>
      </c>
      <c r="BC12" s="95" t="str">
        <f t="shared" si="7"/>
        <v>—</v>
      </c>
      <c r="BD12" s="95" t="str">
        <f t="shared" si="8"/>
        <v>—</v>
      </c>
      <c r="BE12" s="95" t="str">
        <f t="shared" si="9"/>
        <v>—</v>
      </c>
      <c r="BF12" s="51" t="s">
        <v>58</v>
      </c>
      <c r="BG12" s="49" t="s">
        <v>58</v>
      </c>
      <c r="BH12" s="49" t="s">
        <v>58</v>
      </c>
      <c r="BI12" s="49" t="s">
        <v>58</v>
      </c>
      <c r="BJ12" s="49" t="s">
        <v>58</v>
      </c>
      <c r="BK12" s="49" t="s">
        <v>58</v>
      </c>
      <c r="BL12" s="49" t="s">
        <v>58</v>
      </c>
      <c r="BM12" s="51" t="s">
        <v>58</v>
      </c>
      <c r="BN12" s="49" t="s">
        <v>58</v>
      </c>
      <c r="BO12" s="49" t="s">
        <v>58</v>
      </c>
      <c r="BP12" s="49" t="s">
        <v>58</v>
      </c>
      <c r="BQ12" s="49" t="s">
        <v>58</v>
      </c>
      <c r="BR12" s="49" t="s">
        <v>58</v>
      </c>
      <c r="BS12" s="49" t="s">
        <v>58</v>
      </c>
      <c r="BT12" s="51" t="s">
        <v>58</v>
      </c>
      <c r="BU12" s="49" t="s">
        <v>58</v>
      </c>
      <c r="BV12" s="49" t="s">
        <v>58</v>
      </c>
      <c r="BW12" s="49" t="s">
        <v>58</v>
      </c>
      <c r="BX12" s="49" t="s">
        <v>58</v>
      </c>
      <c r="BY12" s="49" t="s">
        <v>58</v>
      </c>
      <c r="BZ12" s="49" t="s">
        <v>58</v>
      </c>
      <c r="CA12" s="116" t="str">
        <f t="shared" si="15"/>
        <v>—</v>
      </c>
      <c r="CB12" s="95" t="str">
        <f t="shared" si="16"/>
        <v>—</v>
      </c>
      <c r="CC12" s="95" t="str">
        <f t="shared" si="17"/>
        <v>—</v>
      </c>
      <c r="CD12" s="95" t="str">
        <f t="shared" si="18"/>
        <v>—</v>
      </c>
      <c r="CE12" s="95" t="str">
        <f t="shared" ref="CE12:CE25" si="19">IFERROR(BJ12+BQ12+BX12,"—")</f>
        <v>—</v>
      </c>
      <c r="CF12" s="95" t="str">
        <f t="shared" si="10"/>
        <v>—</v>
      </c>
      <c r="CG12" s="95" t="str">
        <f t="shared" si="10"/>
        <v>—</v>
      </c>
      <c r="CH12" s="51" t="s">
        <v>58</v>
      </c>
      <c r="CI12" s="49" t="s">
        <v>58</v>
      </c>
      <c r="CJ12" s="49" t="s">
        <v>58</v>
      </c>
      <c r="CK12" s="49" t="s">
        <v>58</v>
      </c>
      <c r="CL12" s="49" t="s">
        <v>58</v>
      </c>
      <c r="CM12" s="49" t="s">
        <v>58</v>
      </c>
      <c r="CN12" s="49" t="s">
        <v>58</v>
      </c>
      <c r="CO12" s="118" t="str">
        <f t="shared" si="11"/>
        <v>—</v>
      </c>
      <c r="CP12" s="95" t="str">
        <f t="shared" si="11"/>
        <v>—</v>
      </c>
      <c r="CQ12" s="95" t="str">
        <f t="shared" si="11"/>
        <v>—</v>
      </c>
      <c r="CR12" s="95" t="str">
        <f t="shared" si="11"/>
        <v>—</v>
      </c>
      <c r="CS12" s="95" t="str">
        <f t="shared" si="11"/>
        <v>—</v>
      </c>
      <c r="CT12" s="95" t="str">
        <f t="shared" si="12"/>
        <v>—</v>
      </c>
      <c r="CU12" s="95" t="str">
        <f t="shared" si="13"/>
        <v>—</v>
      </c>
      <c r="CV12" s="118" t="str">
        <f t="shared" si="11"/>
        <v>—</v>
      </c>
      <c r="CW12" s="95" t="str">
        <f t="shared" si="11"/>
        <v>—</v>
      </c>
      <c r="CX12" s="95" t="str">
        <f t="shared" si="11"/>
        <v>—</v>
      </c>
      <c r="CY12" s="95" t="str">
        <f t="shared" si="11"/>
        <v>—</v>
      </c>
      <c r="CZ12" s="95" t="str">
        <f t="shared" si="11"/>
        <v>—</v>
      </c>
      <c r="DA12" s="95" t="str">
        <f t="shared" si="11"/>
        <v>—</v>
      </c>
      <c r="DB12" s="95" t="str">
        <f t="shared" si="11"/>
        <v>—</v>
      </c>
      <c r="DC12" s="118" t="str">
        <f t="shared" si="14"/>
        <v>—</v>
      </c>
      <c r="DD12" s="95" t="str">
        <f t="shared" si="14"/>
        <v>—</v>
      </c>
      <c r="DE12" s="95" t="str">
        <f t="shared" si="14"/>
        <v>—</v>
      </c>
      <c r="DF12" s="95" t="str">
        <f t="shared" si="14"/>
        <v>—</v>
      </c>
      <c r="DG12" s="95" t="str">
        <f t="shared" si="14"/>
        <v>—</v>
      </c>
      <c r="DH12" s="95" t="str">
        <f t="shared" si="14"/>
        <v>—</v>
      </c>
      <c r="DI12" s="95" t="str">
        <f t="shared" si="14"/>
        <v>—</v>
      </c>
      <c r="DJ12" s="120"/>
    </row>
    <row r="13" spans="1:114" s="67" customFormat="1" x14ac:dyDescent="0.2">
      <c r="A13" s="8" t="s">
        <v>14</v>
      </c>
      <c r="B13" s="11">
        <v>13.27494997127063</v>
      </c>
      <c r="C13" s="11">
        <v>13.304434174846275</v>
      </c>
      <c r="D13" s="11">
        <v>16.140922017662028</v>
      </c>
      <c r="E13" s="11">
        <v>17.091627791033083</v>
      </c>
      <c r="F13" s="11">
        <v>18.01818969250758</v>
      </c>
      <c r="G13" s="11">
        <v>19.297767636691812</v>
      </c>
      <c r="H13" s="11">
        <v>20.961994265161685</v>
      </c>
      <c r="I13" s="12">
        <v>0.4814646034356363</v>
      </c>
      <c r="J13" s="11">
        <v>0.46213191765649464</v>
      </c>
      <c r="K13" s="11">
        <v>0.74277802724143094</v>
      </c>
      <c r="L13" s="11">
        <v>0.78700900965065346</v>
      </c>
      <c r="M13" s="11">
        <v>0.73971416197488093</v>
      </c>
      <c r="N13" s="11">
        <v>0.76114904558380303</v>
      </c>
      <c r="O13" s="11">
        <v>0.90994977872805927</v>
      </c>
      <c r="P13" s="12">
        <v>3.9626716332151141E-3</v>
      </c>
      <c r="Q13" s="11">
        <v>1.1457816140243668E-2</v>
      </c>
      <c r="R13" s="11">
        <v>2.4322706181709324E-2</v>
      </c>
      <c r="S13" s="136">
        <v>2.4927887183504863E-2</v>
      </c>
      <c r="T13" s="136">
        <v>8.6617583369423996E-3</v>
      </c>
      <c r="U13" s="136">
        <v>1.7027942854223783E-2</v>
      </c>
      <c r="V13" s="49"/>
      <c r="W13" s="96">
        <f t="shared" si="0"/>
        <v>13.76037724633948</v>
      </c>
      <c r="X13" s="97">
        <f t="shared" si="1"/>
        <v>13.778023908643013</v>
      </c>
      <c r="Y13" s="97">
        <f t="shared" si="2"/>
        <v>16.90802275108517</v>
      </c>
      <c r="Z13" s="97">
        <f t="shared" si="3"/>
        <v>17.903564687867242</v>
      </c>
      <c r="AA13" s="97">
        <f t="shared" si="4"/>
        <v>18.766565612819402</v>
      </c>
      <c r="AB13" s="97">
        <f t="shared" si="5"/>
        <v>20.075944625129839</v>
      </c>
      <c r="AC13" s="97">
        <f t="shared" si="6"/>
        <v>21.871944043889744</v>
      </c>
      <c r="AD13" s="12">
        <v>33.026886727031361</v>
      </c>
      <c r="AE13" s="11">
        <v>33.817744337929192</v>
      </c>
      <c r="AF13" s="11">
        <v>30.624158060170632</v>
      </c>
      <c r="AG13" s="11">
        <v>27.158933086428544</v>
      </c>
      <c r="AH13" s="11">
        <v>27.08878302295366</v>
      </c>
      <c r="AI13" s="11">
        <v>26.020399475539357</v>
      </c>
      <c r="AJ13" s="11">
        <v>24.225548207448661</v>
      </c>
      <c r="AK13" s="12">
        <v>2.0645519209050742</v>
      </c>
      <c r="AL13" s="11">
        <v>1.8332505824389871</v>
      </c>
      <c r="AM13" s="11">
        <v>0.87748839994012862</v>
      </c>
      <c r="AN13" s="11">
        <v>0.86535379794166878</v>
      </c>
      <c r="AO13" s="11">
        <v>0.72239064530099606</v>
      </c>
      <c r="AP13" s="11">
        <v>0.63173667989170224</v>
      </c>
      <c r="AQ13" s="11">
        <v>0.57182636368156725</v>
      </c>
      <c r="AR13" s="12">
        <v>0.99661191575360109</v>
      </c>
      <c r="AS13" s="11">
        <v>1.3558415765955008</v>
      </c>
      <c r="AT13" s="11">
        <v>0.25632390360724444</v>
      </c>
      <c r="AU13" s="11">
        <v>1.9497168904241302</v>
      </c>
      <c r="AV13" s="11">
        <v>0.22693806842789088</v>
      </c>
      <c r="AW13" s="136">
        <v>0.12770957140667835</v>
      </c>
      <c r="AX13" s="136">
        <v>4.4751628462035703E-2</v>
      </c>
      <c r="AY13" s="96">
        <f t="shared" si="7"/>
        <v>36.088050563690039</v>
      </c>
      <c r="AZ13" s="97">
        <f t="shared" si="7"/>
        <v>37.006836496963679</v>
      </c>
      <c r="BA13" s="97">
        <f t="shared" si="7"/>
        <v>31.757970363718009</v>
      </c>
      <c r="BB13" s="97">
        <f t="shared" si="7"/>
        <v>29.974003774794344</v>
      </c>
      <c r="BC13" s="97">
        <f t="shared" si="7"/>
        <v>28.038111736682549</v>
      </c>
      <c r="BD13" s="97">
        <f t="shared" si="8"/>
        <v>26.779845726837738</v>
      </c>
      <c r="BE13" s="97">
        <f t="shared" si="9"/>
        <v>24.842126199592261</v>
      </c>
      <c r="BF13" s="12">
        <v>31.840066572883437</v>
      </c>
      <c r="BG13" s="11">
        <v>23.593553068785088</v>
      </c>
      <c r="BH13" s="11">
        <v>32.626103876665169</v>
      </c>
      <c r="BI13" s="11">
        <v>32.90659164559667</v>
      </c>
      <c r="BJ13" s="11">
        <v>34.733650931139017</v>
      </c>
      <c r="BK13" s="11">
        <v>34.459447954092667</v>
      </c>
      <c r="BL13" s="11">
        <v>34.84660136243847</v>
      </c>
      <c r="BM13" s="12">
        <v>16.659071546036337</v>
      </c>
      <c r="BN13" s="11">
        <v>15.047931864186687</v>
      </c>
      <c r="BO13" s="11">
        <v>13.87891034276306</v>
      </c>
      <c r="BP13" s="11">
        <v>15.262989209785976</v>
      </c>
      <c r="BQ13" s="11">
        <v>14.776959722823731</v>
      </c>
      <c r="BR13" s="159">
        <v>14.337527883256424</v>
      </c>
      <c r="BS13" s="159">
        <v>15.674672235758209</v>
      </c>
      <c r="BT13" s="12">
        <v>1.6524340710507024</v>
      </c>
      <c r="BU13" s="11">
        <v>10.573654661421534</v>
      </c>
      <c r="BV13" s="11">
        <v>6.3613231552162849E-2</v>
      </c>
      <c r="BW13" s="11"/>
      <c r="BX13" s="136">
        <v>2.5985275010827195E-2</v>
      </c>
      <c r="BY13" s="136">
        <v>1.0216765712534269E-2</v>
      </c>
      <c r="BZ13" s="136">
        <v>8.2873386040806848E-3</v>
      </c>
      <c r="CA13" s="96">
        <f t="shared" si="15"/>
        <v>50.151572189970473</v>
      </c>
      <c r="CB13" s="97">
        <f t="shared" si="16"/>
        <v>49.215139594393314</v>
      </c>
      <c r="CC13" s="97">
        <f t="shared" si="17"/>
        <v>46.568627450980394</v>
      </c>
      <c r="CD13" s="97">
        <f t="shared" si="18"/>
        <v>48.169580855382648</v>
      </c>
      <c r="CE13" s="97">
        <f t="shared" si="19"/>
        <v>49.536595928973576</v>
      </c>
      <c r="CF13" s="97">
        <f t="shared" si="10"/>
        <v>48.80719260306163</v>
      </c>
      <c r="CG13" s="97">
        <f t="shared" si="10"/>
        <v>50.529560936800756</v>
      </c>
      <c r="CH13" s="12"/>
      <c r="CI13" s="11"/>
      <c r="CJ13" s="11">
        <v>4.7653794342164346</v>
      </c>
      <c r="CK13" s="11">
        <v>3.9528506819557712</v>
      </c>
      <c r="CL13" s="11">
        <v>3.6587267215244696</v>
      </c>
      <c r="CM13" s="49">
        <v>4.3370170449707972</v>
      </c>
      <c r="CN13" s="49">
        <v>2.7513964165547877</v>
      </c>
      <c r="CO13" s="100">
        <f t="shared" si="11"/>
        <v>78.141903271185427</v>
      </c>
      <c r="CP13" s="97">
        <f t="shared" si="11"/>
        <v>70.715731581560547</v>
      </c>
      <c r="CQ13" s="97">
        <f t="shared" si="11"/>
        <v>79.391183954497833</v>
      </c>
      <c r="CR13" s="97">
        <f t="shared" si="11"/>
        <v>77.157152523058301</v>
      </c>
      <c r="CS13" s="97">
        <f t="shared" si="11"/>
        <v>79.84062364660025</v>
      </c>
      <c r="CT13" s="97">
        <f t="shared" si="12"/>
        <v>79.777615066323833</v>
      </c>
      <c r="CU13" s="97">
        <f t="shared" si="13"/>
        <v>80.034143835048809</v>
      </c>
      <c r="CV13" s="100">
        <f t="shared" si="11"/>
        <v>19.205088070377048</v>
      </c>
      <c r="CW13" s="97">
        <f t="shared" si="11"/>
        <v>17.343314364282168</v>
      </c>
      <c r="CX13" s="97">
        <f t="shared" si="11"/>
        <v>15.499176769944619</v>
      </c>
      <c r="CY13" s="97">
        <f t="shared" si="11"/>
        <v>16.9153520173783</v>
      </c>
      <c r="CZ13" s="97">
        <f t="shared" si="11"/>
        <v>16.239064530099608</v>
      </c>
      <c r="DA13" s="97">
        <f t="shared" si="11"/>
        <v>15.730413608731929</v>
      </c>
      <c r="DB13" s="97">
        <f t="shared" si="11"/>
        <v>17.156448378167834</v>
      </c>
      <c r="DC13" s="100">
        <f t="shared" si="14"/>
        <v>2.6530086584375185</v>
      </c>
      <c r="DD13" s="97">
        <f t="shared" si="14"/>
        <v>11.940954054157277</v>
      </c>
      <c r="DE13" s="97">
        <f t="shared" si="14"/>
        <v>5.1096392755575515</v>
      </c>
      <c r="DF13" s="97">
        <f t="shared" si="14"/>
        <v>5.9274954595634064</v>
      </c>
      <c r="DG13" s="97">
        <f t="shared" si="14"/>
        <v>3.9203118233001302</v>
      </c>
      <c r="DH13" s="97">
        <f t="shared" si="14"/>
        <v>4.4919713249442337</v>
      </c>
      <c r="DI13" s="97">
        <f t="shared" si="14"/>
        <v>2.8044353836209042</v>
      </c>
      <c r="DJ13" s="120"/>
    </row>
    <row r="14" spans="1:114" s="67" customFormat="1" x14ac:dyDescent="0.2">
      <c r="A14" s="8" t="s">
        <v>15</v>
      </c>
      <c r="B14" s="11">
        <v>1.1728169528681038</v>
      </c>
      <c r="C14" s="11">
        <v>1.1455075722969885</v>
      </c>
      <c r="D14" s="11">
        <v>1.2709052296256969</v>
      </c>
      <c r="E14" s="11">
        <v>1.2175453021726068</v>
      </c>
      <c r="F14" s="11">
        <v>0.99028114173590454</v>
      </c>
      <c r="G14" s="11">
        <v>1.0882528324388789</v>
      </c>
      <c r="H14" s="11">
        <v>1.2059447983014862</v>
      </c>
      <c r="I14" s="12">
        <v>0.21556448666423092</v>
      </c>
      <c r="J14" s="11">
        <v>0.22839874907762042</v>
      </c>
      <c r="K14" s="11">
        <v>0.23891691000796389</v>
      </c>
      <c r="L14" s="11">
        <v>0.23402169444356599</v>
      </c>
      <c r="M14" s="11">
        <v>0.19008492503909005</v>
      </c>
      <c r="N14" s="11">
        <v>0.22659511031604054</v>
      </c>
      <c r="O14" s="11">
        <v>0.22363765038924274</v>
      </c>
      <c r="P14" s="12">
        <v>0</v>
      </c>
      <c r="Q14" s="11">
        <v>0</v>
      </c>
      <c r="R14" s="11"/>
      <c r="S14" s="11"/>
      <c r="T14" s="11"/>
      <c r="U14" s="11"/>
      <c r="V14" s="49"/>
      <c r="W14" s="96">
        <f t="shared" si="0"/>
        <v>1.3883814395323348</v>
      </c>
      <c r="X14" s="97">
        <f t="shared" si="1"/>
        <v>1.373906321374609</v>
      </c>
      <c r="Y14" s="97">
        <f t="shared" si="2"/>
        <v>1.5098221396336609</v>
      </c>
      <c r="Z14" s="97">
        <f t="shared" si="3"/>
        <v>1.4515669966161728</v>
      </c>
      <c r="AA14" s="97">
        <f t="shared" si="4"/>
        <v>1.1803660667749947</v>
      </c>
      <c r="AB14" s="97">
        <f t="shared" si="5"/>
        <v>1.3148479427549196</v>
      </c>
      <c r="AC14" s="97">
        <f t="shared" si="6"/>
        <v>1.4295824486907289</v>
      </c>
      <c r="AD14" s="12">
        <v>47.142857142857139</v>
      </c>
      <c r="AE14" s="11">
        <v>47.737302977232929</v>
      </c>
      <c r="AF14" s="11">
        <v>47.22922750199097</v>
      </c>
      <c r="AG14" s="11">
        <v>47.021963617762722</v>
      </c>
      <c r="AH14" s="11">
        <v>46.350062850660699</v>
      </c>
      <c r="AI14" s="11">
        <v>46.347644603458555</v>
      </c>
      <c r="AJ14" s="11">
        <v>46.290162774239207</v>
      </c>
      <c r="AK14" s="12">
        <v>4.0774570697844359</v>
      </c>
      <c r="AL14" s="11">
        <v>4.1111774833971682</v>
      </c>
      <c r="AM14" s="11">
        <v>4.4365542872312185</v>
      </c>
      <c r="AN14" s="11">
        <v>4.8796685746813822</v>
      </c>
      <c r="AO14" s="11">
        <v>5.6412300334181564</v>
      </c>
      <c r="AP14" s="11">
        <v>5.3875968992248069</v>
      </c>
      <c r="AQ14" s="11">
        <v>5.2229299363057331</v>
      </c>
      <c r="AR14" s="12">
        <v>0</v>
      </c>
      <c r="AS14" s="11">
        <v>0</v>
      </c>
      <c r="AT14" s="11"/>
      <c r="AU14" s="11"/>
      <c r="AV14" s="11"/>
      <c r="AW14" s="11"/>
      <c r="AX14" s="11"/>
      <c r="AY14" s="96">
        <f t="shared" si="7"/>
        <v>51.220314212641576</v>
      </c>
      <c r="AZ14" s="97">
        <f t="shared" si="7"/>
        <v>51.8484804606301</v>
      </c>
      <c r="BA14" s="97">
        <f t="shared" si="7"/>
        <v>51.665781789222187</v>
      </c>
      <c r="BB14" s="97">
        <f t="shared" si="7"/>
        <v>51.901632192444104</v>
      </c>
      <c r="BC14" s="97">
        <f t="shared" si="7"/>
        <v>51.991292884078852</v>
      </c>
      <c r="BD14" s="97">
        <f t="shared" si="8"/>
        <v>51.735241502683365</v>
      </c>
      <c r="BE14" s="97">
        <f t="shared" si="9"/>
        <v>51.513092710544939</v>
      </c>
      <c r="BF14" s="12">
        <v>34.870295944464743</v>
      </c>
      <c r="BG14" s="11">
        <v>34.17863397548161</v>
      </c>
      <c r="BH14" s="11">
        <v>34.593177594903111</v>
      </c>
      <c r="BI14" s="11">
        <v>34.486575377122797</v>
      </c>
      <c r="BJ14" s="11">
        <v>34.690498819633937</v>
      </c>
      <c r="BK14" s="11">
        <v>34.385807990459156</v>
      </c>
      <c r="BL14" s="11">
        <v>34.859164897381454</v>
      </c>
      <c r="BM14" s="12">
        <v>12.455242966751918</v>
      </c>
      <c r="BN14" s="11">
        <v>12.553415061295972</v>
      </c>
      <c r="BO14" s="11">
        <v>12.18476241040616</v>
      </c>
      <c r="BP14" s="11">
        <v>12.093229183137788</v>
      </c>
      <c r="BQ14" s="11">
        <v>11.95695496213631</v>
      </c>
      <c r="BR14" s="159">
        <v>12.38521168753727</v>
      </c>
      <c r="BS14" s="159">
        <v>12.062278839348902</v>
      </c>
      <c r="BT14" s="12">
        <v>0</v>
      </c>
      <c r="BU14" s="11">
        <v>0</v>
      </c>
      <c r="BV14" s="11"/>
      <c r="BW14" s="11"/>
      <c r="BX14" s="11"/>
      <c r="BY14" s="11"/>
      <c r="BZ14" s="11"/>
      <c r="CA14" s="96">
        <f t="shared" si="15"/>
        <v>47.325538911216661</v>
      </c>
      <c r="CB14" s="97">
        <f t="shared" si="16"/>
        <v>46.732049036777582</v>
      </c>
      <c r="CC14" s="97">
        <f t="shared" si="17"/>
        <v>46.777940005309269</v>
      </c>
      <c r="CD14" s="97">
        <f t="shared" si="18"/>
        <v>46.579804560260584</v>
      </c>
      <c r="CE14" s="97">
        <f t="shared" si="19"/>
        <v>46.647453781770245</v>
      </c>
      <c r="CF14" s="97">
        <f t="shared" si="10"/>
        <v>46.771019677996428</v>
      </c>
      <c r="CG14" s="97">
        <f t="shared" si="10"/>
        <v>46.921443736730353</v>
      </c>
      <c r="CH14" s="12">
        <v>6.5765436609426381E-2</v>
      </c>
      <c r="CI14" s="11">
        <v>6.3248884359956431E-2</v>
      </c>
      <c r="CJ14" s="136">
        <v>4.645606583488187E-2</v>
      </c>
      <c r="CK14" s="11">
        <v>5.1152530451740778E-2</v>
      </c>
      <c r="CL14" s="11">
        <v>0</v>
      </c>
      <c r="CM14" s="11">
        <v>0.17889087656529518</v>
      </c>
      <c r="CN14" s="11">
        <v>0.12172682236376503</v>
      </c>
      <c r="CO14" s="100">
        <f t="shared" si="11"/>
        <v>83.185970040189986</v>
      </c>
      <c r="CP14" s="97">
        <f t="shared" si="11"/>
        <v>83.061444525011524</v>
      </c>
      <c r="CQ14" s="97">
        <f t="shared" si="11"/>
        <v>83.09331032651977</v>
      </c>
      <c r="CR14" s="97">
        <f t="shared" si="11"/>
        <v>82.726084297058122</v>
      </c>
      <c r="CS14" s="97">
        <f t="shared" si="11"/>
        <v>82.030842812030542</v>
      </c>
      <c r="CT14" s="97">
        <f t="shared" si="12"/>
        <v>81.821705426356587</v>
      </c>
      <c r="CU14" s="97">
        <f t="shared" si="13"/>
        <v>82.355272469922141</v>
      </c>
      <c r="CV14" s="100">
        <f t="shared" si="11"/>
        <v>16.748264523200586</v>
      </c>
      <c r="CW14" s="97">
        <f t="shared" si="11"/>
        <v>16.892991293770763</v>
      </c>
      <c r="CX14" s="97">
        <f t="shared" si="11"/>
        <v>16.860233607645341</v>
      </c>
      <c r="CY14" s="97">
        <f t="shared" si="11"/>
        <v>17.206919452262738</v>
      </c>
      <c r="CZ14" s="97">
        <f t="shared" si="11"/>
        <v>17.788269920593557</v>
      </c>
      <c r="DA14" s="97">
        <f t="shared" si="11"/>
        <v>17.999403697078115</v>
      </c>
      <c r="DB14" s="97">
        <f t="shared" si="11"/>
        <v>17.508846426043878</v>
      </c>
      <c r="DC14" s="100">
        <f t="shared" si="14"/>
        <v>6.5765436609426381E-2</v>
      </c>
      <c r="DD14" s="97">
        <f t="shared" si="14"/>
        <v>6.3248884359956431E-2</v>
      </c>
      <c r="DE14" s="143">
        <f t="shared" si="14"/>
        <v>4.645606583488187E-2</v>
      </c>
      <c r="DF14" s="97">
        <f t="shared" si="14"/>
        <v>5.1152530451740778E-2</v>
      </c>
      <c r="DG14" s="97">
        <f t="shared" si="14"/>
        <v>0</v>
      </c>
      <c r="DH14" s="97">
        <f t="shared" si="14"/>
        <v>0.17889087656529518</v>
      </c>
      <c r="DI14" s="97">
        <f t="shared" si="14"/>
        <v>0.12172682236376503</v>
      </c>
      <c r="DJ14" s="120"/>
    </row>
    <row r="15" spans="1:114" s="67" customFormat="1" x14ac:dyDescent="0.2">
      <c r="A15" s="8" t="s">
        <v>16</v>
      </c>
      <c r="B15" s="11">
        <v>6.5151314920047581</v>
      </c>
      <c r="C15" s="11">
        <v>9.8558001802497746</v>
      </c>
      <c r="D15" s="11">
        <v>12.809215081513187</v>
      </c>
      <c r="E15" s="11">
        <v>14.320972419324985</v>
      </c>
      <c r="F15" s="11">
        <v>15.161757605021728</v>
      </c>
      <c r="G15" s="11">
        <v>16.395648104819841</v>
      </c>
      <c r="H15" s="11">
        <v>15.994962216624685</v>
      </c>
      <c r="I15" s="12">
        <v>0.13215276860050218</v>
      </c>
      <c r="J15" s="11">
        <v>0.19956225054718682</v>
      </c>
      <c r="K15" s="11">
        <v>0.42802291181469121</v>
      </c>
      <c r="L15" s="11">
        <v>0.42574196334917008</v>
      </c>
      <c r="M15" s="11">
        <v>0.42250120714630612</v>
      </c>
      <c r="N15" s="11">
        <v>0.38020589611605055</v>
      </c>
      <c r="O15" s="11">
        <v>0.44080604534005041</v>
      </c>
      <c r="P15" s="12">
        <v>0</v>
      </c>
      <c r="Q15" s="11">
        <v>0</v>
      </c>
      <c r="R15" s="11"/>
      <c r="S15" s="11"/>
      <c r="T15" s="11"/>
      <c r="U15" s="11"/>
      <c r="V15" s="49"/>
      <c r="W15" s="96">
        <f t="shared" si="0"/>
        <v>6.64728426060526</v>
      </c>
      <c r="X15" s="97">
        <f t="shared" si="1"/>
        <v>10.055362430796961</v>
      </c>
      <c r="Y15" s="97">
        <f t="shared" si="2"/>
        <v>13.237237993327879</v>
      </c>
      <c r="Z15" s="97">
        <f t="shared" si="3"/>
        <v>14.746714382674154</v>
      </c>
      <c r="AA15" s="97">
        <f t="shared" si="4"/>
        <v>15.584258812168034</v>
      </c>
      <c r="AB15" s="97">
        <f t="shared" si="5"/>
        <v>16.77585400093589</v>
      </c>
      <c r="AC15" s="97">
        <f t="shared" si="6"/>
        <v>16.435768261964736</v>
      </c>
      <c r="AD15" s="12">
        <v>48.804017444165453</v>
      </c>
      <c r="AE15" s="11">
        <v>44.547444315694605</v>
      </c>
      <c r="AF15" s="11">
        <v>43.72757600553912</v>
      </c>
      <c r="AG15" s="11">
        <v>41.821435182328628</v>
      </c>
      <c r="AH15" s="11">
        <v>41.543940125543216</v>
      </c>
      <c r="AI15" s="11">
        <v>39.441974730931214</v>
      </c>
      <c r="AJ15" s="11">
        <v>38.676436913212733</v>
      </c>
      <c r="AK15" s="12">
        <v>2.7025241178802695</v>
      </c>
      <c r="AL15" s="11">
        <v>2.9161838547701815</v>
      </c>
      <c r="AM15" s="11">
        <v>2.3226537420532511</v>
      </c>
      <c r="AN15" s="11">
        <v>2.2089220707101869</v>
      </c>
      <c r="AO15" s="11">
        <v>1.9676484789956543</v>
      </c>
      <c r="AP15" s="11">
        <v>2.2753860552175946</v>
      </c>
      <c r="AQ15" s="11">
        <v>1.4655369819097779</v>
      </c>
      <c r="AR15" s="12">
        <v>0</v>
      </c>
      <c r="AS15" s="11">
        <v>0</v>
      </c>
      <c r="AT15" s="11"/>
      <c r="AU15" s="11"/>
      <c r="AV15" s="11"/>
      <c r="AW15" s="11"/>
      <c r="AX15" s="11"/>
      <c r="AY15" s="96">
        <f t="shared" si="7"/>
        <v>51.506541562045726</v>
      </c>
      <c r="AZ15" s="97">
        <f t="shared" si="7"/>
        <v>47.463628170464787</v>
      </c>
      <c r="BA15" s="97">
        <f t="shared" si="7"/>
        <v>46.050229747592368</v>
      </c>
      <c r="BB15" s="97">
        <f t="shared" si="7"/>
        <v>44.030357253038815</v>
      </c>
      <c r="BC15" s="97">
        <f t="shared" si="7"/>
        <v>43.511588604538872</v>
      </c>
      <c r="BD15" s="97">
        <f t="shared" si="8"/>
        <v>41.717360786148809</v>
      </c>
      <c r="BE15" s="97">
        <f t="shared" si="9"/>
        <v>40.141973895122511</v>
      </c>
      <c r="BF15" s="12">
        <v>23.668560856349941</v>
      </c>
      <c r="BG15" s="11">
        <v>22.994721256598432</v>
      </c>
      <c r="BH15" s="11">
        <v>26.606659532951472</v>
      </c>
      <c r="BI15" s="11">
        <v>26.186215832664899</v>
      </c>
      <c r="BJ15" s="11">
        <v>26.183003380009655</v>
      </c>
      <c r="BK15" s="11">
        <v>27.585400093589147</v>
      </c>
      <c r="BL15" s="11">
        <v>26.734600412182274</v>
      </c>
      <c r="BM15" s="12">
        <v>8.5370688515924407</v>
      </c>
      <c r="BN15" s="11">
        <v>8.6906141367323286</v>
      </c>
      <c r="BO15" s="11">
        <v>9.3283816957260655</v>
      </c>
      <c r="BP15" s="11">
        <v>9.7488739433578075</v>
      </c>
      <c r="BQ15" s="11">
        <v>10.025350072428777</v>
      </c>
      <c r="BR15" s="159">
        <v>9.5051474029012635</v>
      </c>
      <c r="BS15" s="159">
        <v>9.2798259674833989</v>
      </c>
      <c r="BT15" s="12">
        <v>0</v>
      </c>
      <c r="BU15" s="11">
        <v>0</v>
      </c>
      <c r="BV15" s="11"/>
      <c r="BW15" s="11"/>
      <c r="BX15" s="11"/>
      <c r="BY15" s="11"/>
      <c r="BZ15" s="11"/>
      <c r="CA15" s="96">
        <f t="shared" si="15"/>
        <v>32.205629707942379</v>
      </c>
      <c r="CB15" s="97">
        <f t="shared" si="16"/>
        <v>31.68533539333076</v>
      </c>
      <c r="CC15" s="97">
        <f t="shared" si="17"/>
        <v>35.935041228677534</v>
      </c>
      <c r="CD15" s="97">
        <f t="shared" si="18"/>
        <v>35.935089776022707</v>
      </c>
      <c r="CE15" s="97">
        <f t="shared" si="19"/>
        <v>36.208353452438431</v>
      </c>
      <c r="CF15" s="97">
        <f t="shared" si="10"/>
        <v>37.090547496490409</v>
      </c>
      <c r="CG15" s="97">
        <f t="shared" si="10"/>
        <v>36.014426379665672</v>
      </c>
      <c r="CH15" s="12">
        <v>9.6405444694066347</v>
      </c>
      <c r="CI15" s="11">
        <v>10.795674005407493</v>
      </c>
      <c r="CJ15" s="11">
        <v>4.7774910304022162</v>
      </c>
      <c r="CK15" s="11">
        <v>5.2878385882643304</v>
      </c>
      <c r="CL15" s="11">
        <v>4.7923708353452437</v>
      </c>
      <c r="CM15" s="11">
        <v>4.5273748245203551</v>
      </c>
      <c r="CN15" s="11">
        <v>5.3011220517517748</v>
      </c>
      <c r="CO15" s="100">
        <f t="shared" si="11"/>
        <v>78.98770979252015</v>
      </c>
      <c r="CP15" s="97">
        <f t="shared" si="11"/>
        <v>77.397965752542802</v>
      </c>
      <c r="CQ15" s="97">
        <f t="shared" si="11"/>
        <v>83.143450620003776</v>
      </c>
      <c r="CR15" s="97">
        <f t="shared" si="11"/>
        <v>82.328623434318516</v>
      </c>
      <c r="CS15" s="97">
        <f t="shared" si="11"/>
        <v>82.888701110574601</v>
      </c>
      <c r="CT15" s="97">
        <f t="shared" si="12"/>
        <v>83.423022929340206</v>
      </c>
      <c r="CU15" s="97">
        <f t="shared" si="13"/>
        <v>81.405999542019686</v>
      </c>
      <c r="CV15" s="100">
        <f t="shared" si="11"/>
        <v>11.371745738073212</v>
      </c>
      <c r="CW15" s="97">
        <f t="shared" si="11"/>
        <v>11.806360242049697</v>
      </c>
      <c r="CX15" s="97">
        <f t="shared" si="11"/>
        <v>12.079058349594007</v>
      </c>
      <c r="CY15" s="97">
        <f t="shared" si="11"/>
        <v>12.383537977417165</v>
      </c>
      <c r="CZ15" s="97">
        <f t="shared" si="11"/>
        <v>12.415499758570737</v>
      </c>
      <c r="DA15" s="97">
        <f t="shared" si="11"/>
        <v>12.160739354234909</v>
      </c>
      <c r="DB15" s="97">
        <f t="shared" si="11"/>
        <v>11.186168994733228</v>
      </c>
      <c r="DC15" s="100">
        <f t="shared" si="14"/>
        <v>9.6405444694066347</v>
      </c>
      <c r="DD15" s="97">
        <f t="shared" si="14"/>
        <v>10.795674005407493</v>
      </c>
      <c r="DE15" s="97">
        <f t="shared" si="14"/>
        <v>4.7774910304022162</v>
      </c>
      <c r="DF15" s="97">
        <f t="shared" si="14"/>
        <v>5.2878385882643304</v>
      </c>
      <c r="DG15" s="97">
        <f t="shared" si="14"/>
        <v>4.7923708353452437</v>
      </c>
      <c r="DH15" s="97">
        <f t="shared" si="14"/>
        <v>4.5273748245203551</v>
      </c>
      <c r="DI15" s="97">
        <f t="shared" si="14"/>
        <v>5.3011220517517748</v>
      </c>
      <c r="DJ15" s="120"/>
    </row>
    <row r="16" spans="1:114" s="67" customFormat="1" ht="12.75" customHeight="1" x14ac:dyDescent="0.2">
      <c r="A16" s="8" t="s">
        <v>28</v>
      </c>
      <c r="B16" s="51" t="s">
        <v>58</v>
      </c>
      <c r="C16" s="11">
        <v>3.3472560621881891</v>
      </c>
      <c r="D16" s="11">
        <v>4.5454545454545459</v>
      </c>
      <c r="E16" s="11">
        <v>8.2188721384701289</v>
      </c>
      <c r="F16" s="11">
        <v>11.964672554574237</v>
      </c>
      <c r="G16" s="11">
        <v>15.865411090919105</v>
      </c>
      <c r="H16" s="11">
        <v>18.648755432635323</v>
      </c>
      <c r="I16" s="51" t="s">
        <v>58</v>
      </c>
      <c r="J16" s="11">
        <v>2.9005685114282399E-2</v>
      </c>
      <c r="K16" s="136">
        <v>2.2614201718679332E-2</v>
      </c>
      <c r="L16" s="136">
        <v>2.2333891680625349E-2</v>
      </c>
      <c r="M16" s="136">
        <v>4.4437038271399207E-2</v>
      </c>
      <c r="N16" s="11">
        <v>8.8110578776364329E-2</v>
      </c>
      <c r="O16" s="11">
        <v>0.17497318959191738</v>
      </c>
      <c r="P16" s="51" t="s">
        <v>58</v>
      </c>
      <c r="Q16" s="11">
        <v>0</v>
      </c>
      <c r="R16" s="11"/>
      <c r="S16" s="11"/>
      <c r="T16" s="11"/>
      <c r="U16" s="11"/>
      <c r="V16" s="49"/>
      <c r="W16" s="116" t="str">
        <f t="shared" si="0"/>
        <v>—</v>
      </c>
      <c r="X16" s="97">
        <f t="shared" si="1"/>
        <v>3.3762617473024714</v>
      </c>
      <c r="Y16" s="97">
        <f t="shared" si="2"/>
        <v>4.5680687471732249</v>
      </c>
      <c r="Z16" s="97">
        <f t="shared" si="3"/>
        <v>8.2412060301507548</v>
      </c>
      <c r="AA16" s="97">
        <f t="shared" si="4"/>
        <v>12.009109592845636</v>
      </c>
      <c r="AB16" s="97">
        <f t="shared" si="5"/>
        <v>15.953521669695469</v>
      </c>
      <c r="AC16" s="97">
        <f t="shared" si="6"/>
        <v>18.82372862222724</v>
      </c>
      <c r="AD16" s="51" t="s">
        <v>58</v>
      </c>
      <c r="AE16" s="11">
        <v>60.794244604316546</v>
      </c>
      <c r="AF16" s="11">
        <v>59.786295793758484</v>
      </c>
      <c r="AG16" s="11">
        <v>56.381909547738694</v>
      </c>
      <c r="AH16" s="11">
        <v>52.174637560406602</v>
      </c>
      <c r="AI16" s="49">
        <v>49.446555427060964</v>
      </c>
      <c r="AJ16" s="49">
        <v>45.854264265959252</v>
      </c>
      <c r="AK16" s="51" t="s">
        <v>58</v>
      </c>
      <c r="AL16" s="11">
        <v>1.3690683373941293</v>
      </c>
      <c r="AM16" s="11">
        <v>1.5038444142921754</v>
      </c>
      <c r="AN16" s="11">
        <v>1.5633724176437744</v>
      </c>
      <c r="AO16" s="11">
        <v>1.4330944842526245</v>
      </c>
      <c r="AP16" s="49">
        <v>1.3767277933806927</v>
      </c>
      <c r="AQ16" s="49">
        <v>1.2248123271434215</v>
      </c>
      <c r="AR16" s="51" t="s">
        <v>58</v>
      </c>
      <c r="AS16" s="11">
        <v>0</v>
      </c>
      <c r="AT16" s="11"/>
      <c r="AU16" s="11"/>
      <c r="AV16" s="11"/>
      <c r="AW16" s="11"/>
      <c r="AX16" s="11"/>
      <c r="AY16" s="116" t="str">
        <f t="shared" si="7"/>
        <v>—</v>
      </c>
      <c r="AZ16" s="97">
        <f t="shared" si="7"/>
        <v>62.163312941710679</v>
      </c>
      <c r="BA16" s="97">
        <f t="shared" si="7"/>
        <v>61.290140208050659</v>
      </c>
      <c r="BB16" s="97">
        <f t="shared" si="7"/>
        <v>57.94528196538247</v>
      </c>
      <c r="BC16" s="97">
        <f t="shared" si="7"/>
        <v>53.60773204465923</v>
      </c>
      <c r="BD16" s="97">
        <f t="shared" si="8"/>
        <v>50.82328322044166</v>
      </c>
      <c r="BE16" s="97">
        <f t="shared" si="9"/>
        <v>47.07907659310267</v>
      </c>
      <c r="BF16" s="51" t="s">
        <v>58</v>
      </c>
      <c r="BG16" s="11">
        <v>29.05323741007194</v>
      </c>
      <c r="BH16" s="11">
        <v>28.31298055178652</v>
      </c>
      <c r="BI16" s="11">
        <v>28.123953098827471</v>
      </c>
      <c r="BJ16" s="11">
        <v>28.461923012831196</v>
      </c>
      <c r="BK16" s="11">
        <v>27.749325403381242</v>
      </c>
      <c r="BL16" s="11">
        <v>27.617542473330698</v>
      </c>
      <c r="BM16" s="51" t="s">
        <v>58</v>
      </c>
      <c r="BN16" s="11">
        <v>5.0589928057553957</v>
      </c>
      <c r="BO16" s="11">
        <v>5.766621438263229</v>
      </c>
      <c r="BP16" s="11">
        <v>5.6616415410385255</v>
      </c>
      <c r="BQ16" s="11">
        <v>5.8767983113925455</v>
      </c>
      <c r="BR16" s="159">
        <v>5.4243075059199297</v>
      </c>
      <c r="BS16" s="159">
        <v>6.4119207540780039</v>
      </c>
      <c r="BT16" s="51" t="s">
        <v>58</v>
      </c>
      <c r="BU16" s="11">
        <v>0</v>
      </c>
      <c r="BV16" s="11"/>
      <c r="BW16" s="11"/>
      <c r="BX16" s="11">
        <v>0.12775648503027273</v>
      </c>
      <c r="BY16" s="136">
        <v>4.956220056170494E-2</v>
      </c>
      <c r="BZ16" s="136">
        <v>7.9020150138285256E-2</v>
      </c>
      <c r="CA16" s="116" t="str">
        <f t="shared" si="15"/>
        <v>—</v>
      </c>
      <c r="CB16" s="97">
        <f t="shared" si="16"/>
        <v>34.112230215827338</v>
      </c>
      <c r="CC16" s="97">
        <f t="shared" si="17"/>
        <v>34.079601990049753</v>
      </c>
      <c r="CD16" s="97">
        <f t="shared" si="18"/>
        <v>33.785594639865998</v>
      </c>
      <c r="CE16" s="97">
        <f t="shared" si="19"/>
        <v>34.466477809254016</v>
      </c>
      <c r="CF16" s="97">
        <f t="shared" si="10"/>
        <v>33.223195109862871</v>
      </c>
      <c r="CG16" s="97">
        <f t="shared" si="10"/>
        <v>34.108483377546982</v>
      </c>
      <c r="CH16" s="51" t="s">
        <v>58</v>
      </c>
      <c r="CI16" s="11">
        <v>0.3190625362571064</v>
      </c>
      <c r="CJ16" s="11">
        <v>6.2189054726368161E-2</v>
      </c>
      <c r="CK16" s="136">
        <v>2.7917364600781688E-2</v>
      </c>
      <c r="CL16" s="11">
        <v>0.12775648503027273</v>
      </c>
      <c r="CO16" s="118" t="str">
        <f t="shared" si="11"/>
        <v>—</v>
      </c>
      <c r="CP16" s="97">
        <f t="shared" si="11"/>
        <v>93.194738076576684</v>
      </c>
      <c r="CQ16" s="97">
        <f t="shared" si="11"/>
        <v>92.644730890999554</v>
      </c>
      <c r="CR16" s="97">
        <f t="shared" si="11"/>
        <v>92.72473478503629</v>
      </c>
      <c r="CS16" s="97">
        <f t="shared" si="11"/>
        <v>92.601233127812037</v>
      </c>
      <c r="CT16" s="97">
        <f t="shared" si="12"/>
        <v>93.061291921361317</v>
      </c>
      <c r="CU16" s="97">
        <f t="shared" si="13"/>
        <v>92.120562171925272</v>
      </c>
      <c r="CV16" s="118" t="str">
        <f t="shared" si="11"/>
        <v>—</v>
      </c>
      <c r="CW16" s="97">
        <f t="shared" si="11"/>
        <v>6.4570668282638071</v>
      </c>
      <c r="CX16" s="97">
        <f t="shared" si="11"/>
        <v>7.2930800542740837</v>
      </c>
      <c r="CY16" s="97">
        <f t="shared" si="11"/>
        <v>7.2473478503629254</v>
      </c>
      <c r="CZ16" s="97">
        <f t="shared" si="11"/>
        <v>7.3543298339165695</v>
      </c>
      <c r="DA16" s="97">
        <f t="shared" si="11"/>
        <v>6.8891458780769863</v>
      </c>
      <c r="DB16" s="97">
        <f t="shared" si="11"/>
        <v>7.8117062708133425</v>
      </c>
      <c r="DC16" s="118" t="str">
        <f t="shared" si="14"/>
        <v>—</v>
      </c>
      <c r="DD16" s="97">
        <f t="shared" si="14"/>
        <v>0.3190625362571064</v>
      </c>
      <c r="DE16" s="97">
        <f t="shared" si="14"/>
        <v>6.2189054726368161E-2</v>
      </c>
      <c r="DF16" s="143">
        <f t="shared" si="14"/>
        <v>2.7917364600781688E-2</v>
      </c>
      <c r="DG16" s="143">
        <f t="shared" si="14"/>
        <v>0.25551297006054546</v>
      </c>
      <c r="DH16" s="143">
        <f t="shared" si="14"/>
        <v>4.956220056170494E-2</v>
      </c>
      <c r="DI16" s="143">
        <f t="shared" si="14"/>
        <v>7.9020150138285256E-2</v>
      </c>
      <c r="DJ16" s="120"/>
    </row>
    <row r="17" spans="1:114" s="67" customFormat="1" ht="12.75" customHeight="1" x14ac:dyDescent="0.2">
      <c r="A17" s="8" t="s">
        <v>17</v>
      </c>
      <c r="B17" s="51" t="s">
        <v>58</v>
      </c>
      <c r="C17" s="49" t="s">
        <v>58</v>
      </c>
      <c r="D17" s="49" t="s">
        <v>58</v>
      </c>
      <c r="E17" s="49" t="s">
        <v>58</v>
      </c>
      <c r="F17" s="49" t="s">
        <v>58</v>
      </c>
      <c r="G17" s="49" t="s">
        <v>58</v>
      </c>
      <c r="H17" s="49"/>
      <c r="I17" s="51" t="s">
        <v>58</v>
      </c>
      <c r="J17" s="49" t="s">
        <v>58</v>
      </c>
      <c r="K17" s="49" t="s">
        <v>58</v>
      </c>
      <c r="L17" s="49" t="s">
        <v>58</v>
      </c>
      <c r="M17" s="49" t="s">
        <v>58</v>
      </c>
      <c r="N17" s="49" t="s">
        <v>58</v>
      </c>
      <c r="O17" s="49"/>
      <c r="P17" s="51" t="s">
        <v>58</v>
      </c>
      <c r="Q17" s="49" t="s">
        <v>58</v>
      </c>
      <c r="R17" s="49" t="s">
        <v>58</v>
      </c>
      <c r="S17" s="49" t="s">
        <v>58</v>
      </c>
      <c r="T17" s="49" t="s">
        <v>58</v>
      </c>
      <c r="U17" s="49"/>
      <c r="V17" s="49" t="s">
        <v>58</v>
      </c>
      <c r="W17" s="116" t="str">
        <f t="shared" si="0"/>
        <v>—</v>
      </c>
      <c r="X17" s="95" t="str">
        <f t="shared" si="1"/>
        <v>—</v>
      </c>
      <c r="Y17" s="95" t="str">
        <f t="shared" si="2"/>
        <v>—</v>
      </c>
      <c r="Z17" s="95" t="str">
        <f t="shared" si="3"/>
        <v>—</v>
      </c>
      <c r="AA17" s="95" t="str">
        <f t="shared" si="4"/>
        <v>—</v>
      </c>
      <c r="AB17" s="95" t="str">
        <f t="shared" si="5"/>
        <v>—</v>
      </c>
      <c r="AC17" s="95" t="str">
        <f t="shared" si="6"/>
        <v>—</v>
      </c>
      <c r="AD17" s="51" t="s">
        <v>58</v>
      </c>
      <c r="AE17" s="49" t="s">
        <v>58</v>
      </c>
      <c r="AF17" s="49" t="s">
        <v>58</v>
      </c>
      <c r="AG17" s="49" t="s">
        <v>58</v>
      </c>
      <c r="AH17" s="49" t="s">
        <v>58</v>
      </c>
      <c r="AI17" s="49" t="s">
        <v>58</v>
      </c>
      <c r="AJ17" s="49" t="s">
        <v>58</v>
      </c>
      <c r="AK17" s="51" t="s">
        <v>58</v>
      </c>
      <c r="AL17" s="49" t="s">
        <v>58</v>
      </c>
      <c r="AN17" s="49" t="s">
        <v>58</v>
      </c>
      <c r="AO17" s="49" t="s">
        <v>58</v>
      </c>
      <c r="AP17" s="49" t="s">
        <v>58</v>
      </c>
      <c r="AQ17" s="49" t="s">
        <v>58</v>
      </c>
      <c r="AR17" s="51" t="s">
        <v>58</v>
      </c>
      <c r="AS17" s="49" t="s">
        <v>58</v>
      </c>
      <c r="AT17" s="49" t="s">
        <v>58</v>
      </c>
      <c r="AU17" s="49" t="s">
        <v>58</v>
      </c>
      <c r="AV17" s="49" t="s">
        <v>58</v>
      </c>
      <c r="AW17" s="49" t="s">
        <v>58</v>
      </c>
      <c r="AX17" s="49" t="s">
        <v>58</v>
      </c>
      <c r="AY17" s="116" t="str">
        <f t="shared" ref="AY17:AY25" si="20">IFERROR(AD17+AK17+AR17,"—")</f>
        <v>—</v>
      </c>
      <c r="AZ17" s="95" t="str">
        <f t="shared" ref="AZ17:AZ25" si="21">IFERROR(AE17+AL17+AS17,"—")</f>
        <v>—</v>
      </c>
      <c r="BA17" s="95" t="str">
        <f>IFERROR(AF17+AN17+AT17,"—")</f>
        <v>—</v>
      </c>
      <c r="BB17" s="95" t="str">
        <f>IFERROR(AG17+AO17+AU17,"—")</f>
        <v>—</v>
      </c>
      <c r="BC17" s="95" t="str">
        <f>IFERROR(AH17+AR17+AV17,"—")</f>
        <v>—</v>
      </c>
      <c r="BD17" s="95" t="str">
        <f t="shared" ref="BD17:BE17" si="22">IFERROR(AI17+AS17+AW17,"—")</f>
        <v>—</v>
      </c>
      <c r="BE17" s="95" t="str">
        <f t="shared" si="22"/>
        <v>—</v>
      </c>
      <c r="BF17" s="51" t="s">
        <v>58</v>
      </c>
      <c r="BG17" s="49" t="s">
        <v>58</v>
      </c>
      <c r="BH17" s="49" t="s">
        <v>58</v>
      </c>
      <c r="BI17" s="49" t="s">
        <v>58</v>
      </c>
      <c r="BJ17" s="49" t="s">
        <v>58</v>
      </c>
      <c r="BK17" s="49" t="s">
        <v>58</v>
      </c>
      <c r="BL17" s="49" t="s">
        <v>58</v>
      </c>
      <c r="BM17" s="51" t="s">
        <v>58</v>
      </c>
      <c r="BN17" s="49" t="s">
        <v>58</v>
      </c>
      <c r="BO17" s="49" t="s">
        <v>58</v>
      </c>
      <c r="BP17" s="49" t="s">
        <v>58</v>
      </c>
      <c r="BQ17" s="49" t="s">
        <v>58</v>
      </c>
      <c r="BR17" s="49" t="s">
        <v>58</v>
      </c>
      <c r="BS17" s="49" t="s">
        <v>58</v>
      </c>
      <c r="BT17" s="51" t="s">
        <v>58</v>
      </c>
      <c r="BU17" s="49" t="s">
        <v>58</v>
      </c>
      <c r="BV17" s="49" t="s">
        <v>58</v>
      </c>
      <c r="BW17" s="49" t="s">
        <v>58</v>
      </c>
      <c r="BX17" s="49" t="s">
        <v>58</v>
      </c>
      <c r="BY17" s="49" t="s">
        <v>58</v>
      </c>
      <c r="BZ17" s="49" t="s">
        <v>58</v>
      </c>
      <c r="CA17" s="116" t="str">
        <f t="shared" si="15"/>
        <v>—</v>
      </c>
      <c r="CB17" s="95" t="str">
        <f t="shared" si="16"/>
        <v>—</v>
      </c>
      <c r="CC17" s="95" t="str">
        <f t="shared" si="17"/>
        <v>—</v>
      </c>
      <c r="CD17" s="95" t="str">
        <f t="shared" si="18"/>
        <v>—</v>
      </c>
      <c r="CE17" s="95" t="str">
        <f t="shared" si="19"/>
        <v>—</v>
      </c>
      <c r="CF17" s="95" t="str">
        <f t="shared" si="10"/>
        <v>—</v>
      </c>
      <c r="CG17" s="95" t="str">
        <f t="shared" si="10"/>
        <v>—</v>
      </c>
      <c r="CH17" s="51" t="s">
        <v>58</v>
      </c>
      <c r="CI17" s="49" t="s">
        <v>58</v>
      </c>
      <c r="CJ17" s="49" t="s">
        <v>58</v>
      </c>
      <c r="CK17" s="49" t="s">
        <v>58</v>
      </c>
      <c r="CL17" s="49" t="s">
        <v>58</v>
      </c>
      <c r="CM17" s="49" t="s">
        <v>58</v>
      </c>
      <c r="CN17" s="49" t="s">
        <v>58</v>
      </c>
      <c r="CO17" s="118" t="str">
        <f t="shared" ref="CO17:CO25" si="23">IFERROR(B17+AD17+BF17,"—")</f>
        <v>—</v>
      </c>
      <c r="CP17" s="95" t="str">
        <f t="shared" ref="CP17:CP25" si="24">IFERROR(C17+AE17+BG17,"—")</f>
        <v>—</v>
      </c>
      <c r="CQ17" s="95" t="str">
        <f t="shared" ref="CQ17:CQ25" si="25">IFERROR(D17+AF17+BH17,"—")</f>
        <v>—</v>
      </c>
      <c r="CR17" s="95" t="str">
        <f t="shared" ref="CR17:CR25" si="26">IFERROR(E17+AG17+BI17,"—")</f>
        <v>—</v>
      </c>
      <c r="CS17" s="95" t="str">
        <f t="shared" ref="CS17:CS25" si="27">IFERROR(F17+AH17+BJ17,"—")</f>
        <v>—</v>
      </c>
      <c r="CT17" s="95" t="str">
        <f t="shared" si="12"/>
        <v>—</v>
      </c>
      <c r="CU17" s="95" t="str">
        <f t="shared" si="13"/>
        <v>—</v>
      </c>
      <c r="CV17" s="118" t="str">
        <f t="shared" ref="CV17:CV25" si="28">IFERROR(I17+AK17+BM17,"—")</f>
        <v>—</v>
      </c>
      <c r="CW17" s="95" t="str">
        <f t="shared" ref="CW17:CW25" si="29">IFERROR(J17+AL17+BN17,"—")</f>
        <v>—</v>
      </c>
      <c r="CX17" s="95" t="str">
        <f>IFERROR(K17+AN17+BO17,"—")</f>
        <v>—</v>
      </c>
      <c r="CY17" s="95" t="str">
        <f>IFERROR(L17+AR17+BP17,"—")</f>
        <v>—</v>
      </c>
      <c r="CZ17" s="95" t="str">
        <f>IFERROR(M17+AS17+BQ17,"—")</f>
        <v>—</v>
      </c>
      <c r="DA17" s="95" t="str">
        <f>IFERROR(N17+AT17+BR17,"—")</f>
        <v>—</v>
      </c>
      <c r="DB17" s="95" t="str">
        <f>IFERROR(O17+AU17+BS17,"—")</f>
        <v>—</v>
      </c>
      <c r="DC17" s="118" t="str">
        <f t="shared" si="14"/>
        <v>—</v>
      </c>
      <c r="DD17" s="95" t="str">
        <f t="shared" si="14"/>
        <v>—</v>
      </c>
      <c r="DE17" s="95" t="str">
        <f t="shared" si="14"/>
        <v>—</v>
      </c>
      <c r="DF17" s="95" t="str">
        <f t="shared" si="14"/>
        <v>—</v>
      </c>
      <c r="DG17" s="95" t="str">
        <f t="shared" si="14"/>
        <v>—</v>
      </c>
      <c r="DH17" s="95" t="str">
        <f t="shared" si="14"/>
        <v>—</v>
      </c>
      <c r="DI17" s="95" t="str">
        <f t="shared" si="14"/>
        <v>—</v>
      </c>
      <c r="DJ17" s="120"/>
    </row>
    <row r="18" spans="1:114" s="67" customFormat="1" ht="12.75" customHeight="1" x14ac:dyDescent="0.2">
      <c r="A18" s="8" t="s">
        <v>18</v>
      </c>
      <c r="B18" s="51">
        <v>3.6974455819501046</v>
      </c>
      <c r="C18" s="49">
        <v>4.1948579161028423</v>
      </c>
      <c r="D18" s="11">
        <v>3.4140344240590128</v>
      </c>
      <c r="E18" s="11">
        <v>3.0056413576250809</v>
      </c>
      <c r="F18" s="11">
        <v>2.9761904761904758</v>
      </c>
      <c r="G18" s="11">
        <v>9.3166133647534082</v>
      </c>
      <c r="H18" s="11">
        <v>9.7579361755590934</v>
      </c>
      <c r="I18" s="51">
        <v>2.0077527084782822</v>
      </c>
      <c r="J18" s="49">
        <v>0.72491784264450032</v>
      </c>
      <c r="K18" s="11">
        <v>0.69037261206733491</v>
      </c>
      <c r="L18" s="11">
        <v>0.64736890779617129</v>
      </c>
      <c r="M18" s="11">
        <v>0.55081734186211806</v>
      </c>
      <c r="N18" s="11">
        <v>0.74061605790271001</v>
      </c>
      <c r="O18" s="11">
        <v>0.99673339475667977</v>
      </c>
      <c r="P18" s="51">
        <v>0</v>
      </c>
      <c r="Q18" s="49">
        <v>0</v>
      </c>
      <c r="R18" s="11"/>
      <c r="S18" s="11"/>
      <c r="T18" s="11"/>
      <c r="U18" s="11"/>
      <c r="V18" s="49"/>
      <c r="W18" s="116">
        <f t="shared" si="0"/>
        <v>5.7051982904283864</v>
      </c>
      <c r="X18" s="95">
        <f t="shared" si="1"/>
        <v>4.9197757587473427</v>
      </c>
      <c r="Y18" s="97">
        <f t="shared" si="2"/>
        <v>4.1044070361263474</v>
      </c>
      <c r="Z18" s="97">
        <f t="shared" si="3"/>
        <v>3.6530102654212522</v>
      </c>
      <c r="AA18" s="97">
        <f t="shared" si="4"/>
        <v>3.5270078180525939</v>
      </c>
      <c r="AB18" s="97">
        <f t="shared" si="5"/>
        <v>10.057229422656118</v>
      </c>
      <c r="AC18" s="97">
        <f t="shared" si="6"/>
        <v>10.754669570315773</v>
      </c>
      <c r="AD18" s="51">
        <v>25.405029321141036</v>
      </c>
      <c r="AE18" s="49">
        <v>38.150009665571233</v>
      </c>
      <c r="AF18" s="11">
        <v>38.556837526007186</v>
      </c>
      <c r="AG18" s="11">
        <v>39.378525848515679</v>
      </c>
      <c r="AH18" s="11">
        <v>40.582800284292816</v>
      </c>
      <c r="AI18" s="11">
        <v>32.948998485103523</v>
      </c>
      <c r="AJ18" s="11">
        <v>33.897311332607423</v>
      </c>
      <c r="AK18" s="51">
        <v>14.521419342013717</v>
      </c>
      <c r="AL18" s="49">
        <v>2.4550550937560409</v>
      </c>
      <c r="AM18" s="11">
        <v>2.525061471533951</v>
      </c>
      <c r="AN18" s="11">
        <v>2.3397761953204474</v>
      </c>
      <c r="AO18" s="11">
        <v>2.2388059701492535</v>
      </c>
      <c r="AP18" s="11">
        <v>1.9020366941592326</v>
      </c>
      <c r="AQ18" s="11">
        <v>1.7673171957450373</v>
      </c>
      <c r="AR18" s="51">
        <v>0</v>
      </c>
      <c r="AS18" s="49">
        <v>0</v>
      </c>
      <c r="AT18" s="11"/>
      <c r="AU18" s="11"/>
      <c r="AV18" s="11">
        <v>0.13326226012793177</v>
      </c>
      <c r="AW18" s="11"/>
      <c r="AX18" s="11"/>
      <c r="AY18" s="116">
        <f t="shared" si="20"/>
        <v>39.926448663154751</v>
      </c>
      <c r="AZ18" s="95">
        <f t="shared" si="21"/>
        <v>40.605064759327277</v>
      </c>
      <c r="BA18" s="97">
        <f t="shared" ref="BA18:BC20" si="30">IFERROR(AF18+AM18+AT18,"—")</f>
        <v>41.081898997541138</v>
      </c>
      <c r="BB18" s="97">
        <f t="shared" si="30"/>
        <v>41.718302043836125</v>
      </c>
      <c r="BC18" s="97">
        <f t="shared" si="30"/>
        <v>42.954868514569995</v>
      </c>
      <c r="BD18" s="97">
        <f t="shared" ref="BD18:BD25" si="31">IFERROR(AI18+AP18+AW18,"—")</f>
        <v>34.851035179262759</v>
      </c>
      <c r="BE18" s="97">
        <f t="shared" ref="BE18:BE25" si="32">IFERROR(AJ18+AQ18+AX18,"—")</f>
        <v>35.664628528352459</v>
      </c>
      <c r="BF18" s="51">
        <v>22.761156942649833</v>
      </c>
      <c r="BG18" s="49">
        <v>40.199110767446356</v>
      </c>
      <c r="BH18" s="142">
        <v>39.837321479239577</v>
      </c>
      <c r="BI18" s="11">
        <v>41.681309534819199</v>
      </c>
      <c r="BJ18" s="11">
        <v>40.796019900497512</v>
      </c>
      <c r="BK18" s="11">
        <v>40.5739774448746</v>
      </c>
      <c r="BL18" s="11">
        <v>40.036854007873359</v>
      </c>
      <c r="BM18" s="51">
        <v>25.524301759268464</v>
      </c>
      <c r="BN18" s="49">
        <v>8.5057026870288031</v>
      </c>
      <c r="BO18" s="142">
        <v>9.0513572306819245</v>
      </c>
      <c r="BP18" s="11">
        <v>6.8066216591140289</v>
      </c>
      <c r="BQ18" s="11">
        <v>6.8852167732764746</v>
      </c>
      <c r="BR18" s="159">
        <v>8.3908432923750205</v>
      </c>
      <c r="BS18" s="159">
        <v>7.6639584554820335</v>
      </c>
      <c r="BT18" s="51">
        <v>9.9393698439518945E-3</v>
      </c>
      <c r="BU18" s="49">
        <v>6.7658998646820026E-2</v>
      </c>
      <c r="BV18" s="142">
        <v>0.10403858885841294</v>
      </c>
      <c r="BW18" s="11">
        <v>7.3985018033848146E-2</v>
      </c>
      <c r="BX18" s="11">
        <v>7.1073205401563616E-2</v>
      </c>
      <c r="BY18" s="136">
        <v>1.6832183134152499E-2</v>
      </c>
      <c r="BZ18" s="136"/>
      <c r="CA18" s="116">
        <f t="shared" si="15"/>
        <v>48.29539807176225</v>
      </c>
      <c r="CB18" s="95">
        <f t="shared" si="16"/>
        <v>48.772472453121978</v>
      </c>
      <c r="CC18" s="97">
        <f t="shared" si="17"/>
        <v>48.992717298779915</v>
      </c>
      <c r="CD18" s="97">
        <f t="shared" si="18"/>
        <v>48.561916211967073</v>
      </c>
      <c r="CE18" s="97">
        <f t="shared" si="19"/>
        <v>47.752309879175549</v>
      </c>
      <c r="CF18" s="97">
        <f t="shared" si="10"/>
        <v>48.98165292038378</v>
      </c>
      <c r="CG18" s="97">
        <f t="shared" si="10"/>
        <v>47.70081246335539</v>
      </c>
      <c r="CH18" s="51">
        <v>6.072954974654607</v>
      </c>
      <c r="CI18" s="49">
        <v>5.7026870288034024</v>
      </c>
      <c r="CJ18" s="11">
        <v>5.8161528276905621</v>
      </c>
      <c r="CK18" s="11">
        <v>6.0852677332840095</v>
      </c>
      <c r="CL18" s="11">
        <v>5.7658137882018474</v>
      </c>
      <c r="CM18" s="11">
        <v>6.1100824776973575</v>
      </c>
      <c r="CN18" s="11">
        <v>5.8882653488566881</v>
      </c>
      <c r="CO18" s="118">
        <f t="shared" si="23"/>
        <v>51.863631845740976</v>
      </c>
      <c r="CP18" s="95">
        <f t="shared" si="24"/>
        <v>82.543978349120437</v>
      </c>
      <c r="CQ18" s="97">
        <f t="shared" si="25"/>
        <v>81.808193429305774</v>
      </c>
      <c r="CR18" s="97">
        <f t="shared" si="26"/>
        <v>84.065476740959951</v>
      </c>
      <c r="CS18" s="97">
        <f t="shared" si="27"/>
        <v>84.35501066098081</v>
      </c>
      <c r="CT18" s="97">
        <f t="shared" si="12"/>
        <v>82.839589294731525</v>
      </c>
      <c r="CU18" s="97">
        <f t="shared" si="13"/>
        <v>83.692101516039884</v>
      </c>
      <c r="CV18" s="118">
        <f t="shared" si="28"/>
        <v>42.053473809760462</v>
      </c>
      <c r="CW18" s="95">
        <f t="shared" si="29"/>
        <v>11.685675623429344</v>
      </c>
      <c r="CX18" s="97">
        <f t="shared" ref="CX18:DB25" si="33">IFERROR(K18+AM18+BO18,"—")</f>
        <v>12.266791314283211</v>
      </c>
      <c r="CY18" s="97">
        <f t="shared" si="33"/>
        <v>9.7937667622306481</v>
      </c>
      <c r="CZ18" s="97">
        <f t="shared" si="33"/>
        <v>9.6748400852878458</v>
      </c>
      <c r="DA18" s="97">
        <f t="shared" si="33"/>
        <v>11.033496044436962</v>
      </c>
      <c r="DB18" s="97">
        <f t="shared" si="33"/>
        <v>10.42800904598375</v>
      </c>
      <c r="DC18" s="118">
        <f t="shared" ref="DC18:DE25" si="34">IFERROR(P18+AR18+BT18+CH18,"—")</f>
        <v>6.082894344498559</v>
      </c>
      <c r="DD18" s="95">
        <f t="shared" si="34"/>
        <v>5.7703460274502225</v>
      </c>
      <c r="DE18" s="97">
        <f t="shared" si="34"/>
        <v>5.9201914165489748</v>
      </c>
      <c r="DF18" s="97">
        <v>6.1407564968093951</v>
      </c>
      <c r="DG18" s="97">
        <v>7.1407564968094004</v>
      </c>
      <c r="DH18" s="97">
        <f t="shared" ref="DH18:DI25" si="35">IFERROR(U18+AW18+BY18+CM18,"—")</f>
        <v>6.1269146608315097</v>
      </c>
      <c r="DI18" s="97">
        <f t="shared" si="35"/>
        <v>5.8882653488566881</v>
      </c>
      <c r="DJ18" s="120"/>
    </row>
    <row r="19" spans="1:114" s="67" customFormat="1" x14ac:dyDescent="0.2">
      <c r="A19" s="8" t="s">
        <v>19</v>
      </c>
      <c r="B19" s="11">
        <v>0.28432571825304992</v>
      </c>
      <c r="C19" s="11">
        <v>0.33883415950304324</v>
      </c>
      <c r="D19" s="11">
        <v>0.31706727865684259</v>
      </c>
      <c r="E19" s="11">
        <v>0.53791428075655046</v>
      </c>
      <c r="F19" s="11">
        <v>0.66120818209954701</v>
      </c>
      <c r="G19" s="11">
        <v>0.68957846735624517</v>
      </c>
      <c r="H19" s="11">
        <v>0.82931533269045321</v>
      </c>
      <c r="I19" s="12">
        <v>1.3224452011769762E-2</v>
      </c>
      <c r="J19" s="11">
        <v>6.2747066574637637E-3</v>
      </c>
      <c r="K19" s="136">
        <v>2.4157506945283246E-2</v>
      </c>
      <c r="L19" s="136">
        <v>8.6760367863959742E-3</v>
      </c>
      <c r="M19" s="136">
        <v>5.6273036774429535E-3</v>
      </c>
      <c r="N19" s="49" t="s">
        <v>58</v>
      </c>
      <c r="O19" s="49">
        <v>1.3776002204160353E-2</v>
      </c>
      <c r="P19" s="12">
        <v>2.4994214302244851E-2</v>
      </c>
      <c r="Q19" s="11">
        <v>0</v>
      </c>
      <c r="R19" s="11"/>
      <c r="S19" s="135">
        <v>3.1233732431025507E-3</v>
      </c>
      <c r="T19" s="136">
        <v>6.077487971638389E-3</v>
      </c>
      <c r="U19" s="136">
        <v>9.0090090090090089E-3</v>
      </c>
      <c r="V19" s="49"/>
      <c r="W19" s="96">
        <f t="shared" si="0"/>
        <v>0.32254438456706452</v>
      </c>
      <c r="X19" s="97">
        <f t="shared" si="1"/>
        <v>0.34510886616050701</v>
      </c>
      <c r="Y19" s="97">
        <f t="shared" si="2"/>
        <v>0.34122478560212582</v>
      </c>
      <c r="Z19" s="97">
        <f t="shared" si="3"/>
        <v>0.54971369078604893</v>
      </c>
      <c r="AA19" s="97">
        <f t="shared" si="4"/>
        <v>0.67291297374862835</v>
      </c>
      <c r="AB19" s="97" t="str">
        <f t="shared" si="5"/>
        <v>—</v>
      </c>
      <c r="AC19" s="97">
        <f t="shared" si="6"/>
        <v>0.84309133489461352</v>
      </c>
      <c r="AD19" s="12">
        <v>62.561576354679801</v>
      </c>
      <c r="AE19" s="11">
        <v>62.609023028173439</v>
      </c>
      <c r="AF19" s="11">
        <v>62.872931513467812</v>
      </c>
      <c r="AG19" s="11">
        <v>62.155127537740761</v>
      </c>
      <c r="AH19" s="11">
        <v>62.004445569905172</v>
      </c>
      <c r="AI19" s="11">
        <v>61.252919586252915</v>
      </c>
      <c r="AJ19" s="11">
        <v>60.562060889929747</v>
      </c>
      <c r="AK19" s="12">
        <v>0.29093794425893477</v>
      </c>
      <c r="AL19" s="11">
        <v>0.28863650624333315</v>
      </c>
      <c r="AM19" s="11">
        <v>0.320086967025003</v>
      </c>
      <c r="AN19" s="11">
        <v>0.26317311585401121</v>
      </c>
      <c r="AO19" s="11">
        <v>0.20539658422666779</v>
      </c>
      <c r="AP19" s="11">
        <v>0.21688355021688357</v>
      </c>
      <c r="AQ19" s="11">
        <v>0.19010883041741286</v>
      </c>
      <c r="AR19" s="12">
        <v>0.16861176315006449</v>
      </c>
      <c r="AS19" s="11">
        <v>0.10039530651942022</v>
      </c>
      <c r="AT19" s="11">
        <v>9.9649716149293383E-2</v>
      </c>
      <c r="AU19" s="11">
        <v>8.9652380126091724E-2</v>
      </c>
      <c r="AV19" s="11">
        <v>6.1900340451872482E-2</v>
      </c>
      <c r="AW19" s="11">
        <v>5.8391725058391721E-2</v>
      </c>
      <c r="AX19" s="136">
        <v>4.9593607934977274E-2</v>
      </c>
      <c r="AY19" s="96">
        <f t="shared" si="20"/>
        <v>63.021126062088804</v>
      </c>
      <c r="AZ19" s="97">
        <f t="shared" si="21"/>
        <v>62.998054840936192</v>
      </c>
      <c r="BA19" s="97">
        <f t="shared" si="30"/>
        <v>63.292668196642111</v>
      </c>
      <c r="BB19" s="97">
        <f t="shared" si="30"/>
        <v>62.50795303372086</v>
      </c>
      <c r="BC19" s="97">
        <f t="shared" si="30"/>
        <v>62.271742494583712</v>
      </c>
      <c r="BD19" s="97">
        <f t="shared" si="31"/>
        <v>61.528194861528192</v>
      </c>
      <c r="BE19" s="97">
        <f t="shared" si="32"/>
        <v>60.801763328282142</v>
      </c>
      <c r="BF19" s="12">
        <v>28.13502165504017</v>
      </c>
      <c r="BG19" s="11">
        <v>27.793813139235741</v>
      </c>
      <c r="BH19" s="11">
        <v>28.131416837782343</v>
      </c>
      <c r="BI19" s="11">
        <v>28.246283764243163</v>
      </c>
      <c r="BJ19" s="11">
        <v>28.023972313665908</v>
      </c>
      <c r="BK19" s="11">
        <v>29.232009787565342</v>
      </c>
      <c r="BL19" s="11">
        <v>29.22441107590577</v>
      </c>
      <c r="BM19" s="12">
        <v>5.7327999471021922</v>
      </c>
      <c r="BN19" s="11">
        <v>6.4441237372152846</v>
      </c>
      <c r="BO19" s="11">
        <v>6.1209083222611422</v>
      </c>
      <c r="BP19" s="11">
        <v>6.064549713690786</v>
      </c>
      <c r="BQ19" s="11">
        <v>6.7499507610928227</v>
      </c>
      <c r="BR19" s="159">
        <v>6.5148481815148482</v>
      </c>
      <c r="BS19" s="159">
        <v>7.1332139413142297</v>
      </c>
      <c r="BT19" s="12">
        <v>0.87942605878268909</v>
      </c>
      <c r="BU19" s="11">
        <v>0.50825123925456483</v>
      </c>
      <c r="BV19" s="11">
        <v>0.36538229254740912</v>
      </c>
      <c r="BW19" s="11">
        <v>1.1307767944936087</v>
      </c>
      <c r="BX19" s="11">
        <v>0.80751807771306372</v>
      </c>
      <c r="BY19" s="11">
        <v>0.52830608386163946</v>
      </c>
      <c r="BZ19" s="11">
        <v>0.57032649125223867</v>
      </c>
      <c r="CA19" s="96">
        <f t="shared" si="15"/>
        <v>34.747247660925055</v>
      </c>
      <c r="CB19" s="97">
        <f t="shared" si="16"/>
        <v>34.746188115705586</v>
      </c>
      <c r="CC19" s="97">
        <f t="shared" si="17"/>
        <v>34.617707452590892</v>
      </c>
      <c r="CD19" s="97">
        <f t="shared" si="18"/>
        <v>35.441610272427553</v>
      </c>
      <c r="CE19" s="97">
        <f t="shared" si="19"/>
        <v>35.58144115247179</v>
      </c>
      <c r="CF19" s="97">
        <f t="shared" si="10"/>
        <v>36.275164052941825</v>
      </c>
      <c r="CG19" s="97">
        <f t="shared" si="10"/>
        <v>36.927951508472241</v>
      </c>
      <c r="CH19" s="51">
        <v>1.9109333157007307</v>
      </c>
      <c r="CI19" s="49">
        <v>1.9106481771977162</v>
      </c>
      <c r="CJ19" s="49">
        <v>1.7483995651648752</v>
      </c>
      <c r="CK19" s="49">
        <v>1.5009543640465035</v>
      </c>
      <c r="CL19" s="49">
        <v>1.4743535634900538</v>
      </c>
      <c r="CM19" s="49">
        <v>1.4987209431653876</v>
      </c>
      <c r="CN19" s="49">
        <v>1.4271938283510124</v>
      </c>
      <c r="CO19" s="100">
        <f t="shared" si="23"/>
        <v>90.980923727973021</v>
      </c>
      <c r="CP19" s="97">
        <f t="shared" si="24"/>
        <v>90.741670326912228</v>
      </c>
      <c r="CQ19" s="97">
        <f t="shared" si="25"/>
        <v>91.321415629906994</v>
      </c>
      <c r="CR19" s="97">
        <f t="shared" si="26"/>
        <v>90.93932558274048</v>
      </c>
      <c r="CS19" s="97">
        <f t="shared" si="27"/>
        <v>90.689626065670637</v>
      </c>
      <c r="CT19" s="97">
        <f t="shared" si="12"/>
        <v>91.174507841174503</v>
      </c>
      <c r="CU19" s="97">
        <f t="shared" si="13"/>
        <v>90.615787298525973</v>
      </c>
      <c r="CV19" s="100">
        <f t="shared" si="28"/>
        <v>6.0369623433728972</v>
      </c>
      <c r="CW19" s="97">
        <f t="shared" si="29"/>
        <v>6.739034950116082</v>
      </c>
      <c r="CX19" s="97">
        <f t="shared" si="33"/>
        <v>6.4651527962314281</v>
      </c>
      <c r="CY19" s="97">
        <f t="shared" si="33"/>
        <v>6.3363988663311934</v>
      </c>
      <c r="CZ19" s="97">
        <f t="shared" si="33"/>
        <v>6.9609746489969337</v>
      </c>
      <c r="DA19" s="97" t="str">
        <f t="shared" si="33"/>
        <v>—</v>
      </c>
      <c r="DB19" s="97">
        <f t="shared" si="33"/>
        <v>7.3370987739358027</v>
      </c>
      <c r="DC19" s="100">
        <f t="shared" si="34"/>
        <v>2.983965351935729</v>
      </c>
      <c r="DD19" s="97">
        <f t="shared" si="34"/>
        <v>2.5192947229717011</v>
      </c>
      <c r="DE19" s="97">
        <f t="shared" si="34"/>
        <v>2.2134315738615777</v>
      </c>
      <c r="DF19" s="97">
        <f t="shared" ref="DF19:DG25" si="36">IFERROR(S19+AU19+BW19+CK19,"—")</f>
        <v>2.7245069119093062</v>
      </c>
      <c r="DG19" s="97">
        <f t="shared" si="36"/>
        <v>2.3498494696266281</v>
      </c>
      <c r="DH19" s="97">
        <f t="shared" si="35"/>
        <v>2.094427761094428</v>
      </c>
      <c r="DI19" s="97">
        <f t="shared" si="35"/>
        <v>2.0471139275382284</v>
      </c>
      <c r="DJ19" s="120"/>
    </row>
    <row r="20" spans="1:114" s="67" customFormat="1" ht="12.75" customHeight="1" x14ac:dyDescent="0.2">
      <c r="A20" s="8" t="s">
        <v>20</v>
      </c>
      <c r="B20" s="51" t="s">
        <v>58</v>
      </c>
      <c r="C20" s="11">
        <v>10.464814333939236</v>
      </c>
      <c r="D20" s="11">
        <v>12.599095852715717</v>
      </c>
      <c r="E20" s="11">
        <v>13.82381413359148</v>
      </c>
      <c r="F20" s="11">
        <v>14.925564681724845</v>
      </c>
      <c r="G20" s="11">
        <v>15.306827460586646</v>
      </c>
      <c r="H20" s="11">
        <v>15.236448944314112</v>
      </c>
      <c r="I20" s="51" t="s">
        <v>58</v>
      </c>
      <c r="J20" s="11">
        <v>1.7008569202804464</v>
      </c>
      <c r="K20" s="11">
        <v>2.1948502915547405</v>
      </c>
      <c r="L20" s="11">
        <v>2.4330429170700225</v>
      </c>
      <c r="M20" s="11">
        <v>2.6309034907597537</v>
      </c>
      <c r="N20" s="11">
        <v>2.8955467621380566</v>
      </c>
      <c r="O20" s="11">
        <v>2.8089887640449436</v>
      </c>
      <c r="P20" s="51" t="s">
        <v>58</v>
      </c>
      <c r="Q20" s="11">
        <v>0</v>
      </c>
      <c r="R20" s="11"/>
      <c r="S20" s="11"/>
      <c r="T20" s="11"/>
      <c r="U20" s="11"/>
      <c r="V20" s="49"/>
      <c r="W20" s="116" t="str">
        <f t="shared" si="0"/>
        <v>—</v>
      </c>
      <c r="X20" s="97">
        <f t="shared" si="1"/>
        <v>12.165671254219681</v>
      </c>
      <c r="Y20" s="97">
        <f t="shared" si="2"/>
        <v>14.793946144270457</v>
      </c>
      <c r="Z20" s="97">
        <f t="shared" si="3"/>
        <v>16.256857050661502</v>
      </c>
      <c r="AA20" s="97">
        <f t="shared" si="4"/>
        <v>17.5564681724846</v>
      </c>
      <c r="AB20" s="97">
        <f t="shared" si="5"/>
        <v>18.202374222724703</v>
      </c>
      <c r="AC20" s="97">
        <f t="shared" si="6"/>
        <v>18.045437708359056</v>
      </c>
      <c r="AD20" s="51" t="s">
        <v>58</v>
      </c>
      <c r="AE20" s="11">
        <v>37.808361464554665</v>
      </c>
      <c r="AF20" s="11">
        <v>37.240385245364607</v>
      </c>
      <c r="AG20" s="11">
        <v>36.96676347208777</v>
      </c>
      <c r="AH20" s="11">
        <v>36.441221765913753</v>
      </c>
      <c r="AI20" s="11">
        <v>36.524087682934493</v>
      </c>
      <c r="AJ20" s="11">
        <v>38.128163970860598</v>
      </c>
      <c r="AK20" s="51" t="s">
        <v>58</v>
      </c>
      <c r="AL20" s="11">
        <v>2.7200727083874319</v>
      </c>
      <c r="AM20" s="11">
        <v>2.7189936447618424</v>
      </c>
      <c r="AN20" s="11">
        <v>2.659846547314578</v>
      </c>
      <c r="AO20" s="11">
        <v>3.0993326488706363</v>
      </c>
      <c r="AP20" s="11">
        <v>2.7573644871553293</v>
      </c>
      <c r="AQ20" s="11">
        <v>2.4756142733670825</v>
      </c>
      <c r="AR20" s="51" t="s">
        <v>58</v>
      </c>
      <c r="AS20" s="11">
        <v>0</v>
      </c>
      <c r="AT20" s="11">
        <v>8.5173294896154092E-2</v>
      </c>
      <c r="AU20" s="11"/>
      <c r="AV20" s="11"/>
      <c r="AW20" s="11"/>
      <c r="AX20" s="11"/>
      <c r="AY20" s="116" t="str">
        <f t="shared" si="20"/>
        <v>—</v>
      </c>
      <c r="AZ20" s="97">
        <f t="shared" si="21"/>
        <v>40.528434172942099</v>
      </c>
      <c r="BA20" s="97">
        <f t="shared" si="30"/>
        <v>40.044552185022603</v>
      </c>
      <c r="BB20" s="97">
        <f t="shared" si="30"/>
        <v>39.626610019402349</v>
      </c>
      <c r="BC20" s="97">
        <f t="shared" si="30"/>
        <v>39.540554414784388</v>
      </c>
      <c r="BD20" s="97">
        <f t="shared" si="31"/>
        <v>39.281452170089821</v>
      </c>
      <c r="BE20" s="97">
        <f t="shared" si="32"/>
        <v>40.603778244227684</v>
      </c>
      <c r="BF20" s="51" t="s">
        <v>58</v>
      </c>
      <c r="BG20" s="11">
        <v>30.751752791482733</v>
      </c>
      <c r="BH20" s="11">
        <v>29.463408242154227</v>
      </c>
      <c r="BI20" s="11">
        <v>27.389480477573414</v>
      </c>
      <c r="BJ20" s="11">
        <v>26.501540041067763</v>
      </c>
      <c r="BK20" s="11">
        <v>26.54983983418127</v>
      </c>
      <c r="BL20" s="11">
        <v>25.824175824175828</v>
      </c>
      <c r="BM20" s="51" t="s">
        <v>58</v>
      </c>
      <c r="BN20" s="11">
        <v>15.801090625811479</v>
      </c>
      <c r="BO20" s="11">
        <v>14.924981982572232</v>
      </c>
      <c r="BP20" s="11">
        <v>15.772829945143595</v>
      </c>
      <c r="BQ20" s="11">
        <v>15.316991786447639</v>
      </c>
      <c r="BR20" s="159">
        <v>14.534262923183217</v>
      </c>
      <c r="BS20" s="159">
        <v>14.026423015187058</v>
      </c>
      <c r="BT20" s="51" t="s">
        <v>58</v>
      </c>
      <c r="BU20" s="11">
        <v>0</v>
      </c>
      <c r="BV20" s="11">
        <v>0</v>
      </c>
      <c r="BW20" s="11"/>
      <c r="BX20" s="11"/>
      <c r="BY20" s="11"/>
      <c r="BZ20" s="11"/>
      <c r="CA20" s="116" t="str">
        <f t="shared" si="15"/>
        <v>—</v>
      </c>
      <c r="CB20" s="97">
        <f t="shared" si="16"/>
        <v>46.552843417294213</v>
      </c>
      <c r="CC20" s="97">
        <f t="shared" si="17"/>
        <v>44.388390224726457</v>
      </c>
      <c r="CD20" s="97">
        <f t="shared" si="18"/>
        <v>43.162310422717013</v>
      </c>
      <c r="CE20" s="97">
        <f t="shared" si="19"/>
        <v>41.8185318275154</v>
      </c>
      <c r="CF20" s="97">
        <f t="shared" si="10"/>
        <v>41.084102757364491</v>
      </c>
      <c r="CG20" s="97">
        <f t="shared" si="10"/>
        <v>39.850598839362888</v>
      </c>
      <c r="CH20" s="51" t="s">
        <v>58</v>
      </c>
      <c r="CI20" s="11">
        <v>0.75305115554401458</v>
      </c>
      <c r="CJ20" s="11">
        <v>0.77311144598047565</v>
      </c>
      <c r="CK20" s="11">
        <v>0.92933204259438518</v>
      </c>
      <c r="CL20" s="11">
        <v>1.0844455852156056</v>
      </c>
      <c r="CM20" s="11">
        <v>1.4320708498209913</v>
      </c>
      <c r="CN20" s="11">
        <v>1.5001852080503766</v>
      </c>
      <c r="CO20" s="118" t="str">
        <f t="shared" si="23"/>
        <v>—</v>
      </c>
      <c r="CP20" s="97">
        <f t="shared" si="24"/>
        <v>79.024928589976639</v>
      </c>
      <c r="CQ20" s="97">
        <f t="shared" si="25"/>
        <v>79.302889340234557</v>
      </c>
      <c r="CR20" s="97">
        <f t="shared" si="26"/>
        <v>78.180058083252661</v>
      </c>
      <c r="CS20" s="97">
        <f t="shared" si="27"/>
        <v>77.868326488706359</v>
      </c>
      <c r="CT20" s="97">
        <f t="shared" si="12"/>
        <v>78.380754977702409</v>
      </c>
      <c r="CU20" s="97">
        <f t="shared" si="13"/>
        <v>79.188788739350542</v>
      </c>
      <c r="CV20" s="118" t="str">
        <f t="shared" si="28"/>
        <v>—</v>
      </c>
      <c r="CW20" s="97">
        <f t="shared" si="29"/>
        <v>20.222020254479357</v>
      </c>
      <c r="CX20" s="97">
        <f t="shared" si="33"/>
        <v>19.838825918888816</v>
      </c>
      <c r="CY20" s="97">
        <f t="shared" si="33"/>
        <v>20.865719409528197</v>
      </c>
      <c r="CZ20" s="97">
        <f t="shared" si="33"/>
        <v>21.04722792607803</v>
      </c>
      <c r="DA20" s="97">
        <f t="shared" si="33"/>
        <v>20.187174172476603</v>
      </c>
      <c r="DB20" s="97">
        <f t="shared" si="33"/>
        <v>19.311026052599082</v>
      </c>
      <c r="DC20" s="118" t="str">
        <f t="shared" si="34"/>
        <v>—</v>
      </c>
      <c r="DD20" s="97">
        <f t="shared" si="34"/>
        <v>0.75305115554401458</v>
      </c>
      <c r="DE20" s="97">
        <f t="shared" si="34"/>
        <v>0.85828474087662976</v>
      </c>
      <c r="DF20" s="97">
        <f t="shared" si="36"/>
        <v>0.92933204259438518</v>
      </c>
      <c r="DG20" s="97">
        <f t="shared" si="36"/>
        <v>1.0844455852156056</v>
      </c>
      <c r="DH20" s="97">
        <f t="shared" si="35"/>
        <v>1.4320708498209913</v>
      </c>
      <c r="DI20" s="97">
        <f t="shared" si="35"/>
        <v>1.5001852080503766</v>
      </c>
      <c r="DJ20" s="120"/>
    </row>
    <row r="21" spans="1:114" s="67" customFormat="1" ht="12.75" customHeight="1" x14ac:dyDescent="0.2">
      <c r="A21" s="8" t="s">
        <v>21</v>
      </c>
      <c r="B21" s="51" t="s">
        <v>58</v>
      </c>
      <c r="C21" s="49" t="s">
        <v>58</v>
      </c>
      <c r="D21" s="49" t="s">
        <v>58</v>
      </c>
      <c r="E21" s="49" t="s">
        <v>58</v>
      </c>
      <c r="F21" s="49" t="s">
        <v>58</v>
      </c>
      <c r="G21" s="49" t="s">
        <v>58</v>
      </c>
      <c r="H21" s="49"/>
      <c r="I21" s="51" t="s">
        <v>58</v>
      </c>
      <c r="J21" s="49" t="s">
        <v>58</v>
      </c>
      <c r="K21" s="49" t="s">
        <v>58</v>
      </c>
      <c r="L21" s="49" t="s">
        <v>58</v>
      </c>
      <c r="M21" s="49" t="s">
        <v>58</v>
      </c>
      <c r="N21" s="49" t="s">
        <v>58</v>
      </c>
      <c r="O21" s="49" t="s">
        <v>58</v>
      </c>
      <c r="P21" s="51" t="s">
        <v>58</v>
      </c>
      <c r="Q21" s="49" t="s">
        <v>58</v>
      </c>
      <c r="R21" s="49" t="s">
        <v>58</v>
      </c>
      <c r="S21" s="49" t="s">
        <v>58</v>
      </c>
      <c r="T21" s="49" t="s">
        <v>58</v>
      </c>
      <c r="U21" s="49"/>
      <c r="V21" s="49" t="s">
        <v>58</v>
      </c>
      <c r="W21" s="116" t="str">
        <f t="shared" si="0"/>
        <v>—</v>
      </c>
      <c r="X21" s="95" t="str">
        <f t="shared" si="1"/>
        <v>—</v>
      </c>
      <c r="Y21" s="95" t="str">
        <f t="shared" si="2"/>
        <v>—</v>
      </c>
      <c r="Z21" s="117" t="str">
        <f t="shared" si="3"/>
        <v>—</v>
      </c>
      <c r="AA21" s="117" t="str">
        <f t="shared" si="4"/>
        <v>—</v>
      </c>
      <c r="AB21" s="117" t="str">
        <f t="shared" si="5"/>
        <v>—</v>
      </c>
      <c r="AC21" s="117" t="str">
        <f t="shared" si="6"/>
        <v>—</v>
      </c>
      <c r="AD21" s="51" t="s">
        <v>58</v>
      </c>
      <c r="AE21" s="49" t="s">
        <v>58</v>
      </c>
      <c r="AF21" s="49" t="s">
        <v>58</v>
      </c>
      <c r="AG21" s="49" t="s">
        <v>58</v>
      </c>
      <c r="AH21" s="49" t="s">
        <v>58</v>
      </c>
      <c r="AI21" s="49" t="s">
        <v>58</v>
      </c>
      <c r="AJ21" s="49" t="s">
        <v>58</v>
      </c>
      <c r="AK21" s="51" t="s">
        <v>58</v>
      </c>
      <c r="AL21" s="49" t="s">
        <v>58</v>
      </c>
      <c r="AM21" s="49" t="s">
        <v>58</v>
      </c>
      <c r="AN21" s="49" t="s">
        <v>58</v>
      </c>
      <c r="AO21" s="49" t="s">
        <v>58</v>
      </c>
      <c r="AP21" s="49" t="s">
        <v>58</v>
      </c>
      <c r="AQ21" s="49" t="s">
        <v>58</v>
      </c>
      <c r="AR21" s="51" t="s">
        <v>58</v>
      </c>
      <c r="AS21" s="49" t="s">
        <v>58</v>
      </c>
      <c r="AT21" s="49" t="s">
        <v>58</v>
      </c>
      <c r="AU21" s="49" t="s">
        <v>58</v>
      </c>
      <c r="AV21" s="49" t="s">
        <v>58</v>
      </c>
      <c r="AW21" s="49" t="s">
        <v>58</v>
      </c>
      <c r="AX21" s="49" t="s">
        <v>58</v>
      </c>
      <c r="AY21" s="116" t="str">
        <f t="shared" si="20"/>
        <v>—</v>
      </c>
      <c r="AZ21" s="95" t="str">
        <f t="shared" si="21"/>
        <v>—</v>
      </c>
      <c r="BA21" s="95" t="str">
        <f t="shared" ref="BA21:BC25" si="37">IFERROR(AF21+AM21+AT21,"—")</f>
        <v>—</v>
      </c>
      <c r="BB21" s="95" t="str">
        <f t="shared" si="37"/>
        <v>—</v>
      </c>
      <c r="BC21" s="95" t="str">
        <f t="shared" si="37"/>
        <v>—</v>
      </c>
      <c r="BD21" s="95" t="str">
        <f t="shared" si="31"/>
        <v>—</v>
      </c>
      <c r="BE21" s="95" t="str">
        <f t="shared" si="32"/>
        <v>—</v>
      </c>
      <c r="BF21" s="49" t="s">
        <v>58</v>
      </c>
      <c r="BG21" s="49" t="s">
        <v>58</v>
      </c>
      <c r="BH21" s="49" t="s">
        <v>58</v>
      </c>
      <c r="BI21" s="49" t="s">
        <v>58</v>
      </c>
      <c r="BJ21" s="49" t="s">
        <v>58</v>
      </c>
      <c r="BK21" s="49" t="s">
        <v>58</v>
      </c>
      <c r="BL21" s="49" t="s">
        <v>58</v>
      </c>
      <c r="BM21" s="51" t="s">
        <v>58</v>
      </c>
      <c r="BN21" s="49" t="s">
        <v>58</v>
      </c>
      <c r="BO21" s="49" t="s">
        <v>58</v>
      </c>
      <c r="BP21" s="49" t="s">
        <v>58</v>
      </c>
      <c r="BQ21" s="49" t="s">
        <v>58</v>
      </c>
      <c r="BR21" s="49" t="s">
        <v>58</v>
      </c>
      <c r="BS21" s="49" t="s">
        <v>58</v>
      </c>
      <c r="BT21" s="51" t="s">
        <v>58</v>
      </c>
      <c r="BU21" s="49" t="s">
        <v>58</v>
      </c>
      <c r="BV21" s="49" t="s">
        <v>58</v>
      </c>
      <c r="BW21" s="49" t="s">
        <v>58</v>
      </c>
      <c r="BX21" s="49" t="s">
        <v>58</v>
      </c>
      <c r="BY21" s="49" t="s">
        <v>58</v>
      </c>
      <c r="BZ21" s="49" t="s">
        <v>58</v>
      </c>
      <c r="CA21" s="116" t="str">
        <f t="shared" si="15"/>
        <v>—</v>
      </c>
      <c r="CB21" s="95" t="str">
        <f t="shared" si="16"/>
        <v>—</v>
      </c>
      <c r="CC21" s="95" t="str">
        <f t="shared" si="17"/>
        <v>—</v>
      </c>
      <c r="CD21" s="117" t="str">
        <f t="shared" si="18"/>
        <v>—</v>
      </c>
      <c r="CE21" s="117" t="str">
        <f t="shared" si="19"/>
        <v>—</v>
      </c>
      <c r="CF21" s="117" t="str">
        <f t="shared" si="10"/>
        <v>—</v>
      </c>
      <c r="CG21" s="117" t="str">
        <f t="shared" si="10"/>
        <v>—</v>
      </c>
      <c r="CH21" s="51" t="s">
        <v>58</v>
      </c>
      <c r="CI21" s="49" t="s">
        <v>58</v>
      </c>
      <c r="CJ21" s="49" t="s">
        <v>58</v>
      </c>
      <c r="CK21" s="49" t="s">
        <v>58</v>
      </c>
      <c r="CL21" s="49" t="s">
        <v>58</v>
      </c>
      <c r="CM21" s="49" t="s">
        <v>58</v>
      </c>
      <c r="CN21" s="49" t="s">
        <v>58</v>
      </c>
      <c r="CO21" s="118" t="str">
        <f t="shared" si="23"/>
        <v>—</v>
      </c>
      <c r="CP21" s="95" t="str">
        <f t="shared" si="24"/>
        <v>—</v>
      </c>
      <c r="CQ21" s="117" t="str">
        <f t="shared" si="25"/>
        <v>—</v>
      </c>
      <c r="CR21" s="117" t="str">
        <f t="shared" si="26"/>
        <v>—</v>
      </c>
      <c r="CS21" s="117" t="str">
        <f t="shared" si="27"/>
        <v>—</v>
      </c>
      <c r="CT21" s="117" t="str">
        <f t="shared" si="12"/>
        <v>—</v>
      </c>
      <c r="CU21" s="117" t="str">
        <f t="shared" si="13"/>
        <v>—</v>
      </c>
      <c r="CV21" s="118" t="str">
        <f t="shared" si="28"/>
        <v>—</v>
      </c>
      <c r="CW21" s="95" t="str">
        <f t="shared" si="29"/>
        <v>—</v>
      </c>
      <c r="CX21" s="117" t="str">
        <f t="shared" si="33"/>
        <v>—</v>
      </c>
      <c r="CY21" s="117" t="str">
        <f t="shared" si="33"/>
        <v>—</v>
      </c>
      <c r="CZ21" s="117" t="str">
        <f t="shared" si="33"/>
        <v>—</v>
      </c>
      <c r="DA21" s="117" t="str">
        <f t="shared" si="33"/>
        <v>—</v>
      </c>
      <c r="DB21" s="117" t="str">
        <f t="shared" si="33"/>
        <v>—</v>
      </c>
      <c r="DC21" s="118" t="str">
        <f t="shared" si="34"/>
        <v>—</v>
      </c>
      <c r="DD21" s="95" t="str">
        <f t="shared" si="34"/>
        <v>—</v>
      </c>
      <c r="DE21" s="95" t="str">
        <f t="shared" si="34"/>
        <v>—</v>
      </c>
      <c r="DF21" s="95" t="str">
        <f t="shared" si="36"/>
        <v>—</v>
      </c>
      <c r="DG21" s="95" t="str">
        <f t="shared" si="36"/>
        <v>—</v>
      </c>
      <c r="DH21" s="95" t="str">
        <f t="shared" si="35"/>
        <v>—</v>
      </c>
      <c r="DI21" s="95" t="str">
        <f t="shared" si="35"/>
        <v>—</v>
      </c>
      <c r="DJ21" s="120"/>
    </row>
    <row r="22" spans="1:114" s="67" customFormat="1" x14ac:dyDescent="0.2">
      <c r="A22" s="8" t="s">
        <v>22</v>
      </c>
      <c r="B22" s="11">
        <v>12.66282944562254</v>
      </c>
      <c r="C22" s="11">
        <v>10.353032315183709</v>
      </c>
      <c r="D22" s="11">
        <v>7.7324753415264516</v>
      </c>
      <c r="E22" s="11">
        <v>9.274805299888742</v>
      </c>
      <c r="F22" s="11">
        <v>11.022480058013052</v>
      </c>
      <c r="G22" s="11">
        <v>12.238675958188153</v>
      </c>
      <c r="H22" s="11">
        <v>14.139899380804955</v>
      </c>
      <c r="I22" s="12">
        <v>0.62405331717661316</v>
      </c>
      <c r="J22" s="11">
        <v>0.54227534307215586</v>
      </c>
      <c r="K22" s="11">
        <v>0.12131441531726356</v>
      </c>
      <c r="L22" s="11">
        <v>0.15677151815515325</v>
      </c>
      <c r="M22" s="11">
        <v>0.14986705342035292</v>
      </c>
      <c r="N22" s="11">
        <v>0.20325203252032523</v>
      </c>
      <c r="O22" s="11">
        <v>0.25638544891640869</v>
      </c>
      <c r="P22" s="12">
        <v>0</v>
      </c>
      <c r="Q22" s="11">
        <v>0</v>
      </c>
      <c r="R22" s="11"/>
      <c r="S22" s="11"/>
      <c r="T22" s="11"/>
      <c r="U22" s="11"/>
      <c r="V22" s="49"/>
      <c r="W22" s="96">
        <f t="shared" si="0"/>
        <v>13.286882762799154</v>
      </c>
      <c r="X22" s="97">
        <f t="shared" si="1"/>
        <v>10.895307658255865</v>
      </c>
      <c r="Y22" s="97">
        <f t="shared" si="2"/>
        <v>7.8537897568437147</v>
      </c>
      <c r="Z22" s="97">
        <f t="shared" si="3"/>
        <v>9.4315768180438955</v>
      </c>
      <c r="AA22" s="97">
        <f t="shared" si="4"/>
        <v>11.172347111433405</v>
      </c>
      <c r="AB22" s="97">
        <f t="shared" si="5"/>
        <v>12.441927990708479</v>
      </c>
      <c r="AC22" s="97">
        <f t="shared" si="6"/>
        <v>14.396284829721363</v>
      </c>
      <c r="AD22" s="12">
        <v>44.162375037867314</v>
      </c>
      <c r="AE22" s="11">
        <v>44.599380256750777</v>
      </c>
      <c r="AF22" s="11">
        <v>44.021309140777461</v>
      </c>
      <c r="AG22" s="11">
        <v>43.137453221401842</v>
      </c>
      <c r="AH22" s="11">
        <v>40.053178631858835</v>
      </c>
      <c r="AI22" s="11">
        <v>39.14537359659311</v>
      </c>
      <c r="AJ22" s="11">
        <v>38.278831269349844</v>
      </c>
      <c r="AK22" s="12">
        <v>1.4238109663738261</v>
      </c>
      <c r="AL22" s="11">
        <v>1.416555998229305</v>
      </c>
      <c r="AM22" s="11">
        <v>1.5348910807532044</v>
      </c>
      <c r="AN22" s="11">
        <v>1.5576008900576515</v>
      </c>
      <c r="AO22" s="11">
        <v>1.4793328498912255</v>
      </c>
      <c r="AP22" s="11">
        <v>1.6066589237320943</v>
      </c>
      <c r="AQ22" s="11">
        <v>1.465750773993808</v>
      </c>
      <c r="AR22" s="12">
        <v>0</v>
      </c>
      <c r="AS22" s="11">
        <v>0</v>
      </c>
      <c r="AT22" s="11"/>
      <c r="AU22" s="11"/>
      <c r="AV22" s="11"/>
      <c r="AW22" s="11"/>
      <c r="AX22" s="11"/>
      <c r="AY22" s="96">
        <f t="shared" si="20"/>
        <v>45.586186004241142</v>
      </c>
      <c r="AZ22" s="97">
        <f t="shared" si="21"/>
        <v>46.015936254980083</v>
      </c>
      <c r="BA22" s="97">
        <f t="shared" si="37"/>
        <v>45.556200221530666</v>
      </c>
      <c r="BB22" s="97">
        <f t="shared" si="37"/>
        <v>44.695054111459491</v>
      </c>
      <c r="BC22" s="97">
        <f t="shared" si="37"/>
        <v>41.532511481750063</v>
      </c>
      <c r="BD22" s="97">
        <f t="shared" si="31"/>
        <v>40.752032520325201</v>
      </c>
      <c r="BE22" s="97">
        <f t="shared" si="32"/>
        <v>39.744582043343655</v>
      </c>
      <c r="BF22" s="12">
        <v>30.31808542865798</v>
      </c>
      <c r="BG22" s="11">
        <v>33.764940239043824</v>
      </c>
      <c r="BH22" s="11">
        <v>21.994830950999525</v>
      </c>
      <c r="BI22" s="11">
        <v>22.256498432284818</v>
      </c>
      <c r="BJ22" s="11">
        <v>23.098863911046653</v>
      </c>
      <c r="BK22" s="11">
        <v>22.594850948509485</v>
      </c>
      <c r="BL22" s="11">
        <v>22.450657894736842</v>
      </c>
      <c r="BM22" s="12">
        <v>10.808845804301727</v>
      </c>
      <c r="BN22" s="11">
        <v>9.3238158477202315</v>
      </c>
      <c r="BO22" s="11">
        <v>4.8789493116725566</v>
      </c>
      <c r="BP22" s="11">
        <v>4.7436027106301202</v>
      </c>
      <c r="BQ22" s="11">
        <v>5.3758762388204016</v>
      </c>
      <c r="BR22" s="159">
        <v>5.7781649245063873</v>
      </c>
      <c r="BS22" s="159">
        <v>5.8871904024767803</v>
      </c>
      <c r="BT22" s="12">
        <v>0</v>
      </c>
      <c r="BU22" s="11">
        <v>0</v>
      </c>
      <c r="BV22" s="11"/>
      <c r="BW22" s="11"/>
      <c r="BX22" s="11"/>
      <c r="BY22" s="11"/>
      <c r="BZ22" s="11"/>
      <c r="CA22" s="96">
        <f t="shared" si="15"/>
        <v>41.126931232959706</v>
      </c>
      <c r="CB22" s="97">
        <f t="shared" si="16"/>
        <v>43.088756086764057</v>
      </c>
      <c r="CC22" s="97">
        <f t="shared" si="17"/>
        <v>26.873780262672081</v>
      </c>
      <c r="CD22" s="97">
        <f t="shared" si="18"/>
        <v>27.000101142914939</v>
      </c>
      <c r="CE22" s="97">
        <f t="shared" si="19"/>
        <v>28.474740149867053</v>
      </c>
      <c r="CF22" s="97">
        <f t="shared" si="10"/>
        <v>28.373015873015873</v>
      </c>
      <c r="CG22" s="97">
        <f t="shared" si="10"/>
        <v>28.337848297213622</v>
      </c>
      <c r="CH22" s="12">
        <v>0</v>
      </c>
      <c r="CI22" s="11">
        <v>0</v>
      </c>
      <c r="CJ22" s="11">
        <v>19.716229758953531</v>
      </c>
      <c r="CK22" s="11">
        <v>18.873267927581672</v>
      </c>
      <c r="CL22" s="11">
        <v>18.820401256949481</v>
      </c>
      <c r="CM22" s="12">
        <v>18.433023615950443</v>
      </c>
      <c r="CN22" s="11">
        <v>17.521284829721363</v>
      </c>
      <c r="CO22" s="100">
        <f t="shared" si="23"/>
        <v>87.143289912147836</v>
      </c>
      <c r="CP22" s="97">
        <f t="shared" si="24"/>
        <v>88.717352810978312</v>
      </c>
      <c r="CQ22" s="97">
        <f t="shared" si="25"/>
        <v>73.748615433303442</v>
      </c>
      <c r="CR22" s="97">
        <f t="shared" si="26"/>
        <v>74.668756953575397</v>
      </c>
      <c r="CS22" s="97">
        <f t="shared" si="27"/>
        <v>74.174522600918536</v>
      </c>
      <c r="CT22" s="97">
        <f t="shared" si="12"/>
        <v>73.978900503290745</v>
      </c>
      <c r="CU22" s="97">
        <f t="shared" si="13"/>
        <v>74.869388544891649</v>
      </c>
      <c r="CV22" s="100">
        <f t="shared" si="28"/>
        <v>12.856710087852166</v>
      </c>
      <c r="CW22" s="97">
        <f t="shared" si="29"/>
        <v>11.282647189021692</v>
      </c>
      <c r="CX22" s="97">
        <f t="shared" si="33"/>
        <v>6.5351548077430248</v>
      </c>
      <c r="CY22" s="97">
        <f t="shared" si="33"/>
        <v>6.4579751188429251</v>
      </c>
      <c r="CZ22" s="97">
        <f t="shared" si="33"/>
        <v>7.0050761421319798</v>
      </c>
      <c r="DA22" s="97">
        <f t="shared" si="33"/>
        <v>7.5880758807588071</v>
      </c>
      <c r="DB22" s="97">
        <f t="shared" si="33"/>
        <v>7.6093266253869967</v>
      </c>
      <c r="DC22" s="100">
        <f t="shared" si="34"/>
        <v>0</v>
      </c>
      <c r="DD22" s="97">
        <f t="shared" si="34"/>
        <v>0</v>
      </c>
      <c r="DE22" s="97">
        <f t="shared" si="34"/>
        <v>19.716229758953531</v>
      </c>
      <c r="DF22" s="97">
        <f t="shared" si="36"/>
        <v>18.873267927581672</v>
      </c>
      <c r="DG22" s="97">
        <f t="shared" si="36"/>
        <v>18.820401256949481</v>
      </c>
      <c r="DH22" s="97">
        <f t="shared" si="35"/>
        <v>18.433023615950443</v>
      </c>
      <c r="DI22" s="97">
        <f t="shared" si="35"/>
        <v>17.521284829721363</v>
      </c>
      <c r="DJ22" s="120"/>
    </row>
    <row r="23" spans="1:114" s="67" customFormat="1" x14ac:dyDescent="0.2">
      <c r="A23" s="8" t="s">
        <v>23</v>
      </c>
      <c r="B23" s="11">
        <v>10.321799528452177</v>
      </c>
      <c r="C23" s="11">
        <v>11.401380147114583</v>
      </c>
      <c r="D23" s="11">
        <v>12.399178765214842</v>
      </c>
      <c r="E23" s="11">
        <v>13.297711345486718</v>
      </c>
      <c r="F23" s="11">
        <v>14.373449338569888</v>
      </c>
      <c r="G23" s="11">
        <v>15.966195351860883</v>
      </c>
      <c r="H23" s="11">
        <v>16.554842780523714</v>
      </c>
      <c r="I23" s="12">
        <v>0.703498375071688</v>
      </c>
      <c r="J23" s="11">
        <v>0.77222517125451839</v>
      </c>
      <c r="K23" s="11">
        <v>0.91044630199931564</v>
      </c>
      <c r="L23" s="11">
        <v>1.016274359153454</v>
      </c>
      <c r="M23" s="11">
        <v>1.013562376920595</v>
      </c>
      <c r="N23" s="11">
        <v>1.0520613250988677</v>
      </c>
      <c r="O23" s="11">
        <v>1.0474287517089074</v>
      </c>
      <c r="P23" s="12">
        <v>0</v>
      </c>
      <c r="Q23" s="11">
        <v>0</v>
      </c>
      <c r="R23" s="11"/>
      <c r="S23" s="11"/>
      <c r="T23" s="11"/>
      <c r="U23" s="11"/>
      <c r="V23" s="49"/>
      <c r="W23" s="96">
        <f t="shared" si="0"/>
        <v>11.025297903523864</v>
      </c>
      <c r="X23" s="97">
        <f t="shared" si="1"/>
        <v>12.173605318369102</v>
      </c>
      <c r="Y23" s="97">
        <f t="shared" si="2"/>
        <v>13.309625067214157</v>
      </c>
      <c r="Z23" s="97">
        <f t="shared" si="3"/>
        <v>14.313985704640173</v>
      </c>
      <c r="AA23" s="97">
        <f t="shared" si="4"/>
        <v>15.387011715490482</v>
      </c>
      <c r="AB23" s="97">
        <f t="shared" si="5"/>
        <v>17.018256676959751</v>
      </c>
      <c r="AC23" s="97">
        <f t="shared" si="6"/>
        <v>17.602271532232621</v>
      </c>
      <c r="AD23" s="12">
        <v>25.280061173771745</v>
      </c>
      <c r="AE23" s="11">
        <v>25.269836455094662</v>
      </c>
      <c r="AF23" s="11">
        <v>23.930683873490739</v>
      </c>
      <c r="AG23" s="11">
        <v>22.574561709855416</v>
      </c>
      <c r="AH23" s="11">
        <v>21.574081285254948</v>
      </c>
      <c r="AI23" s="11">
        <v>21.147407768568176</v>
      </c>
      <c r="AJ23" s="11">
        <v>21.050583657587548</v>
      </c>
      <c r="AK23" s="12">
        <v>2.0875549608105524</v>
      </c>
      <c r="AL23" s="11">
        <v>2.0108187356234675</v>
      </c>
      <c r="AM23" s="11">
        <v>1.9113261964119861</v>
      </c>
      <c r="AN23" s="11">
        <v>1.7973970338292473</v>
      </c>
      <c r="AO23" s="11">
        <v>1.5097740345568029</v>
      </c>
      <c r="AP23" s="11">
        <v>1.3749390541199416</v>
      </c>
      <c r="AQ23" s="11">
        <v>1.313492480807656</v>
      </c>
      <c r="AR23" s="12">
        <v>0</v>
      </c>
      <c r="AS23" s="11">
        <v>0</v>
      </c>
      <c r="AT23" s="11"/>
      <c r="AU23" s="11"/>
      <c r="AV23" s="11"/>
      <c r="AW23" s="11"/>
      <c r="AX23" s="11"/>
      <c r="AY23" s="96">
        <f t="shared" si="20"/>
        <v>27.367616134582299</v>
      </c>
      <c r="AZ23" s="97">
        <f t="shared" si="21"/>
        <v>27.280655190718129</v>
      </c>
      <c r="BA23" s="97">
        <f t="shared" si="37"/>
        <v>25.842010069902727</v>
      </c>
      <c r="BB23" s="97">
        <f t="shared" si="37"/>
        <v>24.371958743684665</v>
      </c>
      <c r="BC23" s="97">
        <f t="shared" si="37"/>
        <v>23.08385531981175</v>
      </c>
      <c r="BD23" s="97">
        <f t="shared" si="31"/>
        <v>22.522346822688117</v>
      </c>
      <c r="BE23" s="97">
        <f t="shared" si="32"/>
        <v>22.364076138395205</v>
      </c>
      <c r="BF23" s="12">
        <v>38.269292041037403</v>
      </c>
      <c r="BG23" s="11">
        <v>38.032405652031045</v>
      </c>
      <c r="BH23" s="11">
        <v>37.664369164589139</v>
      </c>
      <c r="BI23" s="11">
        <v>37.134176154222253</v>
      </c>
      <c r="BJ23" s="11">
        <v>37.58080128169469</v>
      </c>
      <c r="BK23" s="11">
        <v>37.097350885746785</v>
      </c>
      <c r="BL23" s="11">
        <v>36.563255862866754</v>
      </c>
      <c r="BM23" s="12">
        <v>17.819409927993373</v>
      </c>
      <c r="BN23" s="11">
        <v>17.038244735977351</v>
      </c>
      <c r="BO23" s="11">
        <v>17.496455980837855</v>
      </c>
      <c r="BP23" s="11">
        <v>18.001909152289819</v>
      </c>
      <c r="BQ23" s="11">
        <v>17.828017044759182</v>
      </c>
      <c r="BR23" s="159">
        <v>17.21653394008343</v>
      </c>
      <c r="BS23" s="159">
        <v>17.330949626669469</v>
      </c>
      <c r="BT23" s="12">
        <v>0</v>
      </c>
      <c r="BU23" s="11">
        <v>0</v>
      </c>
      <c r="BV23" s="11"/>
      <c r="BW23" s="11"/>
      <c r="BX23" s="11"/>
      <c r="BY23" s="11"/>
      <c r="BZ23" s="11"/>
      <c r="CA23" s="96">
        <f t="shared" si="15"/>
        <v>56.08870196903078</v>
      </c>
      <c r="CB23" s="97">
        <f t="shared" si="16"/>
        <v>55.070650388008396</v>
      </c>
      <c r="CC23" s="97">
        <f t="shared" si="17"/>
        <v>55.160825145426998</v>
      </c>
      <c r="CD23" s="97">
        <f t="shared" si="18"/>
        <v>55.136085306512072</v>
      </c>
      <c r="CE23" s="97">
        <f t="shared" si="19"/>
        <v>55.408818326453869</v>
      </c>
      <c r="CF23" s="97">
        <f t="shared" si="10"/>
        <v>54.313884825830215</v>
      </c>
      <c r="CG23" s="97">
        <f t="shared" si="10"/>
        <v>53.894205489536219</v>
      </c>
      <c r="CH23" s="12">
        <v>5.5183839928630603</v>
      </c>
      <c r="CI23" s="11">
        <v>5.4750891029043753</v>
      </c>
      <c r="CJ23" s="11">
        <v>5.6875397174561275</v>
      </c>
      <c r="CK23" s="11">
        <v>6.1779702451630927</v>
      </c>
      <c r="CL23" s="11">
        <v>6.1203146382439</v>
      </c>
      <c r="CM23" s="12">
        <v>6.1455116745219129</v>
      </c>
      <c r="CN23" s="11">
        <v>6.1394468398359452</v>
      </c>
      <c r="CO23" s="100">
        <f t="shared" si="23"/>
        <v>73.87115274326132</v>
      </c>
      <c r="CP23" s="97">
        <f t="shared" si="24"/>
        <v>74.703622254240287</v>
      </c>
      <c r="CQ23" s="97">
        <f t="shared" si="25"/>
        <v>73.994231803294724</v>
      </c>
      <c r="CR23" s="97">
        <f t="shared" si="26"/>
        <v>73.00644920956438</v>
      </c>
      <c r="CS23" s="97">
        <f t="shared" si="27"/>
        <v>73.528331905519522</v>
      </c>
      <c r="CT23" s="97">
        <f t="shared" si="12"/>
        <v>74.210954006175854</v>
      </c>
      <c r="CU23" s="97">
        <f t="shared" si="13"/>
        <v>74.16868230097802</v>
      </c>
      <c r="CV23" s="100">
        <f t="shared" si="28"/>
        <v>20.610463263875612</v>
      </c>
      <c r="CW23" s="97">
        <f t="shared" si="29"/>
        <v>19.821288642855336</v>
      </c>
      <c r="CX23" s="97">
        <f t="shared" si="33"/>
        <v>20.318228479249157</v>
      </c>
      <c r="CY23" s="97">
        <f t="shared" si="33"/>
        <v>20.815580545272521</v>
      </c>
      <c r="CZ23" s="97">
        <f t="shared" si="33"/>
        <v>20.351353456236581</v>
      </c>
      <c r="DA23" s="97">
        <f t="shared" si="33"/>
        <v>19.64353431930224</v>
      </c>
      <c r="DB23" s="97">
        <f t="shared" si="33"/>
        <v>19.691870859186032</v>
      </c>
      <c r="DC23" s="100">
        <f t="shared" si="34"/>
        <v>5.5183839928630603</v>
      </c>
      <c r="DD23" s="97">
        <f t="shared" si="34"/>
        <v>5.4750891029043753</v>
      </c>
      <c r="DE23" s="97">
        <f t="shared" si="34"/>
        <v>5.6875397174561275</v>
      </c>
      <c r="DF23" s="97">
        <f t="shared" si="36"/>
        <v>6.1779702451630927</v>
      </c>
      <c r="DG23" s="97">
        <f t="shared" si="36"/>
        <v>6.1203146382439</v>
      </c>
      <c r="DH23" s="97">
        <f t="shared" si="35"/>
        <v>6.1455116745219129</v>
      </c>
      <c r="DI23" s="97">
        <f t="shared" si="35"/>
        <v>6.1394468398359452</v>
      </c>
      <c r="DJ23" s="120"/>
    </row>
    <row r="24" spans="1:114" s="67" customFormat="1" x14ac:dyDescent="0.2">
      <c r="A24" s="13" t="s">
        <v>24</v>
      </c>
      <c r="B24" s="11">
        <v>0.2342229406525253</v>
      </c>
      <c r="C24" s="11">
        <v>0.26524351271890578</v>
      </c>
      <c r="D24" s="11">
        <v>0.36754486209346138</v>
      </c>
      <c r="E24" s="11">
        <v>0.27132687594818533</v>
      </c>
      <c r="F24" s="11">
        <v>0.24575576961102791</v>
      </c>
      <c r="G24" s="11">
        <v>0.32035970212168047</v>
      </c>
      <c r="H24" s="11">
        <v>0.50478724863515412</v>
      </c>
      <c r="I24" s="12">
        <v>1.9793487942466929E-2</v>
      </c>
      <c r="J24" s="11">
        <v>2.5565639780135499E-2</v>
      </c>
      <c r="K24" s="136">
        <v>4.0151959724495784E-2</v>
      </c>
      <c r="L24" s="136">
        <v>4.084490605671607E-2</v>
      </c>
      <c r="M24" s="136">
        <v>1.6948673766277789E-2</v>
      </c>
      <c r="N24" s="11">
        <v>1.1240691302515104E-2</v>
      </c>
      <c r="O24" s="11">
        <v>1.9203862719815643E-2</v>
      </c>
      <c r="P24" s="12">
        <v>0</v>
      </c>
      <c r="Q24" s="11">
        <v>0</v>
      </c>
      <c r="R24" s="11"/>
      <c r="S24" s="11"/>
      <c r="T24" s="11"/>
      <c r="U24" s="11"/>
      <c r="V24" s="49"/>
      <c r="W24" s="96">
        <f t="shared" si="0"/>
        <v>0.25401642859499224</v>
      </c>
      <c r="X24" s="97">
        <f t="shared" si="1"/>
        <v>0.29080915249904127</v>
      </c>
      <c r="Y24" s="97">
        <f t="shared" si="2"/>
        <v>0.40769682181795719</v>
      </c>
      <c r="Z24" s="97">
        <f t="shared" si="3"/>
        <v>0.31217178200490142</v>
      </c>
      <c r="AA24" s="97">
        <f t="shared" si="4"/>
        <v>0.2627044433773057</v>
      </c>
      <c r="AB24" s="97">
        <f t="shared" si="5"/>
        <v>0.33160039342419556</v>
      </c>
      <c r="AC24" s="97">
        <f t="shared" si="6"/>
        <v>0.52399111135496979</v>
      </c>
      <c r="AD24" s="12">
        <v>61.947019430607334</v>
      </c>
      <c r="AE24" s="11">
        <v>61.904001022625586</v>
      </c>
      <c r="AF24" s="11">
        <v>61.47882756277604</v>
      </c>
      <c r="AG24" s="11">
        <v>60.686777920410783</v>
      </c>
      <c r="AH24" s="11">
        <v>64.407785090816645</v>
      </c>
      <c r="AI24" s="11">
        <v>64.192397381507604</v>
      </c>
      <c r="AJ24" s="11">
        <v>64.851444404817428</v>
      </c>
      <c r="AK24" s="12">
        <v>6.3009269950186395</v>
      </c>
      <c r="AL24" s="11">
        <v>6.1453406621500699</v>
      </c>
      <c r="AM24" s="11">
        <v>5.7911480371868915</v>
      </c>
      <c r="AN24" s="11">
        <v>5.8670790057182867</v>
      </c>
      <c r="AO24" s="11">
        <v>2.3445665376684275</v>
      </c>
      <c r="AP24" s="11">
        <v>1.9751074649509734</v>
      </c>
      <c r="AQ24" s="11">
        <v>1.898439000301775</v>
      </c>
      <c r="AR24" s="12">
        <v>0</v>
      </c>
      <c r="AS24" s="11">
        <v>0</v>
      </c>
      <c r="AT24" s="11"/>
      <c r="AU24" s="11"/>
      <c r="AV24" s="11"/>
      <c r="AW24" s="11"/>
      <c r="AX24" s="11"/>
      <c r="AY24" s="96">
        <f t="shared" si="20"/>
        <v>68.247946425625969</v>
      </c>
      <c r="AZ24" s="97">
        <f t="shared" si="21"/>
        <v>68.049341684775655</v>
      </c>
      <c r="BA24" s="97">
        <f t="shared" si="37"/>
        <v>67.269975599962933</v>
      </c>
      <c r="BB24" s="97">
        <f t="shared" si="37"/>
        <v>66.553856926129072</v>
      </c>
      <c r="BC24" s="97">
        <f t="shared" si="37"/>
        <v>66.752351628485073</v>
      </c>
      <c r="BD24" s="97">
        <f t="shared" si="31"/>
        <v>66.167504846458584</v>
      </c>
      <c r="BE24" s="97">
        <f t="shared" si="32"/>
        <v>66.749883405119206</v>
      </c>
      <c r="BF24" s="12">
        <v>21.621086662488043</v>
      </c>
      <c r="BG24" s="11">
        <v>20.532404448421321</v>
      </c>
      <c r="BH24" s="11">
        <v>21.005652160484296</v>
      </c>
      <c r="BI24" s="11">
        <v>21.892869646399813</v>
      </c>
      <c r="BJ24" s="11">
        <v>25.089686732013224</v>
      </c>
      <c r="BK24" s="11">
        <v>26.066923271429776</v>
      </c>
      <c r="BL24" s="11">
        <v>25.52467696359496</v>
      </c>
      <c r="BM24" s="12">
        <v>9.8769504832909973</v>
      </c>
      <c r="BN24" s="11">
        <v>8.177809024670843</v>
      </c>
      <c r="BO24" s="11">
        <v>8.6790005250640885</v>
      </c>
      <c r="BP24" s="11">
        <v>8.9829618391877695</v>
      </c>
      <c r="BQ24" s="11">
        <v>6.4178977994971893</v>
      </c>
      <c r="BR24" s="159">
        <v>6.0461326665355548</v>
      </c>
      <c r="BS24" s="159">
        <v>5.7968231324243504</v>
      </c>
      <c r="BT24" s="12">
        <v>0</v>
      </c>
      <c r="BU24" s="11">
        <v>0</v>
      </c>
      <c r="BV24" s="11"/>
      <c r="BW24" s="11"/>
      <c r="BX24" s="11"/>
      <c r="BY24" s="11"/>
      <c r="BZ24" s="11"/>
      <c r="CA24" s="96">
        <f t="shared" si="15"/>
        <v>31.49803714577904</v>
      </c>
      <c r="CB24" s="97">
        <f t="shared" si="16"/>
        <v>28.710213473092164</v>
      </c>
      <c r="CC24" s="97">
        <f t="shared" si="17"/>
        <v>29.684652685548386</v>
      </c>
      <c r="CD24" s="97">
        <f t="shared" si="18"/>
        <v>30.875831485587582</v>
      </c>
      <c r="CE24" s="97">
        <f t="shared" si="19"/>
        <v>31.507584531510414</v>
      </c>
      <c r="CF24" s="97">
        <f t="shared" si="10"/>
        <v>32.113055937965328</v>
      </c>
      <c r="CG24" s="97">
        <f t="shared" si="10"/>
        <v>31.32150009601931</v>
      </c>
      <c r="CH24" s="12">
        <v>0</v>
      </c>
      <c r="CI24" s="11">
        <v>2.9496356896331331</v>
      </c>
      <c r="CJ24" s="11">
        <v>2.6376748926707232</v>
      </c>
      <c r="CK24" s="11">
        <v>2.2581398062784457</v>
      </c>
      <c r="CL24" s="11">
        <v>1.4717098387051213</v>
      </c>
      <c r="CM24" s="12">
        <v>1.3822942713454893</v>
      </c>
      <c r="CN24" s="11">
        <v>1.4046253875065156</v>
      </c>
      <c r="CO24" s="100">
        <f t="shared" si="23"/>
        <v>83.802329033747895</v>
      </c>
      <c r="CP24" s="97">
        <f t="shared" si="24"/>
        <v>82.701648983765807</v>
      </c>
      <c r="CQ24" s="97">
        <f t="shared" si="25"/>
        <v>82.852024585353803</v>
      </c>
      <c r="CR24" s="97">
        <f t="shared" si="26"/>
        <v>82.850974442758783</v>
      </c>
      <c r="CS24" s="97">
        <f t="shared" si="27"/>
        <v>89.743227592440888</v>
      </c>
      <c r="CT24" s="97">
        <f t="shared" si="12"/>
        <v>90.579680355059054</v>
      </c>
      <c r="CU24" s="97">
        <f t="shared" si="13"/>
        <v>90.880908617047538</v>
      </c>
      <c r="CV24" s="100">
        <f t="shared" si="28"/>
        <v>16.197670966252105</v>
      </c>
      <c r="CW24" s="97">
        <f t="shared" si="29"/>
        <v>14.348715326601049</v>
      </c>
      <c r="CX24" s="97">
        <f t="shared" si="33"/>
        <v>14.510300521975477</v>
      </c>
      <c r="CY24" s="97">
        <f t="shared" si="33"/>
        <v>14.890885750962772</v>
      </c>
      <c r="CZ24" s="97">
        <f t="shared" si="33"/>
        <v>8.7794130109318935</v>
      </c>
      <c r="DA24" s="97">
        <f t="shared" si="33"/>
        <v>8.0324808227890436</v>
      </c>
      <c r="DB24" s="97">
        <f t="shared" si="33"/>
        <v>7.7144659954459414</v>
      </c>
      <c r="DC24" s="100">
        <f t="shared" si="34"/>
        <v>0</v>
      </c>
      <c r="DD24" s="97">
        <f t="shared" si="34"/>
        <v>2.9496356896331331</v>
      </c>
      <c r="DE24" s="97">
        <f t="shared" si="34"/>
        <v>2.6376748926707232</v>
      </c>
      <c r="DF24" s="97">
        <f t="shared" si="36"/>
        <v>2.2581398062784457</v>
      </c>
      <c r="DG24" s="97">
        <f t="shared" si="36"/>
        <v>1.4717098387051213</v>
      </c>
      <c r="DH24" s="97">
        <f t="shared" si="35"/>
        <v>1.3822942713454893</v>
      </c>
      <c r="DI24" s="97">
        <f t="shared" si="35"/>
        <v>1.4046253875065156</v>
      </c>
      <c r="DJ24" s="120"/>
    </row>
    <row r="25" spans="1:114" s="67" customFormat="1" x14ac:dyDescent="0.2">
      <c r="A25" s="14" t="s">
        <v>25</v>
      </c>
      <c r="B25" s="15">
        <v>19.559537140724149</v>
      </c>
      <c r="C25" s="15">
        <v>19.041692594897324</v>
      </c>
      <c r="D25" s="15">
        <v>19.535854616895872</v>
      </c>
      <c r="E25" s="15">
        <v>19.075211496117742</v>
      </c>
      <c r="F25" s="15">
        <v>19.28538175046555</v>
      </c>
      <c r="G25" s="15">
        <v>17.185327772430757</v>
      </c>
      <c r="H25" s="15">
        <v>17.937314697162218</v>
      </c>
      <c r="I25" s="16">
        <v>4.9769814607440593E-2</v>
      </c>
      <c r="J25" s="15">
        <v>0</v>
      </c>
      <c r="K25" s="141">
        <v>3.6836935166994107E-2</v>
      </c>
      <c r="L25" s="141">
        <v>4.6355313477807393E-2</v>
      </c>
      <c r="M25" s="141">
        <v>2.3277467411545624E-2</v>
      </c>
      <c r="N25" s="15">
        <v>7.4858303924713931E-2</v>
      </c>
      <c r="O25" s="15">
        <v>3.176620076238882E-2</v>
      </c>
      <c r="P25" s="16">
        <v>0</v>
      </c>
      <c r="Q25" s="15">
        <v>0</v>
      </c>
      <c r="R25" s="141">
        <v>3.6836935166994107E-2</v>
      </c>
      <c r="S25" s="141">
        <v>4.6355313477807393E-2</v>
      </c>
      <c r="T25" s="49"/>
      <c r="U25" s="141"/>
      <c r="V25" s="180"/>
      <c r="W25" s="98">
        <f t="shared" si="0"/>
        <v>19.60930695533159</v>
      </c>
      <c r="X25" s="99">
        <f t="shared" si="1"/>
        <v>19.041692594897324</v>
      </c>
      <c r="Y25" s="99">
        <f t="shared" si="2"/>
        <v>19.609528487229863</v>
      </c>
      <c r="Z25" s="99">
        <f t="shared" si="3"/>
        <v>19.167922123073357</v>
      </c>
      <c r="AA25" s="99">
        <f t="shared" si="4"/>
        <v>19.308659217877096</v>
      </c>
      <c r="AB25" s="99">
        <f t="shared" si="5"/>
        <v>17.26018607635547</v>
      </c>
      <c r="AC25" s="99">
        <f t="shared" si="6"/>
        <v>17.969080897924606</v>
      </c>
      <c r="AD25" s="16">
        <v>43.710339678984695</v>
      </c>
      <c r="AE25" s="15">
        <v>44.69197261978843</v>
      </c>
      <c r="AF25" s="15">
        <v>44.204322200392923</v>
      </c>
      <c r="AG25" s="15">
        <v>43.411751071966627</v>
      </c>
      <c r="AH25" s="15">
        <v>42.609404096834261</v>
      </c>
      <c r="AI25" s="15">
        <v>44.861512137739282</v>
      </c>
      <c r="AJ25" s="15">
        <v>46.283354510800507</v>
      </c>
      <c r="AK25" s="16">
        <v>0.74654721911160882</v>
      </c>
      <c r="AL25" s="15">
        <v>0.68450528935905419</v>
      </c>
      <c r="AM25" s="15">
        <v>0.55255402750491156</v>
      </c>
      <c r="AN25" s="15">
        <v>0.71850735890601458</v>
      </c>
      <c r="AO25" s="15">
        <v>0.62849162011173187</v>
      </c>
      <c r="AP25" s="15">
        <v>1.0266281681103626</v>
      </c>
      <c r="AQ25" s="15">
        <v>0.90004235493434981</v>
      </c>
      <c r="AR25" s="16">
        <v>0</v>
      </c>
      <c r="AS25" s="15">
        <v>0</v>
      </c>
      <c r="AT25" s="15"/>
      <c r="AU25" s="15"/>
      <c r="AV25" s="15"/>
      <c r="AW25" s="15"/>
      <c r="AX25" s="15"/>
      <c r="AY25" s="98">
        <f t="shared" si="20"/>
        <v>44.456886898096307</v>
      </c>
      <c r="AZ25" s="99">
        <f t="shared" si="21"/>
        <v>45.376477909147482</v>
      </c>
      <c r="BA25" s="99">
        <f t="shared" si="37"/>
        <v>44.756876227897834</v>
      </c>
      <c r="BB25" s="99">
        <f t="shared" si="37"/>
        <v>44.130258430872644</v>
      </c>
      <c r="BC25" s="99">
        <f t="shared" si="37"/>
        <v>43.237895716945992</v>
      </c>
      <c r="BD25" s="99">
        <f t="shared" si="31"/>
        <v>45.888140305849646</v>
      </c>
      <c r="BE25" s="99">
        <f t="shared" si="32"/>
        <v>47.183396865734856</v>
      </c>
      <c r="BF25" s="16">
        <v>26.154037576210026</v>
      </c>
      <c r="BG25" s="15">
        <v>26.023646546359675</v>
      </c>
      <c r="BH25" s="15">
        <v>26.362966601178783</v>
      </c>
      <c r="BI25" s="15">
        <v>26.712249391586511</v>
      </c>
      <c r="BJ25" s="15">
        <v>28.52653631284916</v>
      </c>
      <c r="BK25" s="15">
        <v>27.205646454924608</v>
      </c>
      <c r="BL25" s="15">
        <v>26.143583227445998</v>
      </c>
      <c r="BM25" s="16">
        <v>2.9115341545352744</v>
      </c>
      <c r="BN25" s="15">
        <v>3.3727442439327939</v>
      </c>
      <c r="BO25" s="15">
        <v>3.0943025540275051</v>
      </c>
      <c r="BP25" s="15">
        <v>3.5693591377911691</v>
      </c>
      <c r="BQ25" s="15">
        <v>3.4799813780260709</v>
      </c>
      <c r="BR25" s="167">
        <v>3.764303283071329</v>
      </c>
      <c r="BS25" s="173">
        <v>3.4625158831003811</v>
      </c>
      <c r="BT25" s="16">
        <v>0</v>
      </c>
      <c r="BU25" s="15">
        <v>0</v>
      </c>
      <c r="BV25" s="15"/>
      <c r="BW25" s="15"/>
      <c r="BX25" s="15"/>
      <c r="BY25" s="15"/>
      <c r="BZ25" s="15"/>
      <c r="CA25" s="98">
        <f t="shared" si="15"/>
        <v>29.065571730745301</v>
      </c>
      <c r="CB25" s="99">
        <f t="shared" si="16"/>
        <v>29.396390790292468</v>
      </c>
      <c r="CC25" s="99">
        <f t="shared" si="17"/>
        <v>29.457269155206287</v>
      </c>
      <c r="CD25" s="99">
        <f t="shared" si="18"/>
        <v>30.281608529377678</v>
      </c>
      <c r="CE25" s="99">
        <f t="shared" si="19"/>
        <v>32.006517690875228</v>
      </c>
      <c r="CF25" s="99">
        <f t="shared" si="10"/>
        <v>30.969949737995936</v>
      </c>
      <c r="CG25" s="99">
        <f t="shared" si="10"/>
        <v>29.606099110546378</v>
      </c>
      <c r="CH25" s="16">
        <v>6.8682344158268016</v>
      </c>
      <c r="CI25" s="15">
        <v>6.1854387056627251</v>
      </c>
      <c r="CJ25" s="15">
        <v>6.2131630648330054</v>
      </c>
      <c r="CK25" s="15">
        <v>6.4665662301541316</v>
      </c>
      <c r="CL25" s="15">
        <v>5.4469273743016755</v>
      </c>
      <c r="CM25" s="16">
        <v>5.871029836381136</v>
      </c>
      <c r="CN25" s="15">
        <v>5.2414231257941548</v>
      </c>
      <c r="CO25" s="101">
        <f t="shared" si="23"/>
        <v>89.423914395918871</v>
      </c>
      <c r="CP25" s="99">
        <f t="shared" si="24"/>
        <v>89.757311761045429</v>
      </c>
      <c r="CQ25" s="99">
        <f t="shared" si="25"/>
        <v>90.103143418467582</v>
      </c>
      <c r="CR25" s="99">
        <f t="shared" si="26"/>
        <v>89.199211959670876</v>
      </c>
      <c r="CS25" s="99">
        <f t="shared" si="27"/>
        <v>90.421322160148975</v>
      </c>
      <c r="CT25" s="99">
        <f t="shared" si="12"/>
        <v>89.25248636509464</v>
      </c>
      <c r="CU25" s="99">
        <f t="shared" si="13"/>
        <v>90.36425243540873</v>
      </c>
      <c r="CV25" s="101">
        <f t="shared" si="28"/>
        <v>3.7078511882543239</v>
      </c>
      <c r="CW25" s="99">
        <f t="shared" si="29"/>
        <v>4.0572495332918486</v>
      </c>
      <c r="CX25" s="99">
        <f t="shared" si="33"/>
        <v>3.6836935166994107</v>
      </c>
      <c r="CY25" s="99">
        <f t="shared" si="33"/>
        <v>4.3342218101749914</v>
      </c>
      <c r="CZ25" s="99">
        <f t="shared" si="33"/>
        <v>4.1317504655493487</v>
      </c>
      <c r="DA25" s="99">
        <f t="shared" si="33"/>
        <v>4.8657897551064053</v>
      </c>
      <c r="DB25" s="99">
        <f t="shared" si="33"/>
        <v>4.3943244387971196</v>
      </c>
      <c r="DC25" s="101">
        <f t="shared" si="34"/>
        <v>6.8682344158268016</v>
      </c>
      <c r="DD25" s="99">
        <f t="shared" si="34"/>
        <v>6.1854387056627251</v>
      </c>
      <c r="DE25" s="99">
        <f t="shared" si="34"/>
        <v>6.2499999999999991</v>
      </c>
      <c r="DF25" s="99">
        <f t="shared" si="36"/>
        <v>6.512921543631939</v>
      </c>
      <c r="DG25" s="99">
        <f t="shared" si="36"/>
        <v>5.4469273743016755</v>
      </c>
      <c r="DH25" s="99">
        <f t="shared" si="35"/>
        <v>5.871029836381136</v>
      </c>
      <c r="DI25" s="99">
        <f t="shared" si="35"/>
        <v>5.2414231257941548</v>
      </c>
      <c r="DJ25" s="120"/>
    </row>
    <row r="26" spans="1:114" x14ac:dyDescent="0.2">
      <c r="T26" s="162"/>
      <c r="U26" s="36"/>
      <c r="V26" s="36"/>
    </row>
    <row r="27" spans="1:114" x14ac:dyDescent="0.2">
      <c r="B27" s="21" t="s">
        <v>39</v>
      </c>
      <c r="C27" s="21" t="s">
        <v>53</v>
      </c>
      <c r="D27" s="21" t="s">
        <v>64</v>
      </c>
      <c r="E27" s="21" t="s">
        <v>66</v>
      </c>
      <c r="F27" s="21" t="s">
        <v>66</v>
      </c>
      <c r="H27" s="21" t="s">
        <v>80</v>
      </c>
    </row>
  </sheetData>
  <pageMargins left="0.7" right="0.7" top="0.75" bottom="0.75" header="0.3" footer="0.3"/>
  <pageSetup scale="34" orientation="portrait" r:id="rId1"/>
  <ignoredErrors>
    <ignoredError sqref="X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399"/>
  </sheetPr>
  <dimension ref="A1:DJ28"/>
  <sheetViews>
    <sheetView showZeros="0" zoomScaleNormal="100" zoomScaleSheetLayoutView="80" workbookViewId="0">
      <pane xSplit="1" ySplit="8" topLeftCell="BY9" activePane="bottomRight" state="frozen"/>
      <selection pane="topRight" activeCell="B1" sqref="B1"/>
      <selection pane="bottomLeft" activeCell="A9" sqref="A9"/>
      <selection pane="bottomRight" activeCell="H27" sqref="H27"/>
    </sheetView>
  </sheetViews>
  <sheetFormatPr defaultRowHeight="12.75" x14ac:dyDescent="0.2"/>
  <cols>
    <col min="1" max="1" width="15.7109375" style="21" customWidth="1"/>
    <col min="2" max="107" width="8" style="21" customWidth="1"/>
    <col min="108" max="108" width="8" style="36" customWidth="1"/>
    <col min="109" max="113" width="9.140625" style="36"/>
    <col min="114" max="16384" width="9.140625" style="21"/>
  </cols>
  <sheetData>
    <row r="1" spans="1:114" s="18" customFormat="1" x14ac:dyDescent="0.2">
      <c r="A1" s="22" t="s">
        <v>70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85"/>
      <c r="DE1" s="83"/>
      <c r="DF1" s="83"/>
      <c r="DG1" s="83"/>
      <c r="DH1" s="83"/>
      <c r="DI1" s="83"/>
    </row>
    <row r="2" spans="1:114" x14ac:dyDescent="0.2">
      <c r="A2" s="22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82"/>
    </row>
    <row r="3" spans="1:114" x14ac:dyDescent="0.2">
      <c r="A3" s="38"/>
      <c r="B3" s="23"/>
      <c r="C3" s="23"/>
      <c r="D3" s="23"/>
      <c r="E3" s="23"/>
      <c r="F3" s="23"/>
      <c r="G3" s="23"/>
      <c r="H3" s="23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</row>
    <row r="4" spans="1:114" x14ac:dyDescent="0.2">
      <c r="A4" s="38"/>
      <c r="B4" s="24" t="s">
        <v>55</v>
      </c>
      <c r="C4" s="24"/>
      <c r="D4" s="24"/>
      <c r="E4" s="24"/>
      <c r="F4" s="24"/>
      <c r="G4" s="24"/>
      <c r="H4" s="24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103"/>
      <c r="BB4" s="77"/>
      <c r="BC4" s="77"/>
      <c r="BD4" s="77"/>
      <c r="BE4" s="77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1"/>
      <c r="CP4" s="77"/>
      <c r="CQ4" s="77"/>
      <c r="CR4" s="77"/>
      <c r="CS4" s="77"/>
      <c r="CT4" s="77"/>
      <c r="CU4" s="77"/>
      <c r="CV4" s="40"/>
      <c r="CW4" s="40"/>
      <c r="CX4" s="40"/>
      <c r="CY4" s="40"/>
      <c r="CZ4" s="40"/>
      <c r="DA4" s="40"/>
      <c r="DB4" s="40"/>
      <c r="DC4" s="40"/>
      <c r="DD4" s="77"/>
      <c r="DE4" s="106"/>
      <c r="DF4" s="148"/>
      <c r="DG4" s="77"/>
      <c r="DH4" s="77"/>
      <c r="DI4" s="77"/>
    </row>
    <row r="5" spans="1:114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6"/>
      <c r="AZ5" s="26"/>
      <c r="BA5" s="31"/>
      <c r="BB5" s="31"/>
      <c r="BC5" s="31"/>
      <c r="BD5" s="31"/>
      <c r="BE5" s="31"/>
      <c r="BF5" s="30" t="s">
        <v>0</v>
      </c>
      <c r="BG5" s="69"/>
      <c r="BH5" s="69"/>
      <c r="BI5" s="69"/>
      <c r="BJ5" s="69"/>
      <c r="BK5" s="69"/>
      <c r="BL5" s="69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3"/>
      <c r="CB5" s="92"/>
      <c r="CC5" s="93"/>
      <c r="CD5" s="92"/>
      <c r="CE5" s="92"/>
      <c r="CF5" s="92"/>
      <c r="CG5" s="92"/>
      <c r="CH5" s="35"/>
      <c r="CI5" s="34"/>
      <c r="CJ5" s="34"/>
      <c r="CK5" s="34"/>
      <c r="CL5" s="34"/>
      <c r="CM5" s="34"/>
      <c r="CN5" s="34"/>
      <c r="CO5" s="104"/>
      <c r="CP5" s="34"/>
      <c r="CQ5" s="80"/>
      <c r="CR5" s="34"/>
      <c r="CS5" s="34"/>
      <c r="CT5" s="34"/>
      <c r="CU5" s="34"/>
      <c r="CV5" s="104"/>
      <c r="CW5" s="34"/>
      <c r="CX5" s="80"/>
      <c r="CY5" s="34"/>
      <c r="CZ5" s="34"/>
      <c r="DA5" s="34"/>
      <c r="DB5" s="34"/>
      <c r="DC5" s="104"/>
      <c r="DD5" s="34"/>
      <c r="DE5" s="80"/>
      <c r="DF5" s="78"/>
      <c r="DG5" s="68"/>
      <c r="DH5" s="68"/>
      <c r="DI5" s="68"/>
    </row>
    <row r="6" spans="1:114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9"/>
      <c r="X6" s="69"/>
      <c r="Y6" s="69"/>
      <c r="Z6" s="69"/>
      <c r="AA6" s="69"/>
      <c r="AB6" s="69"/>
      <c r="AC6" s="69"/>
      <c r="AD6" s="30" t="s">
        <v>6</v>
      </c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6"/>
      <c r="AZ6" s="25"/>
      <c r="BA6" s="25"/>
      <c r="BB6" s="25"/>
      <c r="BC6" s="25"/>
      <c r="BD6" s="25"/>
      <c r="BE6" s="25"/>
      <c r="BF6" s="31" t="s">
        <v>36</v>
      </c>
      <c r="BG6" s="25"/>
      <c r="BH6" s="25"/>
      <c r="BI6" s="25"/>
      <c r="BJ6" s="25"/>
      <c r="BK6" s="25"/>
      <c r="BL6" s="25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3"/>
      <c r="CB6" s="81"/>
      <c r="CC6" s="33"/>
      <c r="CD6" s="81"/>
      <c r="CE6" s="81"/>
      <c r="CF6" s="81"/>
      <c r="CG6" s="81"/>
      <c r="CH6" s="74"/>
      <c r="CI6" s="87"/>
      <c r="CJ6" s="87"/>
      <c r="CK6" s="87"/>
      <c r="CL6" s="87"/>
      <c r="CM6" s="87"/>
      <c r="CN6" s="87"/>
      <c r="CO6" s="88"/>
      <c r="CP6" s="68"/>
      <c r="CQ6" s="80"/>
      <c r="CR6" s="68"/>
      <c r="CS6" s="68"/>
      <c r="CT6" s="68"/>
      <c r="CU6" s="68"/>
      <c r="CV6" s="88"/>
      <c r="CW6" s="68"/>
      <c r="CX6" s="80"/>
      <c r="CY6" s="68"/>
      <c r="CZ6" s="68"/>
      <c r="DA6" s="68"/>
      <c r="DB6" s="68"/>
      <c r="DC6" s="88"/>
      <c r="DD6" s="68"/>
      <c r="DE6" s="80"/>
      <c r="DF6" s="78"/>
      <c r="DG6" s="68"/>
      <c r="DH6" s="68"/>
      <c r="DI6" s="68"/>
    </row>
    <row r="7" spans="1:114" x14ac:dyDescent="0.2">
      <c r="A7" s="3"/>
      <c r="B7" s="69" t="s">
        <v>7</v>
      </c>
      <c r="C7" s="69"/>
      <c r="D7" s="69"/>
      <c r="E7" s="69"/>
      <c r="F7" s="69"/>
      <c r="G7" s="69"/>
      <c r="H7" s="69"/>
      <c r="I7" s="30" t="s">
        <v>8</v>
      </c>
      <c r="J7" s="69"/>
      <c r="K7" s="69"/>
      <c r="L7" s="69"/>
      <c r="M7" s="69"/>
      <c r="N7" s="69"/>
      <c r="O7" s="69"/>
      <c r="P7" s="30" t="s">
        <v>27</v>
      </c>
      <c r="Q7" s="69"/>
      <c r="R7" s="69"/>
      <c r="S7" s="69"/>
      <c r="T7" s="69"/>
      <c r="U7" s="69"/>
      <c r="V7" s="69"/>
      <c r="W7" s="30" t="s">
        <v>9</v>
      </c>
      <c r="X7" s="69"/>
      <c r="Y7" s="69"/>
      <c r="Z7" s="69"/>
      <c r="AA7" s="69"/>
      <c r="AB7" s="69"/>
      <c r="AC7" s="69"/>
      <c r="AD7" s="30" t="s">
        <v>7</v>
      </c>
      <c r="AE7" s="69"/>
      <c r="AF7" s="69"/>
      <c r="AG7" s="69"/>
      <c r="AH7" s="69"/>
      <c r="AI7" s="69"/>
      <c r="AJ7" s="69"/>
      <c r="AK7" s="30" t="s">
        <v>8</v>
      </c>
      <c r="AL7" s="69"/>
      <c r="AM7" s="69"/>
      <c r="AN7" s="69"/>
      <c r="AO7" s="69"/>
      <c r="AP7" s="69"/>
      <c r="AQ7" s="69"/>
      <c r="AR7" s="30" t="s">
        <v>27</v>
      </c>
      <c r="AS7" s="69"/>
      <c r="AT7" s="69"/>
      <c r="AU7" s="69"/>
      <c r="AV7" s="69"/>
      <c r="AW7" s="69"/>
      <c r="AX7" s="69"/>
      <c r="AY7" s="30" t="s">
        <v>9</v>
      </c>
      <c r="AZ7" s="69"/>
      <c r="BA7" s="69"/>
      <c r="BB7" s="69"/>
      <c r="BC7" s="69"/>
      <c r="BD7" s="69"/>
      <c r="BE7" s="69"/>
      <c r="BF7" s="30" t="s">
        <v>7</v>
      </c>
      <c r="BG7" s="69"/>
      <c r="BH7" s="69"/>
      <c r="BI7" s="69"/>
      <c r="BJ7" s="69"/>
      <c r="BK7" s="69"/>
      <c r="BL7" s="69"/>
      <c r="BM7" s="30" t="s">
        <v>8</v>
      </c>
      <c r="BN7" s="69"/>
      <c r="BO7" s="69"/>
      <c r="BP7" s="69"/>
      <c r="BQ7" s="69"/>
      <c r="BR7" s="69"/>
      <c r="BS7" s="69"/>
      <c r="BT7" s="30" t="s">
        <v>27</v>
      </c>
      <c r="BU7" s="69"/>
      <c r="BV7" s="69"/>
      <c r="BW7" s="69"/>
      <c r="BX7" s="69"/>
      <c r="BY7" s="69"/>
      <c r="BZ7" s="69"/>
      <c r="CA7" s="30" t="s">
        <v>9</v>
      </c>
      <c r="CB7" s="69"/>
      <c r="CC7" s="25"/>
      <c r="CD7" s="25"/>
      <c r="CE7" s="25"/>
      <c r="CF7" s="25"/>
      <c r="CG7" s="25"/>
      <c r="CH7" s="31" t="s">
        <v>1</v>
      </c>
      <c r="CI7" s="32"/>
      <c r="CJ7" s="32"/>
      <c r="CK7" s="32"/>
      <c r="CL7" s="32"/>
      <c r="CM7" s="32"/>
      <c r="CN7" s="32"/>
      <c r="CO7" s="86" t="s">
        <v>2</v>
      </c>
      <c r="CP7" s="26"/>
      <c r="CQ7" s="26"/>
      <c r="CR7" s="26"/>
      <c r="CS7" s="26"/>
      <c r="CT7" s="26"/>
      <c r="CU7" s="26"/>
      <c r="CV7" s="86" t="s">
        <v>3</v>
      </c>
      <c r="CW7" s="26"/>
      <c r="CX7" s="26"/>
      <c r="CY7" s="26"/>
      <c r="CZ7" s="26"/>
      <c r="DA7" s="26"/>
      <c r="DB7" s="26"/>
      <c r="DC7" s="86" t="s">
        <v>4</v>
      </c>
      <c r="DD7" s="25"/>
      <c r="DE7" s="139"/>
      <c r="DF7" s="139"/>
      <c r="DG7" s="151"/>
      <c r="DH7" s="151"/>
      <c r="DI7" s="151"/>
    </row>
    <row r="8" spans="1:114" x14ac:dyDescent="0.2">
      <c r="A8" s="2"/>
      <c r="B8" s="68" t="s">
        <v>51</v>
      </c>
      <c r="C8" s="68" t="s">
        <v>52</v>
      </c>
      <c r="D8" s="68" t="s">
        <v>54</v>
      </c>
      <c r="E8" s="133" t="s">
        <v>63</v>
      </c>
      <c r="F8" s="133" t="s">
        <v>65</v>
      </c>
      <c r="G8" s="164" t="s">
        <v>72</v>
      </c>
      <c r="H8" s="164" t="s">
        <v>78</v>
      </c>
      <c r="I8" s="74" t="s">
        <v>51</v>
      </c>
      <c r="J8" s="68" t="s">
        <v>52</v>
      </c>
      <c r="K8" s="68" t="s">
        <v>54</v>
      </c>
      <c r="L8" s="133" t="s">
        <v>63</v>
      </c>
      <c r="M8" s="133" t="s">
        <v>65</v>
      </c>
      <c r="N8" s="164" t="s">
        <v>72</v>
      </c>
      <c r="O8" s="164" t="s">
        <v>78</v>
      </c>
      <c r="P8" s="74" t="s">
        <v>51</v>
      </c>
      <c r="Q8" s="68" t="s">
        <v>52</v>
      </c>
      <c r="R8" s="68" t="s">
        <v>54</v>
      </c>
      <c r="S8" s="133" t="s">
        <v>63</v>
      </c>
      <c r="T8" s="133" t="s">
        <v>65</v>
      </c>
      <c r="U8" s="164" t="s">
        <v>72</v>
      </c>
      <c r="V8" s="164" t="s">
        <v>78</v>
      </c>
      <c r="W8" s="74" t="s">
        <v>51</v>
      </c>
      <c r="X8" s="68" t="s">
        <v>52</v>
      </c>
      <c r="Y8" s="68" t="s">
        <v>54</v>
      </c>
      <c r="Z8" s="133" t="s">
        <v>63</v>
      </c>
      <c r="AA8" s="133" t="s">
        <v>65</v>
      </c>
      <c r="AB8" s="164" t="s">
        <v>72</v>
      </c>
      <c r="AC8" s="164" t="s">
        <v>78</v>
      </c>
      <c r="AD8" s="74" t="s">
        <v>51</v>
      </c>
      <c r="AE8" s="68" t="s">
        <v>52</v>
      </c>
      <c r="AF8" s="68" t="s">
        <v>54</v>
      </c>
      <c r="AG8" s="133" t="s">
        <v>63</v>
      </c>
      <c r="AH8" s="133" t="s">
        <v>65</v>
      </c>
      <c r="AI8" s="164" t="s">
        <v>72</v>
      </c>
      <c r="AJ8" s="164" t="s">
        <v>78</v>
      </c>
      <c r="AK8" s="74" t="s">
        <v>51</v>
      </c>
      <c r="AL8" s="68" t="s">
        <v>52</v>
      </c>
      <c r="AM8" s="68" t="s">
        <v>54</v>
      </c>
      <c r="AN8" s="133" t="s">
        <v>63</v>
      </c>
      <c r="AO8" s="133" t="s">
        <v>65</v>
      </c>
      <c r="AP8" s="164" t="s">
        <v>72</v>
      </c>
      <c r="AQ8" s="164" t="s">
        <v>78</v>
      </c>
      <c r="AR8" s="74" t="s">
        <v>51</v>
      </c>
      <c r="AS8" s="68" t="s">
        <v>52</v>
      </c>
      <c r="AT8" s="68" t="s">
        <v>54</v>
      </c>
      <c r="AU8" s="133" t="s">
        <v>63</v>
      </c>
      <c r="AV8" s="133" t="s">
        <v>65</v>
      </c>
      <c r="AW8" s="164" t="s">
        <v>72</v>
      </c>
      <c r="AX8" s="164" t="s">
        <v>78</v>
      </c>
      <c r="AY8" s="74" t="s">
        <v>51</v>
      </c>
      <c r="AZ8" s="68" t="s">
        <v>52</v>
      </c>
      <c r="BA8" s="68" t="s">
        <v>54</v>
      </c>
      <c r="BB8" s="133" t="s">
        <v>63</v>
      </c>
      <c r="BC8" s="133" t="s">
        <v>65</v>
      </c>
      <c r="BD8" s="164" t="s">
        <v>72</v>
      </c>
      <c r="BE8" s="164" t="s">
        <v>78</v>
      </c>
      <c r="BF8" s="74" t="s">
        <v>51</v>
      </c>
      <c r="BG8" s="68" t="s">
        <v>52</v>
      </c>
      <c r="BH8" s="68" t="s">
        <v>54</v>
      </c>
      <c r="BI8" s="133" t="s">
        <v>63</v>
      </c>
      <c r="BJ8" s="133" t="s">
        <v>65</v>
      </c>
      <c r="BK8" s="164" t="s">
        <v>72</v>
      </c>
      <c r="BL8" s="164" t="s">
        <v>78</v>
      </c>
      <c r="BM8" s="74" t="s">
        <v>51</v>
      </c>
      <c r="BN8" s="68" t="s">
        <v>52</v>
      </c>
      <c r="BO8" s="68" t="s">
        <v>54</v>
      </c>
      <c r="BP8" s="133" t="s">
        <v>63</v>
      </c>
      <c r="BQ8" s="133" t="s">
        <v>65</v>
      </c>
      <c r="BR8" s="164" t="s">
        <v>72</v>
      </c>
      <c r="BS8" s="164" t="s">
        <v>78</v>
      </c>
      <c r="BT8" s="74" t="s">
        <v>51</v>
      </c>
      <c r="BU8" s="68" t="s">
        <v>52</v>
      </c>
      <c r="BV8" s="68" t="s">
        <v>54</v>
      </c>
      <c r="BW8" s="133" t="s">
        <v>63</v>
      </c>
      <c r="BX8" s="133" t="s">
        <v>65</v>
      </c>
      <c r="BY8" s="164" t="s">
        <v>72</v>
      </c>
      <c r="BZ8" s="164" t="s">
        <v>78</v>
      </c>
      <c r="CA8" s="76" t="s">
        <v>51</v>
      </c>
      <c r="CB8" s="68" t="s">
        <v>52</v>
      </c>
      <c r="CC8" s="68" t="s">
        <v>54</v>
      </c>
      <c r="CD8" s="133" t="s">
        <v>63</v>
      </c>
      <c r="CE8" s="133" t="s">
        <v>65</v>
      </c>
      <c r="CF8" s="164" t="s">
        <v>72</v>
      </c>
      <c r="CG8" s="164" t="s">
        <v>78</v>
      </c>
      <c r="CH8" s="76" t="s">
        <v>51</v>
      </c>
      <c r="CI8" s="68" t="s">
        <v>52</v>
      </c>
      <c r="CJ8" s="68" t="s">
        <v>54</v>
      </c>
      <c r="CK8" s="133" t="s">
        <v>63</v>
      </c>
      <c r="CL8" s="133" t="s">
        <v>65</v>
      </c>
      <c r="CM8" s="164" t="s">
        <v>72</v>
      </c>
      <c r="CN8" s="164" t="s">
        <v>78</v>
      </c>
      <c r="CO8" s="89" t="s">
        <v>51</v>
      </c>
      <c r="CP8" s="80" t="s">
        <v>52</v>
      </c>
      <c r="CQ8" s="68" t="s">
        <v>54</v>
      </c>
      <c r="CR8" s="133" t="s">
        <v>63</v>
      </c>
      <c r="CS8" s="133" t="s">
        <v>65</v>
      </c>
      <c r="CT8" s="164" t="s">
        <v>72</v>
      </c>
      <c r="CU8" s="164" t="s">
        <v>78</v>
      </c>
      <c r="CV8" s="89" t="s">
        <v>51</v>
      </c>
      <c r="CW8" s="80" t="s">
        <v>52</v>
      </c>
      <c r="CX8" s="68" t="s">
        <v>54</v>
      </c>
      <c r="CY8" s="133" t="s">
        <v>63</v>
      </c>
      <c r="CZ8" s="133" t="s">
        <v>65</v>
      </c>
      <c r="DA8" s="164" t="s">
        <v>72</v>
      </c>
      <c r="DB8" s="164" t="s">
        <v>78</v>
      </c>
      <c r="DC8" s="89" t="s">
        <v>51</v>
      </c>
      <c r="DD8" s="80" t="s">
        <v>52</v>
      </c>
      <c r="DE8" s="80" t="s">
        <v>54</v>
      </c>
      <c r="DF8" s="140" t="s">
        <v>63</v>
      </c>
      <c r="DG8" s="140" t="s">
        <v>65</v>
      </c>
      <c r="DH8" s="164" t="s">
        <v>72</v>
      </c>
      <c r="DI8" s="164" t="s">
        <v>78</v>
      </c>
    </row>
    <row r="9" spans="1:114" ht="12.75" customHeight="1" x14ac:dyDescent="0.2">
      <c r="A9" s="4" t="s">
        <v>33</v>
      </c>
      <c r="B9" s="5"/>
      <c r="C9" s="5"/>
      <c r="D9" s="5"/>
      <c r="E9" s="5"/>
      <c r="F9" s="5"/>
      <c r="G9" s="5"/>
      <c r="H9" s="5"/>
      <c r="I9" s="6"/>
      <c r="J9" s="9"/>
      <c r="K9" s="9"/>
      <c r="L9" s="9"/>
      <c r="M9" s="9"/>
      <c r="N9" s="9"/>
      <c r="O9" s="9"/>
      <c r="P9" s="6"/>
      <c r="Q9" s="9"/>
      <c r="R9" s="9"/>
      <c r="S9" s="9"/>
      <c r="T9" s="9"/>
      <c r="U9" s="9"/>
      <c r="V9" s="9"/>
      <c r="W9" s="6"/>
      <c r="X9" s="9"/>
      <c r="Y9" s="9"/>
      <c r="Z9" s="9"/>
      <c r="AA9" s="9"/>
      <c r="AB9" s="9"/>
      <c r="AC9" s="9"/>
      <c r="AD9" s="84"/>
      <c r="AE9" s="5"/>
      <c r="AF9" s="5"/>
      <c r="AG9" s="5"/>
      <c r="AH9" s="5"/>
      <c r="AI9" s="5"/>
      <c r="AJ9" s="5"/>
      <c r="AK9" s="6"/>
      <c r="AL9" s="9"/>
      <c r="AM9" s="9"/>
      <c r="AN9" s="9"/>
      <c r="AO9" s="9"/>
      <c r="AP9" s="9"/>
      <c r="AQ9" s="9"/>
      <c r="AR9" s="6"/>
      <c r="AS9" s="9"/>
      <c r="AT9" s="9"/>
      <c r="AU9" s="9"/>
      <c r="AV9" s="9"/>
      <c r="AW9" s="9"/>
      <c r="AX9" s="9"/>
      <c r="AY9" s="6"/>
      <c r="AZ9" s="9"/>
      <c r="BA9" s="9"/>
      <c r="BB9" s="9"/>
      <c r="BC9" s="9"/>
      <c r="BD9" s="9"/>
      <c r="BE9" s="9"/>
      <c r="BF9" s="84"/>
      <c r="BG9" s="5"/>
      <c r="BH9" s="5"/>
      <c r="BI9" s="5"/>
      <c r="BJ9" s="5"/>
      <c r="BK9" s="5"/>
      <c r="BL9" s="5"/>
      <c r="BM9" s="6"/>
      <c r="BN9" s="9"/>
      <c r="BO9" s="9"/>
      <c r="BP9" s="9"/>
      <c r="BQ9" s="9"/>
      <c r="BR9" s="9"/>
      <c r="BS9" s="9"/>
      <c r="BT9" s="6"/>
      <c r="BU9" s="9"/>
      <c r="BV9" s="9"/>
      <c r="BW9" s="9"/>
      <c r="BX9" s="9"/>
      <c r="BY9" s="9"/>
      <c r="BZ9" s="9"/>
      <c r="CA9" s="6"/>
      <c r="CB9" s="9"/>
      <c r="CC9" s="9"/>
      <c r="CD9" s="9"/>
      <c r="CE9" s="9"/>
      <c r="CF9" s="9"/>
      <c r="CG9" s="9"/>
      <c r="CH9" s="7"/>
      <c r="CI9" s="10"/>
      <c r="CJ9" s="10"/>
      <c r="CK9" s="10"/>
      <c r="CL9" s="10"/>
      <c r="CM9" s="10"/>
      <c r="CN9" s="10"/>
      <c r="CO9" s="89"/>
      <c r="CP9" s="9"/>
      <c r="CQ9" s="9"/>
      <c r="CR9" s="9"/>
      <c r="CS9" s="9"/>
      <c r="CT9" s="9"/>
      <c r="CU9" s="9"/>
      <c r="CV9" s="89"/>
      <c r="CW9" s="9"/>
      <c r="CX9" s="9"/>
      <c r="CY9" s="9"/>
      <c r="CZ9" s="9"/>
      <c r="DA9" s="9"/>
      <c r="DB9" s="9"/>
      <c r="DC9" s="89"/>
      <c r="DD9" s="9"/>
      <c r="DE9" s="9"/>
      <c r="DF9" s="108"/>
      <c r="DG9" s="9"/>
      <c r="DH9" s="9"/>
      <c r="DI9" s="9"/>
    </row>
    <row r="10" spans="1:114" ht="12.75" customHeight="1" x14ac:dyDescent="0.2">
      <c r="A10" s="8" t="s">
        <v>11</v>
      </c>
      <c r="B10" s="51" t="s">
        <v>58</v>
      </c>
      <c r="C10" s="49" t="s">
        <v>58</v>
      </c>
      <c r="D10" s="49" t="s">
        <v>58</v>
      </c>
      <c r="E10" s="49" t="s">
        <v>58</v>
      </c>
      <c r="F10" s="49" t="s">
        <v>58</v>
      </c>
      <c r="G10" s="49" t="s">
        <v>58</v>
      </c>
      <c r="H10" s="49" t="s">
        <v>58</v>
      </c>
      <c r="I10" s="51" t="s">
        <v>58</v>
      </c>
      <c r="J10" s="49" t="s">
        <v>58</v>
      </c>
      <c r="K10" s="49" t="s">
        <v>58</v>
      </c>
      <c r="L10" s="49" t="s">
        <v>58</v>
      </c>
      <c r="M10" s="49" t="s">
        <v>58</v>
      </c>
      <c r="N10" s="49" t="s">
        <v>58</v>
      </c>
      <c r="O10" s="49" t="s">
        <v>58</v>
      </c>
      <c r="P10" s="51" t="s">
        <v>58</v>
      </c>
      <c r="Q10" s="49" t="s">
        <v>58</v>
      </c>
      <c r="R10" s="49" t="s">
        <v>58</v>
      </c>
      <c r="S10" s="49" t="s">
        <v>58</v>
      </c>
      <c r="T10" s="49" t="s">
        <v>58</v>
      </c>
      <c r="U10" s="49" t="s">
        <v>58</v>
      </c>
      <c r="V10" s="49" t="s">
        <v>58</v>
      </c>
      <c r="W10" s="51" t="s">
        <v>58</v>
      </c>
      <c r="X10" s="49" t="s">
        <v>58</v>
      </c>
      <c r="Y10" s="49" t="s">
        <v>58</v>
      </c>
      <c r="Z10" s="49" t="s">
        <v>58</v>
      </c>
      <c r="AA10" s="49" t="s">
        <v>58</v>
      </c>
      <c r="AB10" s="49" t="s">
        <v>58</v>
      </c>
      <c r="AC10" s="49" t="s">
        <v>58</v>
      </c>
      <c r="AD10" s="51" t="s">
        <v>58</v>
      </c>
      <c r="AE10" s="49" t="s">
        <v>58</v>
      </c>
      <c r="AF10" s="49" t="s">
        <v>58</v>
      </c>
      <c r="AG10" s="49" t="s">
        <v>58</v>
      </c>
      <c r="AH10" s="49" t="s">
        <v>58</v>
      </c>
      <c r="AI10" s="49" t="s">
        <v>58</v>
      </c>
      <c r="AJ10" s="49" t="s">
        <v>58</v>
      </c>
      <c r="AK10" s="51" t="s">
        <v>58</v>
      </c>
      <c r="AL10" s="49" t="s">
        <v>58</v>
      </c>
      <c r="AM10" s="49" t="s">
        <v>58</v>
      </c>
      <c r="AN10" s="49" t="s">
        <v>58</v>
      </c>
      <c r="AO10" s="49" t="s">
        <v>58</v>
      </c>
      <c r="AP10" s="49" t="s">
        <v>58</v>
      </c>
      <c r="AQ10" s="49" t="s">
        <v>58</v>
      </c>
      <c r="AR10" s="51" t="s">
        <v>58</v>
      </c>
      <c r="AS10" s="49" t="s">
        <v>58</v>
      </c>
      <c r="AT10" s="49" t="s">
        <v>58</v>
      </c>
      <c r="AU10" s="49" t="s">
        <v>58</v>
      </c>
      <c r="AV10" s="49" t="s">
        <v>58</v>
      </c>
      <c r="AW10" s="49" t="s">
        <v>58</v>
      </c>
      <c r="AX10" s="49" t="s">
        <v>58</v>
      </c>
      <c r="AY10" s="51" t="s">
        <v>58</v>
      </c>
      <c r="AZ10" s="49" t="s">
        <v>58</v>
      </c>
      <c r="BA10" s="49" t="s">
        <v>58</v>
      </c>
      <c r="BB10" s="49" t="s">
        <v>58</v>
      </c>
      <c r="BC10" s="49" t="s">
        <v>58</v>
      </c>
      <c r="BD10" s="49" t="s">
        <v>58</v>
      </c>
      <c r="BE10" s="49" t="s">
        <v>58</v>
      </c>
      <c r="BF10" s="51" t="s">
        <v>58</v>
      </c>
      <c r="BG10" s="49" t="s">
        <v>58</v>
      </c>
      <c r="BH10" s="49" t="s">
        <v>58</v>
      </c>
      <c r="BI10" s="49" t="s">
        <v>58</v>
      </c>
      <c r="BJ10" s="49" t="s">
        <v>58</v>
      </c>
      <c r="BK10" s="49" t="s">
        <v>58</v>
      </c>
      <c r="BL10" s="49" t="s">
        <v>58</v>
      </c>
      <c r="BM10" s="51" t="s">
        <v>58</v>
      </c>
      <c r="BN10" s="49" t="s">
        <v>58</v>
      </c>
      <c r="BO10" s="49" t="s">
        <v>58</v>
      </c>
      <c r="BP10" s="49" t="s">
        <v>58</v>
      </c>
      <c r="BQ10" s="49" t="s">
        <v>58</v>
      </c>
      <c r="BR10" s="49" t="s">
        <v>58</v>
      </c>
      <c r="BS10" s="49" t="s">
        <v>58</v>
      </c>
      <c r="BT10" s="51" t="s">
        <v>58</v>
      </c>
      <c r="BU10" s="49" t="s">
        <v>58</v>
      </c>
      <c r="BV10" s="49" t="s">
        <v>58</v>
      </c>
      <c r="BW10" s="49" t="s">
        <v>58</v>
      </c>
      <c r="BX10" s="49" t="s">
        <v>58</v>
      </c>
      <c r="BY10" s="49" t="s">
        <v>58</v>
      </c>
      <c r="BZ10" s="49" t="s">
        <v>58</v>
      </c>
      <c r="CA10" s="51" t="s">
        <v>58</v>
      </c>
      <c r="CB10" s="49" t="s">
        <v>58</v>
      </c>
      <c r="CC10" s="49" t="s">
        <v>58</v>
      </c>
      <c r="CD10" s="49" t="s">
        <v>58</v>
      </c>
      <c r="CE10" s="49" t="s">
        <v>58</v>
      </c>
      <c r="CF10" s="49" t="s">
        <v>58</v>
      </c>
      <c r="CG10" s="49" t="s">
        <v>58</v>
      </c>
      <c r="CH10" s="51" t="s">
        <v>58</v>
      </c>
      <c r="CI10" s="49" t="s">
        <v>58</v>
      </c>
      <c r="CJ10" s="49" t="s">
        <v>58</v>
      </c>
      <c r="CK10" s="49" t="s">
        <v>58</v>
      </c>
      <c r="CL10" s="49" t="s">
        <v>58</v>
      </c>
      <c r="CM10" s="49" t="s">
        <v>58</v>
      </c>
      <c r="CN10" s="49" t="s">
        <v>58</v>
      </c>
      <c r="CO10" s="111" t="s">
        <v>58</v>
      </c>
      <c r="CP10" s="49" t="s">
        <v>58</v>
      </c>
      <c r="CQ10" s="49" t="s">
        <v>58</v>
      </c>
      <c r="CR10" s="49" t="s">
        <v>58</v>
      </c>
      <c r="CS10" s="49" t="s">
        <v>58</v>
      </c>
      <c r="CT10" s="95" t="str">
        <f>IFERROR(G10+AI10+BK10,"—")</f>
        <v>—</v>
      </c>
      <c r="CU10" s="95" t="str">
        <f>IFERROR(H10+AJ10+BL10,"—")</f>
        <v>—</v>
      </c>
      <c r="CV10" s="111" t="s">
        <v>58</v>
      </c>
      <c r="CW10" s="49" t="s">
        <v>58</v>
      </c>
      <c r="CX10" s="49" t="s">
        <v>58</v>
      </c>
      <c r="CY10" s="49" t="s">
        <v>58</v>
      </c>
      <c r="CZ10" s="49" t="s">
        <v>58</v>
      </c>
      <c r="DA10" s="95" t="str">
        <f>IFERROR(N10+AP10+BR10,"—")</f>
        <v>—</v>
      </c>
      <c r="DB10" s="95" t="str">
        <f>IFERROR(O10+AQ10+BS10,"—")</f>
        <v>—</v>
      </c>
      <c r="DC10" s="111" t="s">
        <v>58</v>
      </c>
      <c r="DD10" s="49" t="s">
        <v>58</v>
      </c>
      <c r="DE10" s="49" t="s">
        <v>58</v>
      </c>
      <c r="DF10" s="49" t="s">
        <v>58</v>
      </c>
      <c r="DG10" s="49" t="s">
        <v>58</v>
      </c>
      <c r="DH10" s="95" t="str">
        <f t="shared" ref="DH10:DH25" si="0">IFERROR(U10+AW10+BY10+CM10,"—")</f>
        <v>—</v>
      </c>
      <c r="DI10" s="95" t="str">
        <f t="shared" ref="DI10:DI25" si="1">IFERROR(V10+AX10+BZ10+CN10,"—")</f>
        <v>—</v>
      </c>
      <c r="DJ10" s="119"/>
    </row>
    <row r="11" spans="1:114" s="67" customFormat="1" x14ac:dyDescent="0.2">
      <c r="A11" s="8" t="s">
        <v>12</v>
      </c>
      <c r="B11" s="11">
        <v>4.604285714285715</v>
      </c>
      <c r="C11" s="11">
        <v>3.9220000000000002</v>
      </c>
      <c r="D11" s="11">
        <v>3.8730607476635517</v>
      </c>
      <c r="E11" s="11">
        <v>3.9020618556701039</v>
      </c>
      <c r="F11" s="11">
        <v>3.7571647509578541</v>
      </c>
      <c r="G11" s="11">
        <v>3.4654117647058826</v>
      </c>
      <c r="H11" s="11">
        <v>3.5535087719298248</v>
      </c>
      <c r="I11" s="12">
        <v>6.5595774647887319</v>
      </c>
      <c r="J11" s="11">
        <v>5.9255701754385965</v>
      </c>
      <c r="K11" s="11">
        <v>5.8139549839228302</v>
      </c>
      <c r="L11" s="11">
        <v>5.5345374449339193</v>
      </c>
      <c r="M11" s="11">
        <v>5.6692142857142844</v>
      </c>
      <c r="N11" s="11">
        <v>5.7050312499999993</v>
      </c>
      <c r="O11" s="11">
        <v>5.8712676056338031</v>
      </c>
      <c r="P11" s="12">
        <v>5.7881818181818181</v>
      </c>
      <c r="Q11" s="11">
        <v>10.997727272727273</v>
      </c>
      <c r="R11" s="11">
        <v>0</v>
      </c>
      <c r="S11" s="11"/>
      <c r="T11" s="11"/>
      <c r="U11" s="11"/>
      <c r="V11" s="11"/>
      <c r="W11" s="12">
        <v>5.7644322344322365</v>
      </c>
      <c r="X11" s="11">
        <v>4.9098709677419352</v>
      </c>
      <c r="Y11" s="11">
        <v>4.6898646820027059</v>
      </c>
      <c r="Z11" s="11">
        <v>4.3601236093943143</v>
      </c>
      <c r="AA11" s="11">
        <v>4.4247132169576053</v>
      </c>
      <c r="AB11" s="11">
        <v>4.3288795180722888</v>
      </c>
      <c r="AC11" s="11">
        <v>4.3913951120162924</v>
      </c>
      <c r="AD11" s="12">
        <v>5.5938403856454206</v>
      </c>
      <c r="AE11" s="11">
        <v>5.4690848214285719</v>
      </c>
      <c r="AF11" s="11">
        <v>5.4319767960731822</v>
      </c>
      <c r="AG11" s="11">
        <v>4.63033721898418</v>
      </c>
      <c r="AH11" s="11">
        <v>4.7095683133066304</v>
      </c>
      <c r="AI11" s="11">
        <v>5.1221624087591247</v>
      </c>
      <c r="AJ11" s="11">
        <v>4.6581160033869597</v>
      </c>
      <c r="AK11" s="12">
        <v>8.0607464454976299</v>
      </c>
      <c r="AL11" s="11">
        <v>7.7818053927315347</v>
      </c>
      <c r="AM11" s="11">
        <v>8.4391155234657038</v>
      </c>
      <c r="AN11" s="11">
        <v>6.7884221105527622</v>
      </c>
      <c r="AO11" s="11">
        <v>6.7396091205211741</v>
      </c>
      <c r="AP11" s="11">
        <v>7.230531803962462</v>
      </c>
      <c r="AQ11" s="11">
        <v>7.1652283105022825</v>
      </c>
      <c r="AR11" s="12">
        <v>11.401881720430108</v>
      </c>
      <c r="AS11" s="11">
        <v>15.735688073394497</v>
      </c>
      <c r="AT11" s="11">
        <v>0</v>
      </c>
      <c r="AU11" s="11"/>
      <c r="AV11" s="11"/>
      <c r="AW11" s="11"/>
      <c r="AX11" s="11"/>
      <c r="AY11" s="12">
        <v>6.6854401104590959</v>
      </c>
      <c r="AZ11" s="11">
        <v>6.5917465504720427</v>
      </c>
      <c r="BA11" s="11">
        <v>6.4268736936398936</v>
      </c>
      <c r="BB11" s="11">
        <v>5.2624521636738297</v>
      </c>
      <c r="BC11" s="11">
        <v>5.2997411616161614</v>
      </c>
      <c r="BD11" s="11">
        <v>5.7638400507775325</v>
      </c>
      <c r="BE11" s="11">
        <v>5.3363835701050037</v>
      </c>
      <c r="BF11" s="12">
        <v>4.0371453590192665</v>
      </c>
      <c r="BG11" s="11">
        <v>3.8309972299168971</v>
      </c>
      <c r="BH11" s="11">
        <v>6.0681280310378272</v>
      </c>
      <c r="BI11" s="11">
        <v>3.3614728682170543</v>
      </c>
      <c r="BJ11" s="11">
        <v>3.0877451802179383</v>
      </c>
      <c r="BK11" s="11">
        <v>3.5132437120555076</v>
      </c>
      <c r="BL11" s="11">
        <v>3.5295769576957703</v>
      </c>
      <c r="BM11" s="12">
        <v>5.104099783080259</v>
      </c>
      <c r="BN11" s="11">
        <v>5.2840400000000001</v>
      </c>
      <c r="BO11" s="11">
        <v>5.157942196531792</v>
      </c>
      <c r="BP11" s="11">
        <v>4.229964370546317</v>
      </c>
      <c r="BQ11" s="11">
        <v>4.4558703939008897</v>
      </c>
      <c r="BR11" s="11">
        <v>4.6038112305854231</v>
      </c>
      <c r="BS11" s="11">
        <v>4.8455749128919861</v>
      </c>
      <c r="BT11" s="12">
        <v>5.0657823129251698</v>
      </c>
      <c r="BU11" s="11">
        <v>5.2053131313131304</v>
      </c>
      <c r="BV11" s="11">
        <v>0</v>
      </c>
      <c r="BW11" s="11"/>
      <c r="BX11" s="11"/>
      <c r="BY11" s="11"/>
      <c r="BZ11" s="11"/>
      <c r="CA11" s="12">
        <v>4.6361538461538458</v>
      </c>
      <c r="CB11" s="11">
        <v>4.9077201748906925</v>
      </c>
      <c r="CC11" s="11">
        <v>5.6528797468354428</v>
      </c>
      <c r="CD11" s="11">
        <v>3.751691568836713</v>
      </c>
      <c r="CE11" s="11">
        <v>3.631540404040404</v>
      </c>
      <c r="CF11" s="11">
        <v>3.9719396984924615</v>
      </c>
      <c r="CG11" s="11">
        <v>4.1041582150101421</v>
      </c>
      <c r="CH11" s="12">
        <v>2.867692307692308</v>
      </c>
      <c r="CI11" s="11">
        <v>3.7516666666666669</v>
      </c>
      <c r="CJ11" s="11">
        <v>4.813589743589743</v>
      </c>
      <c r="CK11" s="11">
        <v>2.895</v>
      </c>
      <c r="CL11" s="11">
        <v>5.538333333333334</v>
      </c>
      <c r="CM11" s="11"/>
      <c r="CN11" s="11"/>
      <c r="CO11" s="112"/>
      <c r="CP11" s="11">
        <v>5.0078200554894972</v>
      </c>
      <c r="CQ11" s="11">
        <v>5.4289108108108115</v>
      </c>
      <c r="CR11" s="11">
        <v>4.1987325697211153</v>
      </c>
      <c r="CS11" s="11">
        <v>4.0957395254921742</v>
      </c>
      <c r="CT11" s="97">
        <f t="shared" ref="CT11:CU25" si="2">IFERROR(G11+AI11+BK11,"—")</f>
        <v>12.100817885520515</v>
      </c>
      <c r="CU11" s="97">
        <f t="shared" si="2"/>
        <v>11.741201733012556</v>
      </c>
      <c r="CV11" s="112"/>
      <c r="CW11" s="11">
        <v>6.9946806912096164</v>
      </c>
      <c r="CX11" s="11">
        <v>6.8390105078809116</v>
      </c>
      <c r="CY11" s="11">
        <v>5.6068071705426359</v>
      </c>
      <c r="CZ11" s="11">
        <v>5.6847736418511055</v>
      </c>
      <c r="DA11" s="97">
        <f t="shared" ref="DA11:DB25" si="3">IFERROR(N11+AP11+BR11,"—")</f>
        <v>17.539374284547883</v>
      </c>
      <c r="DB11" s="97">
        <f t="shared" si="3"/>
        <v>17.882070829028073</v>
      </c>
      <c r="DC11" s="112"/>
      <c r="DD11" s="11">
        <v>5.6939932537623248</v>
      </c>
      <c r="DE11" s="11">
        <v>5.9671239973262038</v>
      </c>
      <c r="DF11" s="11">
        <v>4.6767368421052637</v>
      </c>
      <c r="DG11" s="11">
        <v>4.6266638655462184</v>
      </c>
      <c r="DH11" s="97">
        <f t="shared" si="0"/>
        <v>0</v>
      </c>
      <c r="DI11" s="97">
        <f t="shared" si="1"/>
        <v>0</v>
      </c>
      <c r="DJ11" s="120"/>
    </row>
    <row r="12" spans="1:114" s="67" customFormat="1" ht="12.75" customHeight="1" x14ac:dyDescent="0.2">
      <c r="A12" s="8" t="s">
        <v>13</v>
      </c>
      <c r="B12" s="51" t="s">
        <v>58</v>
      </c>
      <c r="C12" s="49" t="s">
        <v>58</v>
      </c>
      <c r="D12" s="49" t="s">
        <v>58</v>
      </c>
      <c r="E12" s="49" t="s">
        <v>58</v>
      </c>
      <c r="F12" s="49" t="s">
        <v>58</v>
      </c>
      <c r="G12" s="49" t="s">
        <v>58</v>
      </c>
      <c r="H12" s="49" t="s">
        <v>58</v>
      </c>
      <c r="I12" s="51" t="s">
        <v>58</v>
      </c>
      <c r="J12" s="49" t="s">
        <v>58</v>
      </c>
      <c r="K12" s="49" t="s">
        <v>58</v>
      </c>
      <c r="L12" s="49" t="s">
        <v>58</v>
      </c>
      <c r="M12" s="49" t="s">
        <v>58</v>
      </c>
      <c r="N12" s="49" t="s">
        <v>58</v>
      </c>
      <c r="O12" s="49" t="s">
        <v>58</v>
      </c>
      <c r="P12" s="51" t="s">
        <v>58</v>
      </c>
      <c r="Q12" s="49" t="s">
        <v>58</v>
      </c>
      <c r="R12" s="49" t="s">
        <v>58</v>
      </c>
      <c r="S12" s="49" t="s">
        <v>58</v>
      </c>
      <c r="T12" s="49" t="s">
        <v>58</v>
      </c>
      <c r="U12" s="49" t="s">
        <v>58</v>
      </c>
      <c r="V12" s="49" t="s">
        <v>58</v>
      </c>
      <c r="W12" s="51" t="s">
        <v>58</v>
      </c>
      <c r="X12" s="49" t="s">
        <v>58</v>
      </c>
      <c r="Y12" s="49" t="s">
        <v>58</v>
      </c>
      <c r="Z12" s="49" t="s">
        <v>58</v>
      </c>
      <c r="AA12" s="49" t="s">
        <v>58</v>
      </c>
      <c r="AB12" s="49" t="s">
        <v>58</v>
      </c>
      <c r="AC12" s="49" t="s">
        <v>58</v>
      </c>
      <c r="AD12" s="51" t="s">
        <v>58</v>
      </c>
      <c r="AE12" s="49" t="s">
        <v>58</v>
      </c>
      <c r="AF12" s="49" t="s">
        <v>58</v>
      </c>
      <c r="AG12" s="49" t="s">
        <v>58</v>
      </c>
      <c r="AH12" s="49" t="s">
        <v>58</v>
      </c>
      <c r="AI12" s="49" t="s">
        <v>58</v>
      </c>
      <c r="AJ12" s="49" t="s">
        <v>58</v>
      </c>
      <c r="AK12" s="51" t="s">
        <v>58</v>
      </c>
      <c r="AL12" s="49" t="s">
        <v>58</v>
      </c>
      <c r="AM12" s="49" t="s">
        <v>58</v>
      </c>
      <c r="AN12" s="49" t="s">
        <v>58</v>
      </c>
      <c r="AO12" s="49" t="s">
        <v>58</v>
      </c>
      <c r="AP12" s="49" t="s">
        <v>58</v>
      </c>
      <c r="AQ12" s="49" t="s">
        <v>58</v>
      </c>
      <c r="AR12" s="51" t="s">
        <v>58</v>
      </c>
      <c r="AS12" s="49" t="s">
        <v>58</v>
      </c>
      <c r="AT12" s="49" t="s">
        <v>58</v>
      </c>
      <c r="AU12" s="49" t="s">
        <v>58</v>
      </c>
      <c r="AV12" s="49" t="s">
        <v>58</v>
      </c>
      <c r="AW12" s="49" t="s">
        <v>58</v>
      </c>
      <c r="AX12" s="49" t="s">
        <v>58</v>
      </c>
      <c r="AY12" s="51" t="s">
        <v>58</v>
      </c>
      <c r="AZ12" s="49" t="s">
        <v>58</v>
      </c>
      <c r="BA12" s="49" t="s">
        <v>58</v>
      </c>
      <c r="BB12" s="49" t="s">
        <v>58</v>
      </c>
      <c r="BC12" s="49" t="s">
        <v>58</v>
      </c>
      <c r="BD12" s="49" t="s">
        <v>58</v>
      </c>
      <c r="BE12" s="49" t="s">
        <v>58</v>
      </c>
      <c r="BF12" s="51" t="s">
        <v>58</v>
      </c>
      <c r="BG12" s="49" t="s">
        <v>58</v>
      </c>
      <c r="BH12" s="49" t="s">
        <v>58</v>
      </c>
      <c r="BI12" s="49" t="s">
        <v>58</v>
      </c>
      <c r="BJ12" s="49" t="s">
        <v>58</v>
      </c>
      <c r="BK12" s="49" t="s">
        <v>58</v>
      </c>
      <c r="BL12" s="49" t="s">
        <v>58</v>
      </c>
      <c r="BM12" s="51" t="s">
        <v>58</v>
      </c>
      <c r="BN12" s="49" t="s">
        <v>58</v>
      </c>
      <c r="BO12" s="49" t="s">
        <v>58</v>
      </c>
      <c r="BP12" s="49" t="s">
        <v>58</v>
      </c>
      <c r="BQ12" s="49" t="s">
        <v>58</v>
      </c>
      <c r="BR12" s="49" t="s">
        <v>58</v>
      </c>
      <c r="BS12" s="49" t="s">
        <v>58</v>
      </c>
      <c r="BT12" s="51" t="s">
        <v>58</v>
      </c>
      <c r="BU12" s="49" t="s">
        <v>58</v>
      </c>
      <c r="BV12" s="49" t="s">
        <v>58</v>
      </c>
      <c r="BW12" s="49" t="s">
        <v>58</v>
      </c>
      <c r="BX12" s="49" t="s">
        <v>58</v>
      </c>
      <c r="BY12" s="49" t="s">
        <v>58</v>
      </c>
      <c r="BZ12" s="49" t="s">
        <v>58</v>
      </c>
      <c r="CA12" s="51" t="s">
        <v>58</v>
      </c>
      <c r="CB12" s="49" t="s">
        <v>58</v>
      </c>
      <c r="CC12" s="49" t="s">
        <v>58</v>
      </c>
      <c r="CD12" s="49" t="s">
        <v>58</v>
      </c>
      <c r="CE12" s="49" t="s">
        <v>58</v>
      </c>
      <c r="CF12" s="49" t="s">
        <v>58</v>
      </c>
      <c r="CG12" s="49" t="s">
        <v>58</v>
      </c>
      <c r="CH12" s="51" t="s">
        <v>58</v>
      </c>
      <c r="CI12" s="49" t="s">
        <v>58</v>
      </c>
      <c r="CJ12" s="49" t="s">
        <v>58</v>
      </c>
      <c r="CK12" s="49" t="s">
        <v>58</v>
      </c>
      <c r="CL12" s="49" t="s">
        <v>58</v>
      </c>
      <c r="CM12" s="49" t="s">
        <v>58</v>
      </c>
      <c r="CN12" s="49" t="s">
        <v>58</v>
      </c>
      <c r="CO12" s="111" t="s">
        <v>58</v>
      </c>
      <c r="CP12" s="49" t="s">
        <v>58</v>
      </c>
      <c r="CQ12" s="49" t="s">
        <v>58</v>
      </c>
      <c r="CR12" s="49" t="s">
        <v>58</v>
      </c>
      <c r="CS12" s="49" t="s">
        <v>58</v>
      </c>
      <c r="CT12" s="95" t="str">
        <f t="shared" si="2"/>
        <v>—</v>
      </c>
      <c r="CU12" s="95" t="str">
        <f t="shared" si="2"/>
        <v>—</v>
      </c>
      <c r="CV12" s="111" t="s">
        <v>58</v>
      </c>
      <c r="CW12" s="49" t="s">
        <v>58</v>
      </c>
      <c r="CX12" s="49" t="s">
        <v>58</v>
      </c>
      <c r="CY12" s="49" t="s">
        <v>58</v>
      </c>
      <c r="CZ12" s="49" t="s">
        <v>58</v>
      </c>
      <c r="DA12" s="95" t="str">
        <f t="shared" si="3"/>
        <v>—</v>
      </c>
      <c r="DB12" s="95" t="str">
        <f t="shared" si="3"/>
        <v>—</v>
      </c>
      <c r="DC12" s="111" t="s">
        <v>58</v>
      </c>
      <c r="DD12" s="49" t="s">
        <v>58</v>
      </c>
      <c r="DE12" s="49" t="s">
        <v>58</v>
      </c>
      <c r="DF12" s="49" t="s">
        <v>58</v>
      </c>
      <c r="DG12" s="49" t="s">
        <v>58</v>
      </c>
      <c r="DH12" s="95" t="str">
        <f t="shared" si="0"/>
        <v>—</v>
      </c>
      <c r="DI12" s="95" t="str">
        <f t="shared" si="1"/>
        <v>—</v>
      </c>
      <c r="DJ12" s="120"/>
    </row>
    <row r="13" spans="1:114" s="67" customFormat="1" x14ac:dyDescent="0.2">
      <c r="A13" s="8" t="s">
        <v>14</v>
      </c>
      <c r="B13" s="11">
        <v>2.7858197932053175</v>
      </c>
      <c r="C13" s="11">
        <v>2.9275362318840581</v>
      </c>
      <c r="D13" s="11">
        <v>2.8444333996023858</v>
      </c>
      <c r="E13" s="11">
        <v>3.0158788841007032</v>
      </c>
      <c r="F13" s="11">
        <v>2.8002043132803633</v>
      </c>
      <c r="G13" s="11">
        <v>2.9113510329171395</v>
      </c>
      <c r="H13" s="11">
        <v>2.8524536465324384</v>
      </c>
      <c r="I13" s="12">
        <v>3.6059757236227825</v>
      </c>
      <c r="J13" s="11">
        <v>3.6161495624502784</v>
      </c>
      <c r="K13" s="11">
        <v>3.760885885885886</v>
      </c>
      <c r="L13" s="11">
        <v>3.77252454308094</v>
      </c>
      <c r="M13" s="11">
        <v>3.4849966055668706</v>
      </c>
      <c r="N13" s="11">
        <v>3.2140432632177371</v>
      </c>
      <c r="O13" s="11">
        <v>3.1746383127350888</v>
      </c>
      <c r="P13" s="12">
        <v>0.65634674922600622</v>
      </c>
      <c r="Q13" s="11">
        <v>0.69424460431654678</v>
      </c>
      <c r="R13" s="11">
        <v>0.67737154150197632</v>
      </c>
      <c r="S13" s="11">
        <v>0.73026620689655175</v>
      </c>
      <c r="T13" s="11">
        <v>0.75580110497237563</v>
      </c>
      <c r="U13" s="11">
        <v>0.75701653731343266</v>
      </c>
      <c r="V13" s="11">
        <v>0.70962121553179525</v>
      </c>
      <c r="W13" s="12">
        <v>2.6883575068600547</v>
      </c>
      <c r="X13" s="11">
        <v>2.7581549439347604</v>
      </c>
      <c r="Y13" s="11">
        <v>2.6917399497487438</v>
      </c>
      <c r="Z13" s="11">
        <v>2.7642168092740822</v>
      </c>
      <c r="AA13" s="11">
        <v>2.4909417876648465</v>
      </c>
      <c r="AB13" s="11">
        <v>2.5189445209848196</v>
      </c>
      <c r="AC13" s="11">
        <v>2.4567669708929452</v>
      </c>
      <c r="AD13" s="12">
        <v>3.9048135803426089</v>
      </c>
      <c r="AE13" s="11">
        <v>4.048322733507919</v>
      </c>
      <c r="AF13" s="11">
        <v>3.9940036900369003</v>
      </c>
      <c r="AG13" s="11">
        <v>4.3703339564307448</v>
      </c>
      <c r="AH13" s="11">
        <v>4.1478621945992282</v>
      </c>
      <c r="AI13" s="11">
        <v>4.2475490189557696</v>
      </c>
      <c r="AJ13" s="11">
        <v>4.2688285880721226</v>
      </c>
      <c r="AK13" s="12">
        <v>5.2957660940482389</v>
      </c>
      <c r="AL13" s="11">
        <v>5.4706045479755963</v>
      </c>
      <c r="AM13" s="11">
        <v>5.4999368208238568</v>
      </c>
      <c r="AN13" s="11">
        <v>5.8538096325513811</v>
      </c>
      <c r="AO13" s="11">
        <v>5.6158409167509271</v>
      </c>
      <c r="AP13" s="11">
        <v>5.6351063686110141</v>
      </c>
      <c r="AQ13" s="11">
        <v>5.6003778960340576</v>
      </c>
      <c r="AR13" s="12">
        <v>3.5555555555555554</v>
      </c>
      <c r="AS13" s="11">
        <v>4.75</v>
      </c>
      <c r="AT13" s="11">
        <v>5.35</v>
      </c>
      <c r="AU13" s="11">
        <v>6.0555555555555554</v>
      </c>
      <c r="AV13" s="11">
        <v>6.4545454545454541</v>
      </c>
      <c r="AW13" s="11">
        <v>7.5</v>
      </c>
      <c r="AX13" s="11">
        <v>9.5</v>
      </c>
      <c r="AY13" s="12">
        <v>4.333931344722326</v>
      </c>
      <c r="AZ13" s="11">
        <v>4.489594978072061</v>
      </c>
      <c r="BA13" s="11">
        <v>4.4662023112236824</v>
      </c>
      <c r="BB13" s="11">
        <v>4.8368605699938048</v>
      </c>
      <c r="BC13" s="11">
        <v>4.6226174934725837</v>
      </c>
      <c r="BD13" s="11">
        <v>4.6952730822663593</v>
      </c>
      <c r="BE13" s="11">
        <v>4.7100069902048087</v>
      </c>
      <c r="BF13" s="12">
        <v>2.659019134311722</v>
      </c>
      <c r="BG13" s="11">
        <v>2.7750668975287267</v>
      </c>
      <c r="BH13" s="11">
        <v>2.7385362890980867</v>
      </c>
      <c r="BI13" s="11">
        <v>3.1180349656009714</v>
      </c>
      <c r="BJ13" s="11">
        <v>2.7986561146782138</v>
      </c>
      <c r="BK13" s="11">
        <v>2.8126182648401823</v>
      </c>
      <c r="BL13" s="11">
        <v>2.7763477415307403</v>
      </c>
      <c r="BM13" s="12">
        <v>3.8126862494678586</v>
      </c>
      <c r="BN13" s="11">
        <v>4.0445716267776621</v>
      </c>
      <c r="BO13" s="11">
        <v>4.0343253297260739</v>
      </c>
      <c r="BP13" s="11">
        <v>4.360369815223387</v>
      </c>
      <c r="BQ13" s="11">
        <v>4.0663770364623737</v>
      </c>
      <c r="BR13" s="11">
        <v>4.0070659362885559</v>
      </c>
      <c r="BS13" s="11">
        <v>3.9388930120880943</v>
      </c>
      <c r="BT13" s="12">
        <v>3.8571428571428572</v>
      </c>
      <c r="BU13" s="11">
        <v>2.6818181818181817</v>
      </c>
      <c r="BV13" s="11">
        <v>2.25</v>
      </c>
      <c r="BW13" s="146">
        <v>4.769223076923077</v>
      </c>
      <c r="BX13" s="146">
        <v>3.0125000000000002</v>
      </c>
      <c r="BY13" s="146">
        <v>3.3332999999999999</v>
      </c>
      <c r="BZ13" s="146">
        <v>4</v>
      </c>
      <c r="CA13" s="12">
        <v>3.1975730559683013</v>
      </c>
      <c r="CB13" s="11">
        <v>3.3784418796372631</v>
      </c>
      <c r="CC13" s="11">
        <v>3.3510714856868704</v>
      </c>
      <c r="CD13" s="11">
        <v>3.733301199073443</v>
      </c>
      <c r="CE13" s="11">
        <v>3.4201140684410651</v>
      </c>
      <c r="CF13" s="11">
        <v>3.3895060389029052</v>
      </c>
      <c r="CG13" s="11">
        <v>3.3419479826044935</v>
      </c>
      <c r="CH13" s="12">
        <v>5.0200998751560553</v>
      </c>
      <c r="CI13" s="11">
        <v>5.1126934290199593</v>
      </c>
      <c r="CJ13" s="11">
        <v>5.1664525797473777</v>
      </c>
      <c r="CK13" s="11">
        <v>5.4777301473230322</v>
      </c>
      <c r="CL13" s="11">
        <v>4.8478738271111981</v>
      </c>
      <c r="CM13" s="11">
        <v>4.5059059332023583</v>
      </c>
      <c r="CN13" s="11">
        <v>4.3838211983389357</v>
      </c>
      <c r="CO13" s="112"/>
      <c r="CP13" s="11">
        <v>3.5769877033529367</v>
      </c>
      <c r="CQ13" s="11">
        <v>3.5327323459969953</v>
      </c>
      <c r="CR13" s="11">
        <v>3.9058912592096444</v>
      </c>
      <c r="CS13" s="11">
        <v>3.6448699858899416</v>
      </c>
      <c r="CT13" s="97">
        <f t="shared" si="2"/>
        <v>9.971518316713091</v>
      </c>
      <c r="CU13" s="97">
        <f t="shared" si="2"/>
        <v>9.8976299761353008</v>
      </c>
      <c r="CV13" s="112"/>
      <c r="CW13" s="11">
        <v>4.7292237442922378</v>
      </c>
      <c r="CX13" s="11">
        <v>4.7753957783641159</v>
      </c>
      <c r="CY13" s="11">
        <v>5.0926545498968405</v>
      </c>
      <c r="CZ13" s="11">
        <v>4.8354717878589693</v>
      </c>
      <c r="DA13" s="97">
        <f t="shared" si="3"/>
        <v>12.856215568117307</v>
      </c>
      <c r="DB13" s="97">
        <f t="shared" si="3"/>
        <v>12.713909220857241</v>
      </c>
      <c r="DC13" s="112"/>
      <c r="DD13" s="11">
        <v>3.9827688577719504</v>
      </c>
      <c r="DE13" s="11">
        <v>3.9696850211068329</v>
      </c>
      <c r="DF13" s="11">
        <v>4.332268566635455</v>
      </c>
      <c r="DG13" s="11">
        <v>4.074723623483953</v>
      </c>
      <c r="DH13" s="97">
        <f t="shared" si="0"/>
        <v>16.096222470515791</v>
      </c>
      <c r="DI13" s="97">
        <f t="shared" si="1"/>
        <v>18.593442413870733</v>
      </c>
      <c r="DJ13" s="120"/>
    </row>
    <row r="14" spans="1:114" s="67" customFormat="1" x14ac:dyDescent="0.2">
      <c r="A14" s="8" t="s">
        <v>15</v>
      </c>
      <c r="B14" s="11">
        <v>3.5750000000000002</v>
      </c>
      <c r="C14" s="11">
        <v>3.1280232558139534</v>
      </c>
      <c r="D14" s="11">
        <v>3.3705617977528091</v>
      </c>
      <c r="E14" s="11">
        <v>3.7960526315789473</v>
      </c>
      <c r="F14" s="11">
        <v>3.1984374999999998</v>
      </c>
      <c r="G14" s="11">
        <v>2.8972222222222221</v>
      </c>
      <c r="H14" s="11">
        <v>3.2374736842105265</v>
      </c>
      <c r="I14" s="12">
        <v>3.6547619047619047</v>
      </c>
      <c r="J14" s="11">
        <v>4.1781355932203397</v>
      </c>
      <c r="K14" s="11">
        <v>4.3216071428571423</v>
      </c>
      <c r="L14" s="11">
        <v>4.09</v>
      </c>
      <c r="M14" s="11">
        <v>2.95</v>
      </c>
      <c r="N14" s="11">
        <v>3.4129032258064513</v>
      </c>
      <c r="O14" s="11">
        <v>3.1082926829268294</v>
      </c>
      <c r="P14" s="12">
        <v>0</v>
      </c>
      <c r="Q14" s="11">
        <v>0</v>
      </c>
      <c r="R14" s="11"/>
      <c r="S14" s="11"/>
      <c r="T14" s="11"/>
      <c r="U14" s="11"/>
      <c r="V14" s="11"/>
      <c r="W14" s="12">
        <v>3.6024590163934427</v>
      </c>
      <c r="X14" s="11">
        <v>3.555310344827586</v>
      </c>
      <c r="Y14" s="11">
        <v>3.7378620689655171</v>
      </c>
      <c r="Z14" s="11">
        <v>3.9159663865546217</v>
      </c>
      <c r="AA14" s="11">
        <v>3.0972222222222223</v>
      </c>
      <c r="AB14" s="11">
        <v>3.0524271844660196</v>
      </c>
      <c r="AC14" s="11">
        <v>3.1985294117647061</v>
      </c>
      <c r="AD14" s="12">
        <v>4.4261063743402351</v>
      </c>
      <c r="AE14" s="11">
        <v>4.4538518794194273</v>
      </c>
      <c r="AF14" s="11">
        <v>4.5636363636363635</v>
      </c>
      <c r="AG14" s="11">
        <v>4.5110400000000004</v>
      </c>
      <c r="AH14" s="11">
        <v>4.2092314901593255</v>
      </c>
      <c r="AI14" s="11">
        <v>4.2721288515406171</v>
      </c>
      <c r="AJ14" s="11">
        <v>4.2871165919282515</v>
      </c>
      <c r="AK14" s="12">
        <v>5.6238195173137457</v>
      </c>
      <c r="AL14" s="11">
        <v>5.8378378378378377</v>
      </c>
      <c r="AM14" s="11">
        <v>5.7254253308128549</v>
      </c>
      <c r="AN14" s="11">
        <v>5.9019607843137258</v>
      </c>
      <c r="AO14" s="11">
        <v>5.3296208530805682</v>
      </c>
      <c r="AP14" s="11">
        <v>5.5868872549019599</v>
      </c>
      <c r="AQ14" s="11">
        <v>5.5425122549019603</v>
      </c>
      <c r="AR14" s="12">
        <v>0</v>
      </c>
      <c r="AS14" s="11">
        <v>0</v>
      </c>
      <c r="AT14" s="11"/>
      <c r="AU14" s="11"/>
      <c r="AV14" s="11"/>
      <c r="AW14" s="11"/>
      <c r="AX14" s="11"/>
      <c r="AY14" s="12">
        <v>4.7602459016393439</v>
      </c>
      <c r="AZ14" s="11">
        <v>4.8389739457426808</v>
      </c>
      <c r="BA14" s="11">
        <v>4.8773608984175603</v>
      </c>
      <c r="BB14" s="11">
        <v>4.8785024723334116</v>
      </c>
      <c r="BC14" s="11">
        <v>4.5267629281396911</v>
      </c>
      <c r="BD14" s="11">
        <v>4.6348208248816762</v>
      </c>
      <c r="BE14" s="11">
        <v>4.6234274458305977</v>
      </c>
      <c r="BF14" s="12">
        <v>3.3942307692307692</v>
      </c>
      <c r="BG14" s="11">
        <v>3.4689349112426036</v>
      </c>
      <c r="BH14" s="11">
        <v>3.5424693520140105</v>
      </c>
      <c r="BI14" s="11">
        <v>3.4581939799331103</v>
      </c>
      <c r="BJ14" s="11">
        <v>3.3748251748251752</v>
      </c>
      <c r="BK14" s="11">
        <v>3.3836734693877553</v>
      </c>
      <c r="BL14" s="11">
        <v>3.4347676767676769</v>
      </c>
      <c r="BM14" s="12">
        <v>4.0180616740088109</v>
      </c>
      <c r="BN14" s="11">
        <v>3.8255250403877223</v>
      </c>
      <c r="BO14" s="11">
        <v>3.9276119402985072</v>
      </c>
      <c r="BP14" s="11">
        <v>3.9147407870081201</v>
      </c>
      <c r="BQ14" s="11">
        <v>3.6575713240673005</v>
      </c>
      <c r="BR14" s="11">
        <v>3.5508222396241189</v>
      </c>
      <c r="BS14" s="11">
        <v>3.7331098072087179</v>
      </c>
      <c r="BT14" s="12">
        <v>0</v>
      </c>
      <c r="BU14" s="11">
        <v>0</v>
      </c>
      <c r="BV14" s="11"/>
      <c r="BW14" s="11"/>
      <c r="BX14" s="11"/>
      <c r="BY14" s="11"/>
      <c r="BZ14" s="11"/>
      <c r="CA14" s="12">
        <v>3.7449232293214463</v>
      </c>
      <c r="CB14" s="11">
        <v>3.6649644760213143</v>
      </c>
      <c r="CC14" s="11">
        <v>3.7504029008863817</v>
      </c>
      <c r="CD14" s="11">
        <v>3.7195209152663566</v>
      </c>
      <c r="CE14" s="11">
        <v>3.5380489864864857</v>
      </c>
      <c r="CF14" s="11">
        <v>3.4782454585733271</v>
      </c>
      <c r="CG14" s="11">
        <v>3.5978103527256073</v>
      </c>
      <c r="CH14" s="12">
        <v>2.4375</v>
      </c>
      <c r="CI14" s="11">
        <v>2.128863636363636</v>
      </c>
      <c r="CJ14" s="11"/>
      <c r="CK14" s="11">
        <v>0</v>
      </c>
      <c r="CL14" s="11">
        <v>0</v>
      </c>
      <c r="CM14" s="11"/>
      <c r="CN14" s="11"/>
      <c r="CO14" s="112"/>
      <c r="CP14" s="11">
        <v>4.160023765513599</v>
      </c>
      <c r="CQ14" s="11">
        <v>4.2526228306037641</v>
      </c>
      <c r="CR14" s="11">
        <v>4.2046790235081373</v>
      </c>
      <c r="CS14" s="11">
        <v>3.9279149734291972</v>
      </c>
      <c r="CT14" s="97">
        <f t="shared" si="2"/>
        <v>10.553024543150595</v>
      </c>
      <c r="CU14" s="97">
        <f t="shared" si="2"/>
        <v>10.959357952906455</v>
      </c>
      <c r="CV14" s="112"/>
      <c r="CW14" s="11">
        <v>4.7280368624089153</v>
      </c>
      <c r="CX14" s="11">
        <v>4.7116992665036674</v>
      </c>
      <c r="CY14" s="11">
        <v>4.7219617742517128</v>
      </c>
      <c r="CZ14" s="11">
        <v>4.2695787139689578</v>
      </c>
      <c r="DA14" s="97">
        <f t="shared" si="3"/>
        <v>12.550612720332531</v>
      </c>
      <c r="DB14" s="97">
        <f t="shared" si="3"/>
        <v>12.383914745037508</v>
      </c>
      <c r="DC14" s="112"/>
      <c r="DD14" s="11">
        <v>4.376555555555556</v>
      </c>
      <c r="DE14" s="11">
        <v>4.4247501909854856</v>
      </c>
      <c r="DF14" s="11">
        <v>4.4039877726830623</v>
      </c>
      <c r="DG14" s="11">
        <v>4.0691785845251198</v>
      </c>
      <c r="DH14" s="97">
        <f t="shared" si="0"/>
        <v>0</v>
      </c>
      <c r="DI14" s="97">
        <f t="shared" si="1"/>
        <v>0</v>
      </c>
      <c r="DJ14" s="120"/>
    </row>
    <row r="15" spans="1:114" s="67" customFormat="1" x14ac:dyDescent="0.2">
      <c r="A15" s="8" t="s">
        <v>16</v>
      </c>
      <c r="B15" s="11">
        <v>3.3543809523809522</v>
      </c>
      <c r="C15" s="11">
        <v>3.3334814814814813</v>
      </c>
      <c r="D15" s="11">
        <v>3.7162064825930377</v>
      </c>
      <c r="E15" s="11">
        <v>3.7237731733914936</v>
      </c>
      <c r="F15" s="11">
        <v>3.811871750433276</v>
      </c>
      <c r="G15" s="11">
        <v>3.8029761904761905</v>
      </c>
      <c r="H15" s="11">
        <v>3.7233624454148475</v>
      </c>
      <c r="I15" s="12">
        <v>4.0269999999999992</v>
      </c>
      <c r="J15" s="11">
        <v>3.7123809523809528</v>
      </c>
      <c r="K15" s="11">
        <v>3.924175824175824</v>
      </c>
      <c r="L15" s="11">
        <v>3.9607476635514018</v>
      </c>
      <c r="M15" s="11">
        <v>4.4929648241206035</v>
      </c>
      <c r="N15" s="11">
        <v>4.1659751037344401</v>
      </c>
      <c r="O15" s="11">
        <v>4.0414285714285718</v>
      </c>
      <c r="P15" s="12">
        <v>0</v>
      </c>
      <c r="Q15" s="11">
        <v>0</v>
      </c>
      <c r="R15" s="11"/>
      <c r="S15" s="11"/>
      <c r="T15" s="11"/>
      <c r="U15" s="11"/>
      <c r="V15" s="11"/>
      <c r="W15" s="12">
        <v>3.4619999999999997</v>
      </c>
      <c r="X15" s="11">
        <v>3.3844871794871798</v>
      </c>
      <c r="Y15" s="11">
        <v>3.753497536945813</v>
      </c>
      <c r="Z15" s="11">
        <v>3.7686118479221928</v>
      </c>
      <c r="AA15" s="11">
        <v>3.9120473022912048</v>
      </c>
      <c r="AB15" s="11">
        <v>3.8581703470031545</v>
      </c>
      <c r="AC15" s="11">
        <v>3.7826820603907638</v>
      </c>
      <c r="AD15" s="12">
        <v>4.4887955894826126</v>
      </c>
      <c r="AE15" s="11">
        <v>4.7090163934426226</v>
      </c>
      <c r="AF15" s="11">
        <v>5.0003180372557932</v>
      </c>
      <c r="AG15" s="11">
        <v>5.0389508467575386</v>
      </c>
      <c r="AH15" s="11">
        <v>4.9665627435697584</v>
      </c>
      <c r="AI15" s="11">
        <v>5.1299808061420347</v>
      </c>
      <c r="AJ15" s="11">
        <v>4.7258980301274622</v>
      </c>
      <c r="AK15" s="12">
        <v>5.1569004524886877</v>
      </c>
      <c r="AL15" s="11">
        <v>5.5520771513353111</v>
      </c>
      <c r="AM15" s="11">
        <v>6.058918406072106</v>
      </c>
      <c r="AN15" s="11">
        <v>5.7248181083265965</v>
      </c>
      <c r="AO15" s="11">
        <v>6.0124696356275305</v>
      </c>
      <c r="AP15" s="11">
        <v>5.7543804262036309</v>
      </c>
      <c r="AQ15" s="11">
        <v>5.4273712737127369</v>
      </c>
      <c r="AR15" s="12">
        <v>0</v>
      </c>
      <c r="AS15" s="11">
        <v>0</v>
      </c>
      <c r="AT15" s="11"/>
      <c r="AU15" s="11"/>
      <c r="AV15" s="11"/>
      <c r="AW15" s="11"/>
      <c r="AX15" s="11"/>
      <c r="AY15" s="12">
        <v>4.7292698154180233</v>
      </c>
      <c r="AZ15" s="11">
        <v>5.009028511087644</v>
      </c>
      <c r="BA15" s="11">
        <v>5.3431029185867907</v>
      </c>
      <c r="BB15" s="11">
        <v>5.2708857299070528</v>
      </c>
      <c r="BC15" s="11">
        <v>5.3063930544593525</v>
      </c>
      <c r="BD15" s="11">
        <v>5.3342975206611563</v>
      </c>
      <c r="BE15" s="11">
        <v>4.9359983766233775</v>
      </c>
      <c r="BF15" s="12">
        <v>3.5524</v>
      </c>
      <c r="BG15" s="11">
        <v>3.4665316901408456</v>
      </c>
      <c r="BH15" s="11">
        <v>6.0775636613902293</v>
      </c>
      <c r="BI15" s="11">
        <v>5.9250618811881184</v>
      </c>
      <c r="BJ15" s="11">
        <v>6.0464858882125059</v>
      </c>
      <c r="BK15" s="11">
        <v>5.9479898218829526</v>
      </c>
      <c r="BL15" s="11">
        <v>5.921205230244456</v>
      </c>
      <c r="BM15" s="12">
        <v>3.7677659574468083</v>
      </c>
      <c r="BN15" s="11">
        <v>3.9135829959514168</v>
      </c>
      <c r="BO15" s="11">
        <v>5.6363367799113737</v>
      </c>
      <c r="BP15" s="11">
        <v>5.7965206185567011</v>
      </c>
      <c r="BQ15" s="11">
        <v>5.4708133971291861</v>
      </c>
      <c r="BR15" s="11">
        <v>5.5622576966932717</v>
      </c>
      <c r="BS15" s="11">
        <v>5.2736904761904757</v>
      </c>
      <c r="BT15" s="12">
        <v>0</v>
      </c>
      <c r="BU15" s="11">
        <v>0</v>
      </c>
      <c r="BV15" s="11"/>
      <c r="BW15" s="11"/>
      <c r="BX15" s="11"/>
      <c r="BY15" s="11"/>
      <c r="BZ15" s="11"/>
      <c r="CA15" s="12">
        <v>3.6541306532663307</v>
      </c>
      <c r="CB15" s="11">
        <v>3.6744821092278723</v>
      </c>
      <c r="CC15" s="11">
        <v>5.9373239436619718</v>
      </c>
      <c r="CD15" s="11">
        <v>5.8833612040133776</v>
      </c>
      <c r="CE15" s="11">
        <v>5.8643965191070757</v>
      </c>
      <c r="CF15" s="11">
        <v>5.8289584799437009</v>
      </c>
      <c r="CG15" s="11">
        <v>5.7119276644863408</v>
      </c>
      <c r="CH15" s="12">
        <v>5.1814155528554062</v>
      </c>
      <c r="CI15" s="11">
        <v>5.0256659388646288</v>
      </c>
      <c r="CJ15" s="11">
        <v>7.0443037974683547</v>
      </c>
      <c r="CK15" s="11">
        <v>7.3747417840375578</v>
      </c>
      <c r="CL15" s="11">
        <v>6.2375536480686691</v>
      </c>
      <c r="CM15" s="11">
        <v>6.6319819819819816</v>
      </c>
      <c r="CN15" s="11">
        <v>5.9682842287694973</v>
      </c>
      <c r="CO15" s="112"/>
      <c r="CP15" s="11">
        <v>4.4253929366846956</v>
      </c>
      <c r="CQ15" s="11">
        <v>5.1107644305772233</v>
      </c>
      <c r="CR15" s="11">
        <v>5.084557932983448</v>
      </c>
      <c r="CS15" s="11">
        <v>5.0785417043604131</v>
      </c>
      <c r="CT15" s="97">
        <f t="shared" si="2"/>
        <v>14.880946818501178</v>
      </c>
      <c r="CU15" s="97">
        <f t="shared" si="2"/>
        <v>14.370465705786767</v>
      </c>
      <c r="CV15" s="112"/>
      <c r="CW15" s="11">
        <v>5.0968706387546971</v>
      </c>
      <c r="CX15" s="11">
        <v>5.7062728698379512</v>
      </c>
      <c r="CY15" s="11">
        <v>5.5802873821284233</v>
      </c>
      <c r="CZ15" s="11">
        <v>5.6797797356828195</v>
      </c>
      <c r="DA15" s="97">
        <f t="shared" si="3"/>
        <v>15.482613226631344</v>
      </c>
      <c r="DB15" s="97">
        <f t="shared" si="3"/>
        <v>14.742490321331784</v>
      </c>
      <c r="DC15" s="112"/>
      <c r="DD15" s="11">
        <v>4.6752856572113455</v>
      </c>
      <c r="DE15" s="11">
        <v>5.2887656250000008</v>
      </c>
      <c r="DF15" s="11">
        <v>5.2382955020192172</v>
      </c>
      <c r="DG15" s="11">
        <v>5.2535847120687444</v>
      </c>
      <c r="DH15" s="97">
        <f t="shared" si="0"/>
        <v>6.6319819819819816</v>
      </c>
      <c r="DI15" s="97">
        <f t="shared" si="1"/>
        <v>5.9682842287694973</v>
      </c>
      <c r="DJ15" s="120"/>
    </row>
    <row r="16" spans="1:114" s="67" customFormat="1" ht="12.75" customHeight="1" x14ac:dyDescent="0.2">
      <c r="A16" s="8" t="s">
        <v>28</v>
      </c>
      <c r="B16" s="51" t="s">
        <v>58</v>
      </c>
      <c r="C16" s="11">
        <v>3.3164221824686937</v>
      </c>
      <c r="D16" s="11">
        <v>2.7812499999999996</v>
      </c>
      <c r="E16" s="11">
        <v>2.7879194630872481</v>
      </c>
      <c r="F16" s="11">
        <v>3.0283823529411764</v>
      </c>
      <c r="G16" s="11">
        <v>3.1770042194092833</v>
      </c>
      <c r="H16" s="11">
        <v>3.4097435897435893</v>
      </c>
      <c r="I16" s="12">
        <v>0</v>
      </c>
      <c r="J16" s="11">
        <v>4.2837500000000004</v>
      </c>
      <c r="K16" s="11">
        <v>3.8544444444444443</v>
      </c>
      <c r="L16" s="11">
        <v>2.9714285714285715</v>
      </c>
      <c r="M16" s="11">
        <v>3.9266666666666663</v>
      </c>
      <c r="N16" s="11">
        <v>4.2134999999999998</v>
      </c>
      <c r="O16" s="11">
        <v>1.9580597014925374</v>
      </c>
      <c r="P16" s="12">
        <v>0</v>
      </c>
      <c r="Q16" s="11">
        <v>0</v>
      </c>
      <c r="R16" s="11"/>
      <c r="S16" s="11"/>
      <c r="T16" s="11"/>
      <c r="U16" s="11"/>
      <c r="V16" s="11"/>
      <c r="W16" s="51" t="s">
        <v>58</v>
      </c>
      <c r="X16" s="11">
        <v>3.5146444121915827</v>
      </c>
      <c r="Y16" s="11">
        <v>2.9004938271604934</v>
      </c>
      <c r="Z16" s="11">
        <v>2.7961538461538464</v>
      </c>
      <c r="AA16" s="11">
        <v>3.078287037037037</v>
      </c>
      <c r="AB16" s="11">
        <v>3.2576653696498057</v>
      </c>
      <c r="AC16" s="11">
        <v>3.1236764705882352</v>
      </c>
      <c r="AD16" s="51" t="s">
        <v>58</v>
      </c>
      <c r="AE16" s="11">
        <v>4.9485907553551298</v>
      </c>
      <c r="AF16" s="11">
        <v>4.9203484995159723</v>
      </c>
      <c r="AG16" s="11">
        <v>4.9156626506024095</v>
      </c>
      <c r="AH16" s="11">
        <v>4.9732911392405059</v>
      </c>
      <c r="AI16" s="11">
        <v>5.0243232484076437</v>
      </c>
      <c r="AJ16" s="11">
        <v>5.2788109495295119</v>
      </c>
      <c r="AK16" s="51" t="s">
        <v>58</v>
      </c>
      <c r="AL16" s="11">
        <v>6.2921501706484637</v>
      </c>
      <c r="AM16" s="11">
        <v>6.6184246575342467</v>
      </c>
      <c r="AN16" s="11">
        <v>6.5011730205278582</v>
      </c>
      <c r="AO16" s="11">
        <v>6.1103651685393272</v>
      </c>
      <c r="AP16" s="11">
        <v>6.517296587926511</v>
      </c>
      <c r="AQ16" s="11">
        <v>6.8780386740331503</v>
      </c>
      <c r="AR16" s="12">
        <v>0</v>
      </c>
      <c r="AS16" s="11">
        <v>0</v>
      </c>
      <c r="AT16" s="11"/>
      <c r="AU16" s="11"/>
      <c r="AV16" s="11"/>
      <c r="AW16" s="11"/>
      <c r="AX16" s="11"/>
      <c r="AY16" s="12">
        <v>0</v>
      </c>
      <c r="AZ16" s="11">
        <v>5.2398936170212762</v>
      </c>
      <c r="BA16" s="11">
        <v>5.2945660377358488</v>
      </c>
      <c r="BB16" s="11">
        <v>5.2753825681969388</v>
      </c>
      <c r="BC16" s="11">
        <v>5.2501709986320106</v>
      </c>
      <c r="BD16" s="11">
        <v>5.3718020769700665</v>
      </c>
      <c r="BE16" s="11">
        <v>5.6569431743958205</v>
      </c>
      <c r="BF16" s="51" t="s">
        <v>58</v>
      </c>
      <c r="BG16" s="11">
        <v>3.7378563283922466</v>
      </c>
      <c r="BH16" s="11">
        <v>3.8625406504065043</v>
      </c>
      <c r="BI16" s="11">
        <v>3.7661996497373029</v>
      </c>
      <c r="BJ16" s="11">
        <v>3.7618777679362281</v>
      </c>
      <c r="BK16" s="11">
        <v>4.8531734862197062</v>
      </c>
      <c r="BL16" s="11">
        <v>3.8272632423756021</v>
      </c>
      <c r="BM16" s="51" t="s">
        <v>58</v>
      </c>
      <c r="BN16" s="11">
        <v>4.6869143780290781</v>
      </c>
      <c r="BO16" s="11">
        <v>4.8790114613180497</v>
      </c>
      <c r="BP16" s="11">
        <v>4.7954264524103829</v>
      </c>
      <c r="BQ16" s="11">
        <v>4.5637824474660071</v>
      </c>
      <c r="BR16" s="11">
        <v>6.7092122613308387</v>
      </c>
      <c r="BS16" s="11">
        <v>4.9703333333333335</v>
      </c>
      <c r="BT16" s="12">
        <v>0</v>
      </c>
      <c r="BU16" s="11">
        <v>0</v>
      </c>
      <c r="BV16" s="11"/>
      <c r="BW16" s="11"/>
      <c r="BX16" s="11"/>
      <c r="BY16" s="11"/>
      <c r="BZ16" s="11"/>
      <c r="CA16" s="51" t="s">
        <v>58</v>
      </c>
      <c r="CB16" s="11">
        <v>4.1305481283422463</v>
      </c>
      <c r="CC16" s="11">
        <v>4.2843579072532707</v>
      </c>
      <c r="CD16" s="11">
        <v>4.1929779600205022</v>
      </c>
      <c r="CE16" s="11">
        <v>4.0966253869969043</v>
      </c>
      <c r="CF16" s="11">
        <v>5.5305058964051481</v>
      </c>
      <c r="CG16" s="11">
        <v>4.292647468648398</v>
      </c>
      <c r="CH16" s="51" t="s">
        <v>58</v>
      </c>
      <c r="CI16" s="49" t="s">
        <v>58</v>
      </c>
      <c r="CJ16" s="49" t="s">
        <v>58</v>
      </c>
      <c r="CK16" s="49"/>
      <c r="CL16" s="49"/>
      <c r="CM16" s="49"/>
      <c r="CN16" s="49"/>
      <c r="CO16" s="112"/>
      <c r="CP16" s="11">
        <v>4.2813087324198431</v>
      </c>
      <c r="CQ16" s="11">
        <v>4.3483532790808992</v>
      </c>
      <c r="CR16" s="11">
        <v>4.2466220600162208</v>
      </c>
      <c r="CS16" s="11">
        <v>4.2498605986059861</v>
      </c>
      <c r="CT16" s="97">
        <f t="shared" si="2"/>
        <v>13.054500954036634</v>
      </c>
      <c r="CU16" s="97">
        <f t="shared" si="2"/>
        <v>12.515817781648703</v>
      </c>
      <c r="CV16" s="112"/>
      <c r="CW16" s="11">
        <v>5.181875693673696</v>
      </c>
      <c r="CX16" s="11">
        <v>5.3781981981981986</v>
      </c>
      <c r="CY16" s="11">
        <v>5.2871218668971487</v>
      </c>
      <c r="CZ16" s="11">
        <v>5.0250722175021245</v>
      </c>
      <c r="DA16" s="97">
        <f t="shared" si="3"/>
        <v>17.44000884925735</v>
      </c>
      <c r="DB16" s="97">
        <f t="shared" si="3"/>
        <v>13.806431708859019</v>
      </c>
      <c r="DC16" s="112"/>
      <c r="DD16" s="11">
        <v>4.5931499438301895</v>
      </c>
      <c r="DE16" s="11">
        <v>4.681518782383419</v>
      </c>
      <c r="DF16" s="11">
        <v>4.5832686980609418</v>
      </c>
      <c r="DG16" s="11">
        <v>4.5021902654867247</v>
      </c>
      <c r="DH16" s="97">
        <f t="shared" si="0"/>
        <v>0</v>
      </c>
      <c r="DI16" s="97">
        <f t="shared" si="1"/>
        <v>0</v>
      </c>
      <c r="DJ16" s="120"/>
    </row>
    <row r="17" spans="1:114" s="67" customFormat="1" ht="12.75" customHeight="1" x14ac:dyDescent="0.2">
      <c r="A17" s="8" t="s">
        <v>17</v>
      </c>
      <c r="B17" s="51" t="s">
        <v>58</v>
      </c>
      <c r="C17" s="49" t="s">
        <v>58</v>
      </c>
      <c r="D17" s="49" t="s">
        <v>58</v>
      </c>
      <c r="E17" s="49" t="s">
        <v>58</v>
      </c>
      <c r="F17" s="49" t="s">
        <v>58</v>
      </c>
      <c r="G17" s="49" t="s">
        <v>58</v>
      </c>
      <c r="H17" s="49" t="s">
        <v>58</v>
      </c>
      <c r="I17" s="51" t="s">
        <v>58</v>
      </c>
      <c r="J17" s="49" t="s">
        <v>58</v>
      </c>
      <c r="K17" s="49" t="s">
        <v>58</v>
      </c>
      <c r="L17" s="49" t="s">
        <v>58</v>
      </c>
      <c r="M17" s="49" t="s">
        <v>58</v>
      </c>
      <c r="N17" s="49" t="s">
        <v>58</v>
      </c>
      <c r="O17" s="49" t="s">
        <v>58</v>
      </c>
      <c r="P17" s="51" t="s">
        <v>58</v>
      </c>
      <c r="Q17" s="49" t="s">
        <v>58</v>
      </c>
      <c r="R17" s="49" t="s">
        <v>58</v>
      </c>
      <c r="S17" s="49" t="s">
        <v>58</v>
      </c>
      <c r="T17" s="49" t="s">
        <v>58</v>
      </c>
      <c r="U17" s="49" t="s">
        <v>58</v>
      </c>
      <c r="V17" s="49"/>
      <c r="W17" s="51" t="s">
        <v>58</v>
      </c>
      <c r="X17" s="49" t="s">
        <v>58</v>
      </c>
      <c r="Y17" s="49" t="s">
        <v>58</v>
      </c>
      <c r="Z17" s="49" t="s">
        <v>58</v>
      </c>
      <c r="AA17" s="49" t="s">
        <v>58</v>
      </c>
      <c r="AB17" s="49" t="s">
        <v>58</v>
      </c>
      <c r="AC17" s="49" t="s">
        <v>58</v>
      </c>
      <c r="AD17" s="51" t="s">
        <v>58</v>
      </c>
      <c r="AE17" s="49" t="s">
        <v>58</v>
      </c>
      <c r="AF17" s="49" t="s">
        <v>58</v>
      </c>
      <c r="AG17" s="49" t="s">
        <v>58</v>
      </c>
      <c r="AH17" s="49" t="s">
        <v>58</v>
      </c>
      <c r="AI17" s="49" t="s">
        <v>58</v>
      </c>
      <c r="AJ17" s="49" t="s">
        <v>58</v>
      </c>
      <c r="AK17" s="51" t="s">
        <v>58</v>
      </c>
      <c r="AL17" s="49" t="s">
        <v>58</v>
      </c>
      <c r="AM17" s="49" t="s">
        <v>58</v>
      </c>
      <c r="AN17" s="49" t="s">
        <v>58</v>
      </c>
      <c r="AO17" s="49" t="s">
        <v>58</v>
      </c>
      <c r="AP17" s="49" t="s">
        <v>58</v>
      </c>
      <c r="AQ17" s="49" t="s">
        <v>58</v>
      </c>
      <c r="AR17" s="51" t="s">
        <v>58</v>
      </c>
      <c r="AS17" s="49" t="s">
        <v>58</v>
      </c>
      <c r="AT17" s="49" t="s">
        <v>58</v>
      </c>
      <c r="AU17" s="49" t="s">
        <v>58</v>
      </c>
      <c r="AV17" s="49" t="s">
        <v>58</v>
      </c>
      <c r="AW17" s="49" t="s">
        <v>58</v>
      </c>
      <c r="AX17" s="49" t="s">
        <v>58</v>
      </c>
      <c r="AY17" s="51" t="s">
        <v>58</v>
      </c>
      <c r="AZ17" s="49" t="s">
        <v>58</v>
      </c>
      <c r="BA17" s="49" t="s">
        <v>58</v>
      </c>
      <c r="BB17" s="49" t="s">
        <v>58</v>
      </c>
      <c r="BC17" s="49" t="s">
        <v>58</v>
      </c>
      <c r="BD17" s="49" t="s">
        <v>58</v>
      </c>
      <c r="BE17" s="49" t="s">
        <v>58</v>
      </c>
      <c r="BF17" s="51" t="s">
        <v>58</v>
      </c>
      <c r="BG17" s="49" t="s">
        <v>58</v>
      </c>
      <c r="BH17" s="49" t="s">
        <v>58</v>
      </c>
      <c r="BI17" s="49" t="s">
        <v>58</v>
      </c>
      <c r="BJ17" s="49" t="s">
        <v>58</v>
      </c>
      <c r="BK17" s="49" t="s">
        <v>58</v>
      </c>
      <c r="BL17" s="49" t="s">
        <v>58</v>
      </c>
      <c r="BM17" s="51" t="s">
        <v>58</v>
      </c>
      <c r="BN17" s="49" t="s">
        <v>58</v>
      </c>
      <c r="BO17" s="49" t="s">
        <v>58</v>
      </c>
      <c r="BP17" s="49" t="s">
        <v>58</v>
      </c>
      <c r="BQ17" s="49" t="s">
        <v>58</v>
      </c>
      <c r="BR17" s="49" t="s">
        <v>58</v>
      </c>
      <c r="BS17" s="49" t="s">
        <v>58</v>
      </c>
      <c r="BT17" s="51" t="s">
        <v>58</v>
      </c>
      <c r="BU17" s="49" t="s">
        <v>58</v>
      </c>
      <c r="BV17" s="49" t="s">
        <v>58</v>
      </c>
      <c r="BW17" s="49" t="s">
        <v>58</v>
      </c>
      <c r="BX17" s="49" t="s">
        <v>58</v>
      </c>
      <c r="BY17" s="49" t="s">
        <v>58</v>
      </c>
      <c r="BZ17" s="49" t="s">
        <v>58</v>
      </c>
      <c r="CA17" s="51" t="s">
        <v>58</v>
      </c>
      <c r="CB17" s="49" t="s">
        <v>58</v>
      </c>
      <c r="CC17" s="49" t="s">
        <v>58</v>
      </c>
      <c r="CD17" s="49" t="s">
        <v>58</v>
      </c>
      <c r="CE17" s="49" t="s">
        <v>58</v>
      </c>
      <c r="CF17" s="49" t="s">
        <v>58</v>
      </c>
      <c r="CG17" s="49" t="s">
        <v>58</v>
      </c>
      <c r="CH17" s="51" t="s">
        <v>58</v>
      </c>
      <c r="CI17" s="49" t="s">
        <v>58</v>
      </c>
      <c r="CJ17" s="49" t="s">
        <v>58</v>
      </c>
      <c r="CK17" s="49" t="s">
        <v>58</v>
      </c>
      <c r="CL17" s="49" t="s">
        <v>58</v>
      </c>
      <c r="CM17" s="49" t="s">
        <v>58</v>
      </c>
      <c r="CN17" s="49" t="s">
        <v>58</v>
      </c>
      <c r="CO17" s="111" t="s">
        <v>58</v>
      </c>
      <c r="CP17" s="49" t="s">
        <v>58</v>
      </c>
      <c r="CQ17" s="49" t="s">
        <v>58</v>
      </c>
      <c r="CR17" s="49" t="s">
        <v>58</v>
      </c>
      <c r="CS17" s="49" t="s">
        <v>58</v>
      </c>
      <c r="CT17" s="95" t="str">
        <f t="shared" si="2"/>
        <v>—</v>
      </c>
      <c r="CU17" s="95" t="str">
        <f t="shared" si="2"/>
        <v>—</v>
      </c>
      <c r="CV17" s="111" t="s">
        <v>58</v>
      </c>
      <c r="CW17" s="49" t="s">
        <v>58</v>
      </c>
      <c r="CX17" s="49" t="s">
        <v>58</v>
      </c>
      <c r="CY17" s="49" t="s">
        <v>58</v>
      </c>
      <c r="CZ17" s="49" t="s">
        <v>58</v>
      </c>
      <c r="DA17" s="95" t="str">
        <f t="shared" si="3"/>
        <v>—</v>
      </c>
      <c r="DB17" s="95" t="str">
        <f t="shared" si="3"/>
        <v>—</v>
      </c>
      <c r="DC17" s="111" t="s">
        <v>58</v>
      </c>
      <c r="DD17" s="49" t="s">
        <v>58</v>
      </c>
      <c r="DE17" s="49" t="s">
        <v>58</v>
      </c>
      <c r="DF17" s="49" t="s">
        <v>58</v>
      </c>
      <c r="DG17" s="49" t="s">
        <v>58</v>
      </c>
      <c r="DH17" s="95" t="str">
        <f t="shared" si="0"/>
        <v>—</v>
      </c>
      <c r="DI17" s="95" t="str">
        <f t="shared" si="1"/>
        <v>—</v>
      </c>
      <c r="DJ17" s="120"/>
    </row>
    <row r="18" spans="1:114" s="67" customFormat="1" ht="12.75" customHeight="1" x14ac:dyDescent="0.2">
      <c r="A18" s="8" t="s">
        <v>18</v>
      </c>
      <c r="B18" s="51" t="s">
        <v>58</v>
      </c>
      <c r="C18" s="49" t="s">
        <v>58</v>
      </c>
      <c r="D18" s="49">
        <v>3.7</v>
      </c>
      <c r="E18" s="49">
        <v>3.8333333333333335</v>
      </c>
      <c r="F18" s="49">
        <v>3.8221428571428571</v>
      </c>
      <c r="G18" s="49">
        <v>3.2916666666666665</v>
      </c>
      <c r="H18" s="49">
        <v>3.118823529411765</v>
      </c>
      <c r="I18" s="51" t="s">
        <v>58</v>
      </c>
      <c r="J18" s="49" t="s">
        <v>58</v>
      </c>
      <c r="K18" s="49">
        <v>3.8168877551020408</v>
      </c>
      <c r="L18" s="49">
        <v>3.6815415821501021</v>
      </c>
      <c r="M18" s="49">
        <v>3.8412277580071166</v>
      </c>
      <c r="N18" s="49">
        <v>3.8418650088809945</v>
      </c>
      <c r="O18" s="49">
        <v>3.7581942714819432</v>
      </c>
      <c r="P18" s="12">
        <v>0</v>
      </c>
      <c r="Q18" s="11">
        <v>0</v>
      </c>
      <c r="R18" s="11"/>
      <c r="S18" s="11"/>
      <c r="T18" s="11"/>
      <c r="U18" s="11"/>
      <c r="V18" s="11"/>
      <c r="W18" s="51" t="s">
        <v>58</v>
      </c>
      <c r="X18" s="49" t="s">
        <v>58</v>
      </c>
      <c r="Y18" s="49">
        <v>3.8139800995024875</v>
      </c>
      <c r="Z18" s="49">
        <v>3.6851485148514858</v>
      </c>
      <c r="AA18" s="49">
        <v>3.8407638888888886</v>
      </c>
      <c r="AB18" s="49">
        <v>3.8303826086956518</v>
      </c>
      <c r="AC18" s="49">
        <v>3.7322222222222226</v>
      </c>
      <c r="AD18" s="51" t="s">
        <v>58</v>
      </c>
      <c r="AE18" s="49" t="s">
        <v>58</v>
      </c>
      <c r="AF18" s="49">
        <v>3.3173952755905503</v>
      </c>
      <c r="AG18" s="49">
        <v>3.4227264653641205</v>
      </c>
      <c r="AH18" s="49">
        <v>3.3255514157973169</v>
      </c>
      <c r="AI18" s="49">
        <v>3.3551842174026656</v>
      </c>
      <c r="AJ18" s="49">
        <v>3.2345388933440256</v>
      </c>
      <c r="AK18" s="51" t="s">
        <v>58</v>
      </c>
      <c r="AL18" s="49" t="s">
        <v>58</v>
      </c>
      <c r="AM18" s="49">
        <v>3.7077643504531723</v>
      </c>
      <c r="AN18" s="49">
        <v>3.7131063829787241</v>
      </c>
      <c r="AO18" s="49">
        <v>3.9150850661625709</v>
      </c>
      <c r="AP18" s="49">
        <v>3.9464642082429506</v>
      </c>
      <c r="AQ18" s="49">
        <v>3.9296923076923074</v>
      </c>
      <c r="AR18" s="12">
        <v>0</v>
      </c>
      <c r="AS18" s="11">
        <v>0</v>
      </c>
      <c r="AY18" s="51" t="s">
        <v>58</v>
      </c>
      <c r="AZ18" s="51" t="s">
        <v>58</v>
      </c>
      <c r="BA18" s="11">
        <v>3.3542498573873356</v>
      </c>
      <c r="BB18" s="11">
        <v>3.4581938669438661</v>
      </c>
      <c r="BC18" s="11">
        <v>3.3940175631174534</v>
      </c>
      <c r="BD18" s="11">
        <v>3.4187523320895523</v>
      </c>
      <c r="BE18" s="11">
        <v>3.2926492742972626</v>
      </c>
      <c r="BF18" s="51" t="s">
        <v>58</v>
      </c>
      <c r="BG18" s="49" t="s">
        <v>58</v>
      </c>
      <c r="BH18" s="49">
        <v>4.0255995828988524</v>
      </c>
      <c r="BI18" s="49">
        <v>3.7423662437948151</v>
      </c>
      <c r="BJ18" s="49">
        <v>3.7903326180257513</v>
      </c>
      <c r="BK18" s="49">
        <v>3.5302057998129102</v>
      </c>
      <c r="BL18" s="49">
        <v>3.5017815577439571</v>
      </c>
      <c r="BM18" s="51" t="s">
        <v>58</v>
      </c>
      <c r="BN18" s="49" t="s">
        <v>58</v>
      </c>
      <c r="BO18" s="49">
        <v>5.7837010027347313</v>
      </c>
      <c r="BP18" s="49">
        <v>5.7578058252427171</v>
      </c>
      <c r="BQ18" s="49">
        <v>5.317379958246347</v>
      </c>
      <c r="BR18" s="49">
        <v>5.2282229965156795</v>
      </c>
      <c r="BS18" s="49">
        <v>5.4890333716915984</v>
      </c>
      <c r="BT18" s="12">
        <v>0</v>
      </c>
      <c r="BU18" s="11">
        <v>0</v>
      </c>
      <c r="BV18" s="11"/>
      <c r="BW18" s="11"/>
      <c r="BX18" s="11"/>
      <c r="BY18" s="11"/>
      <c r="BZ18" s="11"/>
      <c r="CA18" s="51" t="s">
        <v>58</v>
      </c>
      <c r="CB18" s="49" t="s">
        <v>58</v>
      </c>
      <c r="CC18" s="49">
        <v>4.6652802653399652</v>
      </c>
      <c r="CD18" s="49">
        <v>4.4725466056982066</v>
      </c>
      <c r="CE18" s="49">
        <v>4.3087278525868173</v>
      </c>
      <c r="CF18" s="49">
        <v>4.0176992330776926</v>
      </c>
      <c r="CG18" s="49">
        <v>4.0583145343216236</v>
      </c>
      <c r="CH18" s="12">
        <v>0</v>
      </c>
      <c r="CI18" s="11">
        <v>0</v>
      </c>
      <c r="CJ18" s="11">
        <v>5.4252689112374286</v>
      </c>
      <c r="CK18" s="11">
        <v>5.6154360730593611</v>
      </c>
      <c r="CL18" s="11">
        <v>6.0189393486704503</v>
      </c>
      <c r="CM18" s="11">
        <v>5.3725471204188473</v>
      </c>
      <c r="CN18" s="11">
        <v>6.0389730971128621</v>
      </c>
      <c r="CO18" s="112"/>
      <c r="CP18" s="11"/>
      <c r="CQ18" s="11">
        <v>3.584215378579835</v>
      </c>
      <c r="CR18" s="11">
        <v>3.5350528541226223</v>
      </c>
      <c r="CS18" s="11">
        <v>3.4734688346883469</v>
      </c>
      <c r="CT18" s="97">
        <f t="shared" si="2"/>
        <v>10.177056683882242</v>
      </c>
      <c r="CU18" s="97">
        <f t="shared" si="2"/>
        <v>9.8551439804997472</v>
      </c>
      <c r="CV18" s="112"/>
      <c r="CW18" s="11"/>
      <c r="CX18" s="142">
        <v>4.729073765945647</v>
      </c>
      <c r="CY18" s="11">
        <v>4.7620170597089819</v>
      </c>
      <c r="CZ18" s="11">
        <v>4.5504636408003902</v>
      </c>
      <c r="DA18" s="97">
        <f t="shared" si="3"/>
        <v>13.016552213639624</v>
      </c>
      <c r="DB18" s="97">
        <f t="shared" si="3"/>
        <v>13.176919950865848</v>
      </c>
      <c r="DC18" s="112"/>
      <c r="DD18" s="11"/>
      <c r="DE18" s="142">
        <v>3.8748721511951083</v>
      </c>
      <c r="DF18" s="11">
        <v>3.8748721511951083</v>
      </c>
      <c r="DG18" s="11">
        <v>3.7509442977492773</v>
      </c>
      <c r="DH18" s="97">
        <f t="shared" si="0"/>
        <v>5.3725471204188473</v>
      </c>
      <c r="DI18" s="97">
        <f t="shared" si="1"/>
        <v>6.0389730971128621</v>
      </c>
      <c r="DJ18" s="120"/>
    </row>
    <row r="19" spans="1:114" s="67" customFormat="1" x14ac:dyDescent="0.2">
      <c r="A19" s="8" t="s">
        <v>19</v>
      </c>
      <c r="B19" s="11">
        <v>2.6849572649572644</v>
      </c>
      <c r="C19" s="11">
        <v>2.8497370398196846</v>
      </c>
      <c r="D19" s="11">
        <v>3.0677792915531334</v>
      </c>
      <c r="E19" s="11">
        <v>3.4938770974552722</v>
      </c>
      <c r="F19" s="11">
        <v>2.7554664484451714</v>
      </c>
      <c r="G19" s="11">
        <v>2.9418722786647313</v>
      </c>
      <c r="H19" s="11">
        <v>2.9678238993710679</v>
      </c>
      <c r="I19" s="12">
        <v>2.8202574257425743</v>
      </c>
      <c r="J19" s="11">
        <v>3.1820615796519411</v>
      </c>
      <c r="K19" s="11">
        <v>3.1160427807486633</v>
      </c>
      <c r="L19" s="11">
        <v>4.8412642045454559</v>
      </c>
      <c r="M19" s="11">
        <v>4.5791013268998801</v>
      </c>
      <c r="N19" s="11">
        <v>4.7777401296405406</v>
      </c>
      <c r="O19" s="11">
        <v>4.726449569183985</v>
      </c>
      <c r="P19" s="12">
        <v>3.7736363636363635</v>
      </c>
      <c r="Q19" s="11">
        <v>3.2162162162162162</v>
      </c>
      <c r="R19" s="11">
        <v>3.8</v>
      </c>
      <c r="S19" s="11"/>
      <c r="T19" s="11"/>
      <c r="U19" s="11"/>
      <c r="V19" s="11"/>
      <c r="W19" s="12">
        <v>2.7433607594936711</v>
      </c>
      <c r="X19" s="11">
        <v>2.9735224586288416</v>
      </c>
      <c r="Y19" s="11">
        <v>3.0996732026143792</v>
      </c>
      <c r="Z19" s="11">
        <v>4.6016045845272213</v>
      </c>
      <c r="AA19" s="11">
        <v>4.2953628724216966</v>
      </c>
      <c r="AB19" s="11">
        <v>4.4679402400195931</v>
      </c>
      <c r="AC19" s="11">
        <v>4.4315524151023009</v>
      </c>
      <c r="AD19" s="12">
        <v>3.8536825295432768</v>
      </c>
      <c r="AE19" s="11">
        <v>4.4730167154532801</v>
      </c>
      <c r="AF19" s="11">
        <v>4.2050121823877484</v>
      </c>
      <c r="AG19" s="11">
        <v>2.7121311475409828</v>
      </c>
      <c r="AH19" s="11">
        <v>3.5907453482190324</v>
      </c>
      <c r="AI19" s="11">
        <v>3.6227074626865678</v>
      </c>
      <c r="AJ19" s="11">
        <v>3.6278879898172569</v>
      </c>
      <c r="AK19" s="12">
        <v>4.5667864150943398</v>
      </c>
      <c r="AL19" s="11">
        <v>5.0653889121631055</v>
      </c>
      <c r="AM19" s="11">
        <v>4.5967870843989767</v>
      </c>
      <c r="AN19" s="11">
        <v>4.3456818181818182</v>
      </c>
      <c r="AO19" s="11">
        <v>4.7622755654225069</v>
      </c>
      <c r="AP19" s="11">
        <v>4.7963946645743434</v>
      </c>
      <c r="AQ19" s="11">
        <v>4.8165085587351379</v>
      </c>
      <c r="AR19" s="12">
        <v>3.2986255924170615</v>
      </c>
      <c r="AS19" s="11">
        <v>3.831818181818182</v>
      </c>
      <c r="AT19" s="11">
        <v>4.1627147766384827</v>
      </c>
      <c r="AU19" s="11"/>
      <c r="AV19" s="11"/>
      <c r="AW19" s="11"/>
      <c r="AX19" s="11"/>
      <c r="AY19" s="12">
        <v>4.2054306000916171</v>
      </c>
      <c r="AZ19" s="11">
        <v>4.7700015938365592</v>
      </c>
      <c r="BA19" s="11">
        <v>4.4033881070529404</v>
      </c>
      <c r="BB19" s="11">
        <v>3.4005798366481708</v>
      </c>
      <c r="BC19" s="11">
        <v>4.09900553816518</v>
      </c>
      <c r="BD19" s="11">
        <v>4.1298660789964412</v>
      </c>
      <c r="BE19" s="11">
        <v>4.115584387733219</v>
      </c>
      <c r="BF19" s="12">
        <v>2.7264071856287431</v>
      </c>
      <c r="BG19" s="11">
        <v>3.1586270871985156</v>
      </c>
      <c r="BH19" s="11">
        <v>3.0185770750988143</v>
      </c>
      <c r="BI19" s="11">
        <v>2.3761258041458184</v>
      </c>
      <c r="BJ19" s="11">
        <v>2.5160928961748632</v>
      </c>
      <c r="BK19" s="11">
        <v>2.6836027143738432</v>
      </c>
      <c r="BL19" s="11">
        <v>2.6567203682393568</v>
      </c>
      <c r="BM19" s="12">
        <v>2.8212163814180937</v>
      </c>
      <c r="BN19" s="11">
        <v>4.4259575768748585</v>
      </c>
      <c r="BO19" s="11">
        <v>3.6759285511766375</v>
      </c>
      <c r="BP19" s="11">
        <v>2.9336532309660894</v>
      </c>
      <c r="BQ19" s="11">
        <v>3.2410991636798072</v>
      </c>
      <c r="BR19" s="11">
        <v>3.1109267241379306</v>
      </c>
      <c r="BS19" s="11">
        <v>3.1042027455121448</v>
      </c>
      <c r="BT19" s="12">
        <v>3.0657407407407402</v>
      </c>
      <c r="BU19" s="11">
        <v>3.4358974358974357</v>
      </c>
      <c r="BV19" s="11">
        <v>3.9581513412950362</v>
      </c>
      <c r="BW19" s="11"/>
      <c r="BX19" s="11"/>
      <c r="BY19" s="11"/>
      <c r="BZ19" s="11"/>
      <c r="CA19" s="12">
        <v>2.7908320950965821</v>
      </c>
      <c r="CB19" s="11">
        <v>3.9198541551121182</v>
      </c>
      <c r="CC19" s="11">
        <v>3.4173362876991358</v>
      </c>
      <c r="CD19" s="11">
        <v>2.6703241053342324</v>
      </c>
      <c r="CE19" s="11">
        <v>2.9028553218610584</v>
      </c>
      <c r="CF19" s="11">
        <v>2.9117054932412998</v>
      </c>
      <c r="CG19" s="11">
        <v>2.8900715859030846</v>
      </c>
      <c r="CH19" s="51" t="s">
        <v>58</v>
      </c>
      <c r="CI19" s="49" t="s">
        <v>58</v>
      </c>
      <c r="CJ19" s="49" t="s">
        <v>58</v>
      </c>
      <c r="CK19" s="49"/>
      <c r="CL19" s="49"/>
      <c r="CM19" s="49"/>
      <c r="CN19" s="49"/>
      <c r="CO19" s="112"/>
      <c r="CP19" s="11">
        <v>4.0515893073337192</v>
      </c>
      <c r="CQ19" s="142">
        <v>3.1610414473054469</v>
      </c>
      <c r="CR19" s="11">
        <v>2.6720566860465116</v>
      </c>
      <c r="CS19" s="11">
        <v>3.4092430313588853</v>
      </c>
      <c r="CT19" s="97">
        <f t="shared" si="2"/>
        <v>9.2481824557251429</v>
      </c>
      <c r="CU19" s="97">
        <f t="shared" si="2"/>
        <v>9.2524322574276816</v>
      </c>
      <c r="CV19" s="112"/>
      <c r="CW19" s="11">
        <v>4.8059843867534084</v>
      </c>
      <c r="CX19" s="11">
        <v>4.1645829445792124</v>
      </c>
      <c r="CY19" s="11">
        <v>4.2756248367151439</v>
      </c>
      <c r="CZ19" s="11">
        <v>4.5036992703123717</v>
      </c>
      <c r="DA19" s="97">
        <f t="shared" si="3"/>
        <v>12.685061518352816</v>
      </c>
      <c r="DB19" s="97">
        <f t="shared" si="3"/>
        <v>12.647160873431268</v>
      </c>
      <c r="DC19" s="112"/>
      <c r="DD19" s="11">
        <v>4.452032038928631</v>
      </c>
      <c r="DE19" s="11">
        <v>3.9555517544717036</v>
      </c>
      <c r="DF19" s="11">
        <v>3.4907740874127424</v>
      </c>
      <c r="DG19" s="11">
        <v>3.9730426151961811</v>
      </c>
      <c r="DH19" s="97">
        <f t="shared" si="0"/>
        <v>0</v>
      </c>
      <c r="DI19" s="97">
        <f t="shared" si="1"/>
        <v>0</v>
      </c>
      <c r="DJ19" s="120"/>
    </row>
    <row r="20" spans="1:114" s="67" customFormat="1" ht="12.75" customHeight="1" x14ac:dyDescent="0.2">
      <c r="A20" s="8" t="s">
        <v>20</v>
      </c>
      <c r="B20" s="51" t="s">
        <v>58</v>
      </c>
      <c r="C20" s="11">
        <v>1.9639534883720933</v>
      </c>
      <c r="D20" s="11">
        <v>2.1502631578947371</v>
      </c>
      <c r="E20" s="11">
        <v>2.2433204633204631</v>
      </c>
      <c r="F20" s="11">
        <v>2.226628701594533</v>
      </c>
      <c r="G20" s="11">
        <v>2.2693775510204079</v>
      </c>
      <c r="H20" s="11">
        <v>2.5684587488667274</v>
      </c>
      <c r="I20" s="51" t="s">
        <v>58</v>
      </c>
      <c r="J20" s="11">
        <v>2.7287628865979383</v>
      </c>
      <c r="K20" s="11">
        <v>2.7809876543209877</v>
      </c>
      <c r="L20" s="11">
        <v>2.8901724137931031</v>
      </c>
      <c r="M20" s="11">
        <v>2.7290709046454769</v>
      </c>
      <c r="N20" s="11">
        <v>2.8520481927710843</v>
      </c>
      <c r="O20" s="11">
        <v>2.6508034188034189</v>
      </c>
      <c r="P20" s="12">
        <v>0</v>
      </c>
      <c r="Q20" s="11">
        <v>0</v>
      </c>
      <c r="R20" s="11"/>
      <c r="S20" s="11"/>
      <c r="T20" s="11"/>
      <c r="U20" s="11"/>
      <c r="V20" s="11"/>
      <c r="W20" s="51" t="s">
        <v>58</v>
      </c>
      <c r="X20" s="11">
        <v>2.2257882352941176</v>
      </c>
      <c r="Y20" s="11">
        <v>2.3609381443298969</v>
      </c>
      <c r="Z20" s="11">
        <v>2.4416160714285717</v>
      </c>
      <c r="AA20" s="11">
        <v>2.386301476301476</v>
      </c>
      <c r="AB20" s="11">
        <v>2.4657036535859267</v>
      </c>
      <c r="AC20" s="11">
        <v>2.5969964454976302</v>
      </c>
      <c r="AD20" s="51" t="s">
        <v>58</v>
      </c>
      <c r="AE20" s="11">
        <v>4.2772254974207806</v>
      </c>
      <c r="AF20" s="11">
        <v>4.426471196964469</v>
      </c>
      <c r="AG20" s="11">
        <v>4.4457960588051293</v>
      </c>
      <c r="AH20" s="11">
        <v>4.4956719184430023</v>
      </c>
      <c r="AI20" s="11">
        <v>4.605878255602665</v>
      </c>
      <c r="AJ20" s="11">
        <v>4.6235786568537263</v>
      </c>
      <c r="AK20" s="51" t="s">
        <v>58</v>
      </c>
      <c r="AL20" s="11">
        <v>5.8667214397496075</v>
      </c>
      <c r="AM20" s="11">
        <v>5.9641864018334614</v>
      </c>
      <c r="AN20" s="11">
        <v>6.0390154298310073</v>
      </c>
      <c r="AO20" s="11">
        <v>6.2131117203564088</v>
      </c>
      <c r="AP20" s="11">
        <v>6.1810413589364837</v>
      </c>
      <c r="AQ20" s="11">
        <v>6.4084171042760705</v>
      </c>
      <c r="AR20" s="12">
        <v>0</v>
      </c>
      <c r="AS20" s="11">
        <v>0</v>
      </c>
      <c r="AT20" s="11"/>
      <c r="AU20" s="11"/>
      <c r="AV20" s="11"/>
      <c r="AW20" s="11"/>
      <c r="AX20" s="11"/>
      <c r="AY20" s="51" t="s">
        <v>58</v>
      </c>
      <c r="AZ20" s="11">
        <v>4.7860871743486975</v>
      </c>
      <c r="BA20" s="11">
        <v>4.8966690391459071</v>
      </c>
      <c r="BB20" s="11">
        <v>4.9215247915752522</v>
      </c>
      <c r="BC20" s="11">
        <v>5.0292632027257236</v>
      </c>
      <c r="BD20" s="11">
        <v>5.0639475945017187</v>
      </c>
      <c r="BE20" s="11">
        <v>5.1414693077927742</v>
      </c>
      <c r="BF20" s="51" t="s">
        <v>58</v>
      </c>
      <c r="BG20" s="11">
        <v>3.3136747458952303</v>
      </c>
      <c r="BH20" s="11">
        <v>3.4383139931740621</v>
      </c>
      <c r="BI20" s="11">
        <v>3.5214897579143387</v>
      </c>
      <c r="BJ20" s="11">
        <v>3.5787068461088358</v>
      </c>
      <c r="BK20" s="11">
        <v>3.4715063520871143</v>
      </c>
      <c r="BL20" s="11">
        <v>3.6950128369704749</v>
      </c>
      <c r="BM20" s="51" t="s">
        <v>58</v>
      </c>
      <c r="BN20" s="11">
        <v>4.3934762223710653</v>
      </c>
      <c r="BO20" s="11">
        <v>4.3660633172746035</v>
      </c>
      <c r="BP20" s="11">
        <v>4.5481370192307695</v>
      </c>
      <c r="BQ20" s="11">
        <v>4.5509785067873301</v>
      </c>
      <c r="BR20" s="11">
        <v>4.550061315496098</v>
      </c>
      <c r="BS20" s="11">
        <v>4.5839553014553021</v>
      </c>
      <c r="BT20" s="12">
        <v>0</v>
      </c>
      <c r="BU20" s="11">
        <v>0</v>
      </c>
      <c r="BV20" s="11"/>
      <c r="BW20" s="11"/>
      <c r="BX20" s="11"/>
      <c r="BY20" s="11"/>
      <c r="BZ20" s="11"/>
      <c r="CA20" s="51" t="s">
        <v>58</v>
      </c>
      <c r="CB20" s="11">
        <v>3.8952561327561321</v>
      </c>
      <c r="CC20" s="11">
        <v>3.9002810143934199</v>
      </c>
      <c r="CD20" s="11">
        <v>4.0431206106870237</v>
      </c>
      <c r="CE20" s="11">
        <v>4.0730917457578375</v>
      </c>
      <c r="CF20" s="11">
        <v>4.0328430519292136</v>
      </c>
      <c r="CG20" s="11">
        <v>4.1862033314187252</v>
      </c>
      <c r="CH20" s="51" t="s">
        <v>58</v>
      </c>
      <c r="CI20" s="49" t="s">
        <v>58</v>
      </c>
      <c r="CJ20" s="49" t="s">
        <v>58</v>
      </c>
      <c r="CK20" s="49"/>
      <c r="CL20" s="49"/>
      <c r="CM20" s="49"/>
      <c r="CN20" s="49"/>
      <c r="CO20" s="112"/>
      <c r="CP20" s="11">
        <v>3.7224143233743416</v>
      </c>
      <c r="CQ20" s="11">
        <v>3.8440199600798399</v>
      </c>
      <c r="CR20" s="11">
        <v>3.873961490461757</v>
      </c>
      <c r="CS20" s="11">
        <v>3.8845260989010995</v>
      </c>
      <c r="CT20" s="97">
        <f t="shared" si="2"/>
        <v>10.346762158710188</v>
      </c>
      <c r="CU20" s="97">
        <f t="shared" si="2"/>
        <v>10.887050242690929</v>
      </c>
      <c r="CV20" s="112"/>
      <c r="CW20" s="11">
        <v>4.8501632919660347</v>
      </c>
      <c r="CX20" s="11">
        <v>4.8775275437459484</v>
      </c>
      <c r="CY20" s="11">
        <v>4.9786480877557082</v>
      </c>
      <c r="CZ20" s="11">
        <v>5.0129950495049505</v>
      </c>
      <c r="DA20" s="97">
        <f t="shared" si="3"/>
        <v>13.583150867203667</v>
      </c>
      <c r="DB20" s="97">
        <f t="shared" si="3"/>
        <v>13.64317582453479</v>
      </c>
      <c r="DC20" s="112"/>
      <c r="DD20" s="11">
        <v>4.1759429997373259</v>
      </c>
      <c r="DE20" s="11">
        <v>4.2379681324110665</v>
      </c>
      <c r="DF20" s="11">
        <v>4.288803161879315</v>
      </c>
      <c r="DG20" s="11">
        <v>4.3182589852008464</v>
      </c>
      <c r="DH20" s="97">
        <f t="shared" si="0"/>
        <v>0</v>
      </c>
      <c r="DI20" s="97">
        <f t="shared" si="1"/>
        <v>0</v>
      </c>
      <c r="DJ20" s="120"/>
    </row>
    <row r="21" spans="1:114" s="67" customFormat="1" ht="12.75" customHeight="1" x14ac:dyDescent="0.2">
      <c r="A21" s="8" t="s">
        <v>21</v>
      </c>
      <c r="B21" s="51" t="s">
        <v>58</v>
      </c>
      <c r="C21" s="49" t="s">
        <v>58</v>
      </c>
      <c r="D21" s="49" t="s">
        <v>58</v>
      </c>
      <c r="E21" s="49" t="s">
        <v>58</v>
      </c>
      <c r="F21" s="49" t="s">
        <v>58</v>
      </c>
      <c r="G21" s="49" t="s">
        <v>58</v>
      </c>
      <c r="H21" s="49" t="s">
        <v>58</v>
      </c>
      <c r="I21" s="51" t="s">
        <v>58</v>
      </c>
      <c r="J21" s="49" t="s">
        <v>58</v>
      </c>
      <c r="K21" s="49" t="s">
        <v>58</v>
      </c>
      <c r="L21" s="49" t="s">
        <v>58</v>
      </c>
      <c r="M21" s="49" t="s">
        <v>58</v>
      </c>
      <c r="N21" s="49" t="s">
        <v>58</v>
      </c>
      <c r="O21" s="49" t="s">
        <v>58</v>
      </c>
      <c r="P21" s="51" t="s">
        <v>58</v>
      </c>
      <c r="Q21" s="49" t="s">
        <v>58</v>
      </c>
      <c r="R21" s="49" t="s">
        <v>58</v>
      </c>
      <c r="S21" s="49" t="s">
        <v>58</v>
      </c>
      <c r="T21" s="49" t="s">
        <v>58</v>
      </c>
      <c r="U21" s="49" t="s">
        <v>58</v>
      </c>
      <c r="V21" s="49"/>
      <c r="W21" s="51" t="s">
        <v>58</v>
      </c>
      <c r="X21" s="49" t="s">
        <v>58</v>
      </c>
      <c r="Y21" s="49" t="s">
        <v>58</v>
      </c>
      <c r="Z21" s="49" t="s">
        <v>58</v>
      </c>
      <c r="AA21" s="49" t="s">
        <v>58</v>
      </c>
      <c r="AB21" s="49" t="s">
        <v>58</v>
      </c>
      <c r="AC21" s="49" t="s">
        <v>58</v>
      </c>
      <c r="AD21" s="51" t="s">
        <v>58</v>
      </c>
      <c r="AE21" s="49" t="s">
        <v>58</v>
      </c>
      <c r="AF21" s="49" t="s">
        <v>58</v>
      </c>
      <c r="AG21" s="49" t="s">
        <v>58</v>
      </c>
      <c r="AH21" s="49" t="s">
        <v>58</v>
      </c>
      <c r="AI21" s="49" t="s">
        <v>58</v>
      </c>
      <c r="AJ21" s="49" t="s">
        <v>58</v>
      </c>
      <c r="AK21" s="51" t="s">
        <v>58</v>
      </c>
      <c r="AL21" s="49" t="s">
        <v>58</v>
      </c>
      <c r="AM21" s="49" t="s">
        <v>58</v>
      </c>
      <c r="AN21" s="49" t="s">
        <v>58</v>
      </c>
      <c r="AO21" s="49" t="s">
        <v>58</v>
      </c>
      <c r="AP21" s="49" t="s">
        <v>58</v>
      </c>
      <c r="AQ21" s="49" t="s">
        <v>58</v>
      </c>
      <c r="AR21" s="51" t="s">
        <v>58</v>
      </c>
      <c r="AS21" s="49" t="s">
        <v>58</v>
      </c>
      <c r="AT21" s="49" t="s">
        <v>58</v>
      </c>
      <c r="AU21" s="49" t="s">
        <v>58</v>
      </c>
      <c r="AV21" s="49" t="s">
        <v>58</v>
      </c>
      <c r="AW21" s="49" t="s">
        <v>58</v>
      </c>
      <c r="AX21" s="49" t="s">
        <v>58</v>
      </c>
      <c r="AY21" s="51" t="s">
        <v>58</v>
      </c>
      <c r="AZ21" s="49" t="s">
        <v>58</v>
      </c>
      <c r="BA21" s="49" t="s">
        <v>58</v>
      </c>
      <c r="BB21" s="49" t="s">
        <v>58</v>
      </c>
      <c r="BC21" s="49" t="s">
        <v>58</v>
      </c>
      <c r="BD21" s="49" t="s">
        <v>58</v>
      </c>
      <c r="BE21" s="49" t="s">
        <v>58</v>
      </c>
      <c r="BF21" s="51" t="s">
        <v>58</v>
      </c>
      <c r="BG21" s="49" t="s">
        <v>58</v>
      </c>
      <c r="BH21" s="49" t="s">
        <v>58</v>
      </c>
      <c r="BI21" s="49" t="s">
        <v>58</v>
      </c>
      <c r="BJ21" s="49" t="s">
        <v>58</v>
      </c>
      <c r="BK21" s="49" t="s">
        <v>58</v>
      </c>
      <c r="BL21" s="49" t="s">
        <v>58</v>
      </c>
      <c r="BM21" s="51" t="s">
        <v>58</v>
      </c>
      <c r="BN21" s="49" t="s">
        <v>58</v>
      </c>
      <c r="BO21" s="49" t="s">
        <v>58</v>
      </c>
      <c r="BP21" s="49" t="s">
        <v>58</v>
      </c>
      <c r="BQ21" s="49" t="s">
        <v>58</v>
      </c>
      <c r="BR21" s="49" t="s">
        <v>58</v>
      </c>
      <c r="BS21" s="49" t="s">
        <v>58</v>
      </c>
      <c r="BT21" s="51" t="s">
        <v>58</v>
      </c>
      <c r="BU21" s="49" t="s">
        <v>58</v>
      </c>
      <c r="BV21" s="49" t="s">
        <v>58</v>
      </c>
      <c r="BW21" s="49" t="s">
        <v>58</v>
      </c>
      <c r="BX21" s="49" t="s">
        <v>58</v>
      </c>
      <c r="BY21" s="49" t="s">
        <v>58</v>
      </c>
      <c r="BZ21" s="49" t="s">
        <v>58</v>
      </c>
      <c r="CA21" s="51" t="s">
        <v>58</v>
      </c>
      <c r="CB21" s="49" t="s">
        <v>58</v>
      </c>
      <c r="CC21" s="49" t="s">
        <v>58</v>
      </c>
      <c r="CD21" s="49" t="s">
        <v>58</v>
      </c>
      <c r="CE21" s="49" t="s">
        <v>58</v>
      </c>
      <c r="CF21" s="49" t="s">
        <v>58</v>
      </c>
      <c r="CG21" s="49" t="s">
        <v>58</v>
      </c>
      <c r="CH21" s="51" t="s">
        <v>58</v>
      </c>
      <c r="CI21" s="49" t="s">
        <v>58</v>
      </c>
      <c r="CJ21" s="49" t="s">
        <v>58</v>
      </c>
      <c r="CK21" s="49" t="s">
        <v>58</v>
      </c>
      <c r="CL21" s="49" t="s">
        <v>58</v>
      </c>
      <c r="CM21" s="49" t="s">
        <v>58</v>
      </c>
      <c r="CN21" s="49" t="s">
        <v>58</v>
      </c>
      <c r="CO21" s="111" t="s">
        <v>58</v>
      </c>
      <c r="CP21" s="49" t="s">
        <v>58</v>
      </c>
      <c r="CQ21" s="49" t="s">
        <v>58</v>
      </c>
      <c r="CR21" s="49" t="s">
        <v>58</v>
      </c>
      <c r="CS21" s="49" t="s">
        <v>58</v>
      </c>
      <c r="CT21" s="95" t="str">
        <f t="shared" si="2"/>
        <v>—</v>
      </c>
      <c r="CU21" s="95" t="str">
        <f t="shared" si="2"/>
        <v>—</v>
      </c>
      <c r="CV21" s="111" t="s">
        <v>58</v>
      </c>
      <c r="CW21" s="49" t="s">
        <v>58</v>
      </c>
      <c r="CX21" s="49" t="s">
        <v>58</v>
      </c>
      <c r="CY21" s="49" t="s">
        <v>58</v>
      </c>
      <c r="CZ21" s="49" t="s">
        <v>58</v>
      </c>
      <c r="DA21" s="95" t="str">
        <f t="shared" si="3"/>
        <v>—</v>
      </c>
      <c r="DB21" s="95" t="str">
        <f t="shared" si="3"/>
        <v>—</v>
      </c>
      <c r="DC21" s="111" t="s">
        <v>58</v>
      </c>
      <c r="DD21" s="49" t="s">
        <v>58</v>
      </c>
      <c r="DE21" s="49" t="s">
        <v>58</v>
      </c>
      <c r="DF21" s="49" t="s">
        <v>58</v>
      </c>
      <c r="DG21" s="49" t="s">
        <v>58</v>
      </c>
      <c r="DH21" s="95" t="str">
        <f t="shared" si="0"/>
        <v>—</v>
      </c>
      <c r="DI21" s="95" t="str">
        <f t="shared" si="1"/>
        <v>—</v>
      </c>
      <c r="DJ21" s="120"/>
    </row>
    <row r="22" spans="1:114" s="67" customFormat="1" x14ac:dyDescent="0.2">
      <c r="A22" s="8" t="s">
        <v>22</v>
      </c>
      <c r="B22" s="11">
        <v>2.9594186046511628</v>
      </c>
      <c r="C22" s="11">
        <v>3.5303473945409434</v>
      </c>
      <c r="D22" s="11">
        <v>2.4805555555555556</v>
      </c>
      <c r="E22" s="11">
        <v>2.4849393939393938</v>
      </c>
      <c r="F22" s="11">
        <v>2.2403382352941179</v>
      </c>
      <c r="G22" s="11">
        <v>2.4634952380952382</v>
      </c>
      <c r="H22" s="11">
        <v>2.8831460674157308</v>
      </c>
      <c r="I22" s="12">
        <v>3.4282183908045982</v>
      </c>
      <c r="J22" s="11">
        <v>3.8973737373737376</v>
      </c>
      <c r="K22" s="11">
        <v>2.9628888888888887</v>
      </c>
      <c r="L22" s="11">
        <v>3.6665000000000001</v>
      </c>
      <c r="M22" s="11">
        <v>3.7111666666666672</v>
      </c>
      <c r="N22" s="11">
        <v>1.889</v>
      </c>
      <c r="O22" s="11">
        <v>4.63</v>
      </c>
      <c r="P22" s="12">
        <v>0</v>
      </c>
      <c r="Q22" s="11">
        <v>0</v>
      </c>
      <c r="R22" s="11"/>
      <c r="S22" s="11"/>
      <c r="T22" s="11"/>
      <c r="U22" s="11"/>
      <c r="V22" s="11"/>
      <c r="W22" s="12">
        <v>3.1168918918918922</v>
      </c>
      <c r="X22" s="11">
        <v>3.65126455906822</v>
      </c>
      <c r="Y22" s="11">
        <v>2.5770222222222219</v>
      </c>
      <c r="Z22" s="11">
        <v>2.552457142857143</v>
      </c>
      <c r="AA22" s="11">
        <v>2.3595945945945949</v>
      </c>
      <c r="AB22" s="11">
        <v>2.4475370370370371</v>
      </c>
      <c r="AC22" s="11">
        <v>3.0595959595959594</v>
      </c>
      <c r="AD22" s="12">
        <v>2.9737393887945669</v>
      </c>
      <c r="AE22" s="11">
        <v>3.6907174556213014</v>
      </c>
      <c r="AF22" s="11">
        <v>3.8797578767123295</v>
      </c>
      <c r="AG22" s="11">
        <v>3.8761835171568624</v>
      </c>
      <c r="AH22" s="11">
        <v>3.9864924150485441</v>
      </c>
      <c r="AI22" s="11">
        <v>4.1549822609741431</v>
      </c>
      <c r="AJ22" s="11">
        <v>4.1260311136958423</v>
      </c>
      <c r="AK22" s="12">
        <v>3.7915384615384609</v>
      </c>
      <c r="AL22" s="11">
        <v>4.3388169014084514</v>
      </c>
      <c r="AM22" s="11">
        <v>4.7719540757749712</v>
      </c>
      <c r="AN22" s="11">
        <v>4.8154188481675391</v>
      </c>
      <c r="AO22" s="11">
        <v>4.8154010256410249</v>
      </c>
      <c r="AP22" s="11">
        <v>5.0833316582914572</v>
      </c>
      <c r="AQ22" s="11">
        <v>5.1440199600798397</v>
      </c>
      <c r="AR22" s="12">
        <v>0</v>
      </c>
      <c r="AS22" s="11">
        <v>0</v>
      </c>
      <c r="AT22" s="11"/>
      <c r="AU22" s="11"/>
      <c r="AV22" s="11"/>
      <c r="AW22" s="11"/>
      <c r="AX22" s="11"/>
      <c r="AY22" s="12">
        <v>3.1364093845630738</v>
      </c>
      <c r="AZ22" s="11">
        <v>3.8255008787346219</v>
      </c>
      <c r="BA22" s="11">
        <v>4.0847441308361914</v>
      </c>
      <c r="BB22" s="11">
        <v>4.088785968238918</v>
      </c>
      <c r="BC22" s="11">
        <v>4.1757188012175144</v>
      </c>
      <c r="BD22" s="11">
        <v>4.3687539921314507</v>
      </c>
      <c r="BE22" s="11">
        <v>4.3557147038955186</v>
      </c>
      <c r="BF22" s="12">
        <v>2.049464285714286</v>
      </c>
      <c r="BG22" s="11">
        <v>2.5836647493837308</v>
      </c>
      <c r="BH22" s="11">
        <v>5.6475814977973569</v>
      </c>
      <c r="BI22" s="11">
        <v>5.9180323450134775</v>
      </c>
      <c r="BJ22" s="11">
        <v>6.3224153074027605</v>
      </c>
      <c r="BK22" s="11">
        <v>6.2464031007751943</v>
      </c>
      <c r="BL22" s="11">
        <v>6.3759647519582243</v>
      </c>
      <c r="BM22" s="12">
        <v>2.7546267140680549</v>
      </c>
      <c r="BN22" s="11">
        <v>2.7990955631399319</v>
      </c>
      <c r="BO22" s="11">
        <v>7.6413254972875215</v>
      </c>
      <c r="BP22" s="11">
        <v>8.3956515426497269</v>
      </c>
      <c r="BQ22" s="11">
        <v>8.4046999999999983</v>
      </c>
      <c r="BR22" s="11">
        <v>8.4118364485981303</v>
      </c>
      <c r="BS22" s="11">
        <v>8.7915053272450532</v>
      </c>
      <c r="BT22" s="12">
        <v>0</v>
      </c>
      <c r="BU22" s="11">
        <v>0</v>
      </c>
      <c r="BV22" s="11"/>
      <c r="BW22" s="11"/>
      <c r="BX22" s="11"/>
      <c r="BY22" s="11"/>
      <c r="BZ22" s="11"/>
      <c r="CA22" s="12">
        <v>2.4757660423702794</v>
      </c>
      <c r="CB22" s="11">
        <v>2.7109680672268905</v>
      </c>
      <c r="CC22" s="11">
        <v>6.5410502431118314</v>
      </c>
      <c r="CD22" s="11">
        <v>6.9738468677494208</v>
      </c>
      <c r="CE22" s="11">
        <v>7.1906686174103864</v>
      </c>
      <c r="CF22" s="11">
        <v>7.2281885593220334</v>
      </c>
      <c r="CG22" s="11">
        <v>7.491221363316936</v>
      </c>
      <c r="CH22" s="12">
        <v>0</v>
      </c>
      <c r="CI22" s="11">
        <v>0</v>
      </c>
      <c r="CJ22" s="11">
        <v>4.2260138321282614</v>
      </c>
      <c r="CK22" s="11">
        <v>3.6471856515373355</v>
      </c>
      <c r="CL22" s="11">
        <v>4.3165083429228996</v>
      </c>
      <c r="CM22" s="11">
        <v>4.3586471251409247</v>
      </c>
      <c r="CN22" s="11">
        <v>4.1383192049108448</v>
      </c>
      <c r="CO22" s="112"/>
      <c r="CP22" s="11">
        <v>3.3641882516188715</v>
      </c>
      <c r="CQ22" s="11">
        <v>4.1969194390981581</v>
      </c>
      <c r="CR22" s="11">
        <v>4.2256996561886044</v>
      </c>
      <c r="CS22" s="11">
        <v>4.4053801970680126</v>
      </c>
      <c r="CT22" s="97">
        <f t="shared" si="2"/>
        <v>12.864880599844575</v>
      </c>
      <c r="CU22" s="97">
        <f t="shared" si="2"/>
        <v>13.385141933069796</v>
      </c>
      <c r="CV22" s="112"/>
      <c r="CW22" s="11">
        <v>3.290716429107277</v>
      </c>
      <c r="CX22" s="11">
        <v>5.8678932309839507</v>
      </c>
      <c r="CY22" s="11">
        <v>6.1188046357615899</v>
      </c>
      <c r="CZ22" s="11">
        <v>6.1302140554480973</v>
      </c>
      <c r="DA22" s="97">
        <f t="shared" si="3"/>
        <v>15.384168106889588</v>
      </c>
      <c r="DB22" s="97">
        <f t="shared" si="3"/>
        <v>18.565525287324895</v>
      </c>
      <c r="DC22" s="112"/>
      <c r="DD22" s="11">
        <v>3.3361659513590842</v>
      </c>
      <c r="DE22" s="11">
        <v>4.669208481262328</v>
      </c>
      <c r="DF22" s="11">
        <v>4.7378079541383027</v>
      </c>
      <c r="DG22" s="11">
        <v>4.8737305672268905</v>
      </c>
      <c r="DH22" s="97">
        <f t="shared" si="0"/>
        <v>4.3586471251409247</v>
      </c>
      <c r="DI22" s="97">
        <f t="shared" si="1"/>
        <v>4.1383192049108448</v>
      </c>
      <c r="DJ22" s="120"/>
    </row>
    <row r="23" spans="1:114" s="67" customFormat="1" x14ac:dyDescent="0.2">
      <c r="A23" s="8" t="s">
        <v>23</v>
      </c>
      <c r="B23" s="11">
        <v>3.16815988973122</v>
      </c>
      <c r="C23" s="11">
        <v>3.1541340782122904</v>
      </c>
      <c r="D23" s="11">
        <v>3.1531235955056176</v>
      </c>
      <c r="E23" s="11">
        <v>3.191131059245961</v>
      </c>
      <c r="F23" s="11">
        <v>3.2449122807017554</v>
      </c>
      <c r="G23" s="11">
        <v>3.4153180661577616</v>
      </c>
      <c r="H23" s="11">
        <v>3.519121197489135</v>
      </c>
      <c r="I23" s="12">
        <v>3.2720348204570184</v>
      </c>
      <c r="J23" s="11">
        <v>3.1996647108130762</v>
      </c>
      <c r="K23" s="11">
        <v>3.2050546448087442</v>
      </c>
      <c r="L23" s="11">
        <v>3.261677282377919</v>
      </c>
      <c r="M23" s="11">
        <v>3.2895137420718812</v>
      </c>
      <c r="N23" s="11">
        <v>3.4599094392197847</v>
      </c>
      <c r="O23" s="11">
        <v>3.5448892932969374</v>
      </c>
      <c r="P23" s="12">
        <v>0</v>
      </c>
      <c r="Q23" s="11">
        <v>0</v>
      </c>
      <c r="R23" s="11"/>
      <c r="S23" s="11"/>
      <c r="T23" s="11"/>
      <c r="U23" s="11"/>
      <c r="V23" s="11"/>
      <c r="W23" s="12">
        <v>3.2084388185654009</v>
      </c>
      <c r="X23" s="11">
        <v>3.172343278578611</v>
      </c>
      <c r="Y23" s="11">
        <v>3.1737327188940072</v>
      </c>
      <c r="Z23" s="11">
        <v>3.2195973441850505</v>
      </c>
      <c r="AA23" s="11">
        <v>3.2631460674157298</v>
      </c>
      <c r="AB23" s="11">
        <v>3.4341420379355969</v>
      </c>
      <c r="AC23" s="11">
        <v>3.5305417394811145</v>
      </c>
      <c r="AD23" s="12">
        <v>4.4320398422909317</v>
      </c>
      <c r="AE23" s="11">
        <v>4.5205352890751502</v>
      </c>
      <c r="AF23" s="11">
        <v>4.4725874917460615</v>
      </c>
      <c r="AG23" s="11">
        <v>4.4224136460554355</v>
      </c>
      <c r="AH23" s="11">
        <v>4.4924678814342087</v>
      </c>
      <c r="AI23" s="11">
        <v>4.4933827004884188</v>
      </c>
      <c r="AJ23" s="11">
        <v>4.4441838164785725</v>
      </c>
      <c r="AK23" s="12">
        <v>5.0356309924850997</v>
      </c>
      <c r="AL23" s="11">
        <v>5.0553119925771286</v>
      </c>
      <c r="AM23" s="11">
        <v>5.0576475800199345</v>
      </c>
      <c r="AN23" s="11">
        <v>4.9730580539656568</v>
      </c>
      <c r="AO23" s="11">
        <v>4.9537925021796001</v>
      </c>
      <c r="AP23" s="11">
        <v>0</v>
      </c>
      <c r="AQ23" s="11">
        <v>4.9632703897147437</v>
      </c>
      <c r="AR23" s="12">
        <v>0</v>
      </c>
      <c r="AS23" s="11">
        <v>0</v>
      </c>
      <c r="AT23" s="11"/>
      <c r="AU23" s="11"/>
      <c r="AV23" s="11"/>
      <c r="AW23" s="11"/>
      <c r="AX23" s="11"/>
      <c r="AY23" s="12">
        <v>4.7004494123069831</v>
      </c>
      <c r="AZ23" s="11">
        <v>4.7616756445792587</v>
      </c>
      <c r="BA23" s="11">
        <v>4.7416912888436062</v>
      </c>
      <c r="BB23" s="11">
        <v>4.6728904179645712</v>
      </c>
      <c r="BC23" s="11">
        <v>4.7066750629722947</v>
      </c>
      <c r="BD23" s="11">
        <v>2.3687292358803984</v>
      </c>
      <c r="BE23" s="11">
        <v>4.6926274901930629</v>
      </c>
      <c r="BF23" s="12">
        <v>3.3239779005524861</v>
      </c>
      <c r="BG23" s="11">
        <v>3.3766666666666669</v>
      </c>
      <c r="BH23" s="11">
        <v>3.3313341713054423</v>
      </c>
      <c r="BI23" s="11">
        <v>3.2954272742013937</v>
      </c>
      <c r="BJ23" s="11">
        <v>3.2499210360075788</v>
      </c>
      <c r="BK23" s="11">
        <v>3.3139817629179333</v>
      </c>
      <c r="BL23" s="11">
        <v>3.3888605803255465</v>
      </c>
      <c r="BM23" s="12">
        <v>3.707395498392283</v>
      </c>
      <c r="BN23" s="11">
        <v>3.7257723938653036</v>
      </c>
      <c r="BO23" s="11">
        <v>3.6338236796404133</v>
      </c>
      <c r="BP23" s="11">
        <v>3.6493387967964233</v>
      </c>
      <c r="BQ23" s="11">
        <v>3.6554255783500644</v>
      </c>
      <c r="BR23" s="11">
        <v>3.6401111290062809</v>
      </c>
      <c r="BS23" s="11">
        <v>3.7680766935243208</v>
      </c>
      <c r="BT23" s="12">
        <v>0</v>
      </c>
      <c r="BU23" s="11">
        <v>0</v>
      </c>
      <c r="BV23" s="11"/>
      <c r="BW23" s="11"/>
      <c r="BX23" s="11"/>
      <c r="BY23" s="11"/>
      <c r="BZ23" s="11"/>
      <c r="CA23" s="12">
        <v>3.5626824589206771</v>
      </c>
      <c r="CB23" s="11">
        <v>3.5980687905272069</v>
      </c>
      <c r="CC23" s="11">
        <v>3.5241372574553975</v>
      </c>
      <c r="CD23" s="11">
        <v>3.5202307009760436</v>
      </c>
      <c r="CE23" s="11">
        <v>3.511069882498453</v>
      </c>
      <c r="CF23" s="11">
        <v>3.5271554900515847</v>
      </c>
      <c r="CG23" s="11">
        <v>3.6371879427426821</v>
      </c>
      <c r="CH23" s="12">
        <v>5.1671837708830548</v>
      </c>
      <c r="CI23" s="11">
        <v>5.0439249523427288</v>
      </c>
      <c r="CJ23" s="11">
        <v>4.7576455650281151</v>
      </c>
      <c r="CK23" s="11">
        <v>4.6347791035149948</v>
      </c>
      <c r="CL23" s="11">
        <v>4.5514840798704803</v>
      </c>
      <c r="CM23" s="11">
        <v>4.6030216129257893</v>
      </c>
      <c r="CN23" s="11">
        <v>4.6289747772618899</v>
      </c>
      <c r="CO23" s="112"/>
      <c r="CP23" s="11">
        <v>4.0409577206934033</v>
      </c>
      <c r="CQ23" s="11">
        <v>3.9674802935580322</v>
      </c>
      <c r="CR23" s="11">
        <v>3.9204430043043015</v>
      </c>
      <c r="CS23" s="11">
        <v>3.9322699783020187</v>
      </c>
      <c r="CT23" s="97">
        <f t="shared" si="2"/>
        <v>11.222682529564114</v>
      </c>
      <c r="CU23" s="97">
        <f t="shared" si="2"/>
        <v>11.352165594293254</v>
      </c>
      <c r="CV23" s="112"/>
      <c r="CW23" s="11">
        <v>4.3017381597831266</v>
      </c>
      <c r="CX23" s="11">
        <v>4.2367222167439111</v>
      </c>
      <c r="CY23" s="11">
        <v>4.1947692582344027</v>
      </c>
      <c r="CZ23" s="11">
        <v>4.1747338773143365</v>
      </c>
      <c r="DA23" s="97">
        <f t="shared" si="3"/>
        <v>7.100020568226066</v>
      </c>
      <c r="DB23" s="97">
        <f t="shared" si="3"/>
        <v>12.276236376536001</v>
      </c>
      <c r="DC23" s="112"/>
      <c r="DD23" s="11">
        <v>4.1761407472721253</v>
      </c>
      <c r="DE23" s="11">
        <v>4.1086692349458316</v>
      </c>
      <c r="DF23" s="11">
        <v>4.0631107397349275</v>
      </c>
      <c r="DG23" s="11">
        <v>4.0600711728233341</v>
      </c>
      <c r="DH23" s="97">
        <f t="shared" si="0"/>
        <v>4.6030216129257893</v>
      </c>
      <c r="DI23" s="97">
        <f t="shared" si="1"/>
        <v>4.6289747772618899</v>
      </c>
      <c r="DJ23" s="120"/>
    </row>
    <row r="24" spans="1:114" s="67" customFormat="1" x14ac:dyDescent="0.2">
      <c r="A24" s="13" t="s">
        <v>24</v>
      </c>
      <c r="B24" s="11">
        <v>2.2340321206625133</v>
      </c>
      <c r="C24" s="11">
        <v>2.5686619718309829</v>
      </c>
      <c r="D24" s="11">
        <v>2.4275700934579434</v>
      </c>
      <c r="E24" s="11">
        <v>2.5528781793842032</v>
      </c>
      <c r="F24" s="11">
        <v>2.6341929321872026</v>
      </c>
      <c r="G24" s="11">
        <v>2.7365771812080535</v>
      </c>
      <c r="H24" s="11">
        <v>2.8880649717514135</v>
      </c>
      <c r="I24" s="12">
        <v>2.4609375</v>
      </c>
      <c r="J24" s="11">
        <v>3.1151832460732964</v>
      </c>
      <c r="K24" s="11">
        <v>3.2651933701657461</v>
      </c>
      <c r="L24" s="11">
        <v>3.0470914127423816</v>
      </c>
      <c r="M24" s="11">
        <v>3.2494226327944564</v>
      </c>
      <c r="N24" s="11">
        <v>3.4989059671772424</v>
      </c>
      <c r="O24" s="11">
        <v>4.0404312668463609</v>
      </c>
      <c r="P24" s="12">
        <v>0</v>
      </c>
      <c r="Q24" s="11">
        <v>0</v>
      </c>
      <c r="R24" s="11"/>
      <c r="S24" s="11"/>
      <c r="T24" s="11"/>
      <c r="U24" s="11"/>
      <c r="V24" s="11"/>
      <c r="W24" s="12">
        <v>2.2875199448893975</v>
      </c>
      <c r="X24" s="11">
        <v>2.7884210526315765</v>
      </c>
      <c r="Y24" s="11">
        <v>2.6765188834154343</v>
      </c>
      <c r="Z24" s="11">
        <v>2.7138989169675085</v>
      </c>
      <c r="AA24" s="11">
        <v>2.8141891891891904</v>
      </c>
      <c r="AB24" s="11">
        <v>2.9478471964827158</v>
      </c>
      <c r="AC24" s="11">
        <v>3.1273083379966429</v>
      </c>
      <c r="AD24" s="12">
        <v>3.6160220516230623</v>
      </c>
      <c r="AE24" s="11">
        <v>3.8851408092189912</v>
      </c>
      <c r="AF24" s="11">
        <v>3.8819648093841654</v>
      </c>
      <c r="AG24" s="11">
        <v>3.8836072856508235</v>
      </c>
      <c r="AH24" s="11">
        <v>4.4998331664998341</v>
      </c>
      <c r="AI24" s="11">
        <v>4.3927745922137911</v>
      </c>
      <c r="AJ24" s="11">
        <v>4.3017025538307463</v>
      </c>
      <c r="AK24" s="12">
        <v>5.594313556646636</v>
      </c>
      <c r="AL24" s="11">
        <v>5.6219864001648441</v>
      </c>
      <c r="AM24" s="11">
        <v>5.8733306353702943</v>
      </c>
      <c r="AN24" s="11">
        <v>5.886453823953822</v>
      </c>
      <c r="AO24" s="11">
        <v>6.1424365108575634</v>
      </c>
      <c r="AP24" s="11">
        <v>6.1736691386500819</v>
      </c>
      <c r="AQ24" s="11">
        <v>6.3208743169398911</v>
      </c>
      <c r="AR24" s="12">
        <v>0</v>
      </c>
      <c r="AS24" s="11">
        <v>0</v>
      </c>
      <c r="AT24" s="11"/>
      <c r="AU24" s="11"/>
      <c r="AV24" s="11"/>
      <c r="AW24" s="11"/>
      <c r="AX24" s="11"/>
      <c r="AY24" s="12">
        <v>4.9667723275411877</v>
      </c>
      <c r="AZ24" s="11">
        <v>5.1601236639853232</v>
      </c>
      <c r="BA24" s="11">
        <v>5.2902833428734972</v>
      </c>
      <c r="BB24" s="11">
        <v>5.3080821039127635</v>
      </c>
      <c r="BC24" s="11">
        <v>5.5585339817340769</v>
      </c>
      <c r="BD24" s="11">
        <v>5.5384736373264296</v>
      </c>
      <c r="BE24" s="11">
        <v>5.3797409265958693</v>
      </c>
      <c r="BF24" s="12">
        <v>2.6253267623741161</v>
      </c>
      <c r="BG24" s="11">
        <v>3.0278745644599279</v>
      </c>
      <c r="BH24" s="11">
        <v>3.3257575757575775</v>
      </c>
      <c r="BI24" s="11">
        <v>3.3092105263157894</v>
      </c>
      <c r="BJ24" s="11">
        <v>3.5499383477188662</v>
      </c>
      <c r="BK24" s="11">
        <v>3.5490197988614804</v>
      </c>
      <c r="BL24" s="11">
        <v>3.6998377501352073</v>
      </c>
      <c r="BM24" s="12">
        <v>3.6125126197652446</v>
      </c>
      <c r="BN24" s="11">
        <v>4.6658371040723958</v>
      </c>
      <c r="BO24" s="11">
        <v>4.6117127958283204</v>
      </c>
      <c r="BP24" s="11">
        <v>4.5519801980198009</v>
      </c>
      <c r="BQ24" s="11">
        <v>4.6503309171131422</v>
      </c>
      <c r="BR24" s="11">
        <v>4.6764612060058113</v>
      </c>
      <c r="BS24" s="11">
        <v>4.9010511054729964</v>
      </c>
      <c r="BT24" s="12">
        <v>0</v>
      </c>
      <c r="BU24" s="11">
        <v>0</v>
      </c>
      <c r="BV24" s="11"/>
      <c r="BW24" s="11"/>
      <c r="BX24" s="11"/>
      <c r="BY24" s="11"/>
      <c r="BZ24" s="11"/>
      <c r="CA24" s="12">
        <v>3.3638692221014823</v>
      </c>
      <c r="CB24" s="11">
        <v>4.2066102246825112</v>
      </c>
      <c r="CC24" s="11">
        <v>4.2290786136939991</v>
      </c>
      <c r="CD24" s="11">
        <v>4.1960668864813933</v>
      </c>
      <c r="CE24" s="11">
        <v>4.2781021897810216</v>
      </c>
      <c r="CF24" s="11">
        <v>4.2954255359127824</v>
      </c>
      <c r="CG24" s="11">
        <v>4.4190538194444438</v>
      </c>
      <c r="CH24" s="51"/>
      <c r="CI24" s="11">
        <v>5.0853133107372672</v>
      </c>
      <c r="CJ24" s="11">
        <v>5.5076742201191955</v>
      </c>
      <c r="CK24" s="11">
        <v>5.9032447486537443</v>
      </c>
      <c r="CL24" s="11">
        <v>6.1488740617180984</v>
      </c>
      <c r="CM24" s="11">
        <v>6.1500602462372065</v>
      </c>
      <c r="CN24" s="11">
        <v>6.3066436853650893</v>
      </c>
      <c r="CO24" s="112"/>
      <c r="CP24" s="11">
        <v>3.5020935386176291</v>
      </c>
      <c r="CQ24" s="11">
        <v>3.5392351274787544</v>
      </c>
      <c r="CR24" s="11">
        <v>3.4819648789748467</v>
      </c>
      <c r="CS24" s="11">
        <v>3.8831627250264744</v>
      </c>
      <c r="CT24" s="97">
        <f t="shared" si="2"/>
        <v>10.678371572283325</v>
      </c>
      <c r="CU24" s="97">
        <f t="shared" si="2"/>
        <v>10.889605275717367</v>
      </c>
      <c r="CV24" s="112"/>
      <c r="CW24" s="11">
        <v>5.2646815550041337</v>
      </c>
      <c r="CX24" s="11">
        <v>5.3983718487394956</v>
      </c>
      <c r="CY24" s="11">
        <v>5.3191941801902622</v>
      </c>
      <c r="CZ24" s="11">
        <v>5.4801438053097344</v>
      </c>
      <c r="DA24" s="97">
        <f t="shared" si="3"/>
        <v>14.349036311833135</v>
      </c>
      <c r="DB24" s="97">
        <f t="shared" si="3"/>
        <v>15.262356689259247</v>
      </c>
      <c r="DC24" s="112"/>
      <c r="DD24" s="11">
        <v>4.7609114445807794</v>
      </c>
      <c r="DE24" s="11">
        <v>4.8095729409653689</v>
      </c>
      <c r="DF24" s="11">
        <v>4.7303977488782403</v>
      </c>
      <c r="DG24" s="11">
        <v>4.8648510811913503</v>
      </c>
      <c r="DH24" s="97">
        <f t="shared" si="0"/>
        <v>6.1500602462372065</v>
      </c>
      <c r="DI24" s="97">
        <f t="shared" si="1"/>
        <v>6.3066436853650893</v>
      </c>
      <c r="DJ24" s="120"/>
    </row>
    <row r="25" spans="1:114" s="67" customFormat="1" x14ac:dyDescent="0.2">
      <c r="A25" s="14" t="s">
        <v>25</v>
      </c>
      <c r="B25" s="15">
        <v>3.500523560209424</v>
      </c>
      <c r="C25" s="15">
        <v>3.4845454545454539</v>
      </c>
      <c r="D25" s="15">
        <v>3.2048672566371685</v>
      </c>
      <c r="E25" s="15">
        <v>3.5034825870646769</v>
      </c>
      <c r="F25" s="15">
        <v>3.3748743718592964</v>
      </c>
      <c r="G25" s="15">
        <v>3.7113122171945703</v>
      </c>
      <c r="H25" s="15">
        <v>3.6473933649289099</v>
      </c>
      <c r="I25" s="16">
        <v>4.2750000000000004</v>
      </c>
      <c r="J25" s="15">
        <v>4.5</v>
      </c>
      <c r="K25" s="15">
        <v>5.0142857142857142</v>
      </c>
      <c r="L25" s="15">
        <v>6.8900000000000006</v>
      </c>
      <c r="M25" s="15">
        <v>4.6333333333333337</v>
      </c>
      <c r="N25" s="15">
        <v>3.9833333333333325</v>
      </c>
      <c r="O25" s="15">
        <v>4.8272727272727272</v>
      </c>
      <c r="P25" s="16">
        <v>0</v>
      </c>
      <c r="Q25" s="15">
        <v>0</v>
      </c>
      <c r="R25" s="15"/>
      <c r="S25" s="15"/>
      <c r="T25" s="15"/>
      <c r="U25" s="15"/>
      <c r="V25" s="15"/>
      <c r="W25" s="16">
        <v>3.5164102564102566</v>
      </c>
      <c r="X25" s="15">
        <v>3.5286956521739126</v>
      </c>
      <c r="Y25" s="15">
        <v>3.2592274678111592</v>
      </c>
      <c r="Z25" s="15">
        <v>3.6639810426540289</v>
      </c>
      <c r="AA25" s="15">
        <v>3.4464454976303318</v>
      </c>
      <c r="AB25" s="15">
        <v>3.7317991631799163</v>
      </c>
      <c r="AC25" s="15">
        <v>3.7058558558558561</v>
      </c>
      <c r="AD25" s="16">
        <v>4.2086637298091043</v>
      </c>
      <c r="AE25" s="15">
        <v>4.1377682403433482</v>
      </c>
      <c r="AF25" s="15">
        <v>4.4429128738621593</v>
      </c>
      <c r="AG25" s="15">
        <v>4.2188319427890342</v>
      </c>
      <c r="AH25" s="15">
        <v>4.2271245634458667</v>
      </c>
      <c r="AI25" s="15">
        <v>4.1856132075471697</v>
      </c>
      <c r="AJ25" s="15">
        <v>4.1216091954022991</v>
      </c>
      <c r="AK25" s="16">
        <v>4.8853503184713372</v>
      </c>
      <c r="AL25" s="15">
        <v>4.945222929936306</v>
      </c>
      <c r="AM25" s="15">
        <v>5.123699421965318</v>
      </c>
      <c r="AN25" s="15">
        <v>5.2755102040816331</v>
      </c>
      <c r="AO25" s="15">
        <v>5.3596590909090907</v>
      </c>
      <c r="AP25" s="15">
        <v>5.289265536723164</v>
      </c>
      <c r="AQ25" s="15">
        <v>5.0091428571428569</v>
      </c>
      <c r="AR25" s="16">
        <v>0</v>
      </c>
      <c r="AS25" s="15">
        <v>0</v>
      </c>
      <c r="AT25" s="15"/>
      <c r="AU25" s="15"/>
      <c r="AV25" s="15"/>
      <c r="AW25" s="15"/>
      <c r="AX25" s="15"/>
      <c r="AY25" s="16">
        <v>4.3354415274463003</v>
      </c>
      <c r="AZ25" s="15">
        <v>4.2858644859813078</v>
      </c>
      <c r="BA25" s="15">
        <v>4.5679405520169851</v>
      </c>
      <c r="BB25" s="15">
        <v>4.4189371980676331</v>
      </c>
      <c r="BC25" s="15">
        <v>4.419710144927536</v>
      </c>
      <c r="BD25" s="15">
        <v>4.376195121951219</v>
      </c>
      <c r="BE25" s="15">
        <v>4.2702392344497602</v>
      </c>
      <c r="BF25" s="16">
        <v>4.3569491525423727</v>
      </c>
      <c r="BG25" s="15">
        <v>4.470846394984326</v>
      </c>
      <c r="BH25" s="15">
        <v>4.1865300146412885</v>
      </c>
      <c r="BI25" s="15">
        <v>4.206547619047619</v>
      </c>
      <c r="BJ25" s="15">
        <v>3.7025735294117648</v>
      </c>
      <c r="BK25" s="15">
        <v>3.763930348258707</v>
      </c>
      <c r="BL25" s="15">
        <v>3.5824817518248171</v>
      </c>
      <c r="BM25" s="16">
        <v>3.5469635627530365</v>
      </c>
      <c r="BN25" s="15">
        <v>3.5992481203007518</v>
      </c>
      <c r="BO25" s="15">
        <v>3.5436170212765954</v>
      </c>
      <c r="BP25" s="15">
        <v>3.7649831649831653</v>
      </c>
      <c r="BQ25" s="15">
        <v>3.6504559270516719</v>
      </c>
      <c r="BR25" s="15">
        <v>3.2707006369426752</v>
      </c>
      <c r="BS25" s="15">
        <v>3.2523809523809524</v>
      </c>
      <c r="BT25" s="16">
        <v>0</v>
      </c>
      <c r="BU25" s="15">
        <v>0</v>
      </c>
      <c r="BV25" s="15"/>
      <c r="BW25" s="15"/>
      <c r="BX25" s="15"/>
      <c r="BY25" s="15"/>
      <c r="BZ25" s="15"/>
      <c r="CA25" s="16">
        <v>4.1179211469534049</v>
      </c>
      <c r="CB25" s="15">
        <v>4.2143805309734512</v>
      </c>
      <c r="CC25" s="15">
        <v>3.998652849740933</v>
      </c>
      <c r="CD25" s="15">
        <v>4.0712074303405581</v>
      </c>
      <c r="CE25" s="15">
        <v>3.6875982532751093</v>
      </c>
      <c r="CF25" s="15">
        <v>3.6167716535433074</v>
      </c>
      <c r="CG25" s="15">
        <v>3.4867012089810014</v>
      </c>
      <c r="CH25" s="16">
        <v>6.0165191740412984</v>
      </c>
      <c r="CI25" s="15">
        <v>6.3697247706422022</v>
      </c>
      <c r="CJ25" s="15">
        <v>6.3579945799457995</v>
      </c>
      <c r="CK25" s="15">
        <v>6.2681388012618289</v>
      </c>
      <c r="CL25" s="15">
        <v>6.6681388012618301</v>
      </c>
      <c r="CM25" s="15">
        <v>6.7421276595744688</v>
      </c>
      <c r="CN25" s="15">
        <v>6.1846534653465346</v>
      </c>
      <c r="CO25" s="113"/>
      <c r="CP25" s="15">
        <v>4.1819524727039177</v>
      </c>
      <c r="CQ25" s="15">
        <v>4.1718116805721097</v>
      </c>
      <c r="CR25" s="15">
        <v>4.1300233644859814</v>
      </c>
      <c r="CS25" s="15">
        <v>3.9082177161152614</v>
      </c>
      <c r="CT25" s="99">
        <f t="shared" si="2"/>
        <v>11.660855773000447</v>
      </c>
      <c r="CU25" s="99">
        <f t="shared" si="2"/>
        <v>11.351484312156026</v>
      </c>
      <c r="CV25" s="113"/>
      <c r="CW25" s="15">
        <v>4.1080831408775982</v>
      </c>
      <c r="CX25" s="15">
        <v>4.1575757575757581</v>
      </c>
      <c r="CY25" s="150">
        <v>4.4157057654075542</v>
      </c>
      <c r="CZ25" s="150">
        <v>4.2551257253384911</v>
      </c>
      <c r="DA25" s="183">
        <f t="shared" si="3"/>
        <v>12.543299506999173</v>
      </c>
      <c r="DB25" s="183">
        <f t="shared" si="3"/>
        <v>13.088796536796536</v>
      </c>
      <c r="DC25" s="149"/>
      <c r="DD25" s="15">
        <v>4.1658793969849244</v>
      </c>
      <c r="DE25" s="15">
        <v>4.1687383177570085</v>
      </c>
      <c r="DF25" s="147">
        <v>4.1948984198645602</v>
      </c>
      <c r="DG25" s="11">
        <v>3.9832287745713089</v>
      </c>
      <c r="DH25" s="97">
        <f t="shared" si="0"/>
        <v>6.7421276595744688</v>
      </c>
      <c r="DI25" s="97">
        <f t="shared" si="1"/>
        <v>6.1846534653465346</v>
      </c>
      <c r="DJ25" s="120"/>
    </row>
    <row r="26" spans="1:114" x14ac:dyDescent="0.2">
      <c r="CO26" s="114"/>
      <c r="CV26" s="114"/>
      <c r="DC26" s="114"/>
    </row>
    <row r="27" spans="1:114" x14ac:dyDescent="0.2">
      <c r="B27" s="21" t="s">
        <v>41</v>
      </c>
      <c r="C27" s="21" t="s">
        <v>53</v>
      </c>
      <c r="D27" s="21" t="s">
        <v>64</v>
      </c>
      <c r="E27" s="21" t="s">
        <v>66</v>
      </c>
      <c r="F27" s="21" t="s">
        <v>66</v>
      </c>
      <c r="H27" s="21" t="s">
        <v>80</v>
      </c>
      <c r="CO27" s="115" t="s">
        <v>59</v>
      </c>
    </row>
    <row r="28" spans="1:114" x14ac:dyDescent="0.2">
      <c r="CO28" s="115" t="s">
        <v>60</v>
      </c>
    </row>
  </sheetData>
  <pageMargins left="0.7" right="0.7" top="0.75" bottom="0.75" header="0.3" footer="0.3"/>
  <pageSetup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3399"/>
  </sheetPr>
  <dimension ref="A1:DJ27"/>
  <sheetViews>
    <sheetView showZeros="0" zoomScaleNormal="100" zoomScaleSheetLayoutView="100" workbookViewId="0">
      <pane xSplit="1" ySplit="8" topLeftCell="CG9" activePane="bottomRight" state="frozen"/>
      <selection pane="topRight" activeCell="B1" sqref="B1"/>
      <selection pane="bottomLeft" activeCell="A9" sqref="A9"/>
      <selection pane="bottomRight" activeCell="DH10" sqref="DH10:DI25"/>
    </sheetView>
  </sheetViews>
  <sheetFormatPr defaultRowHeight="12.75" x14ac:dyDescent="0.2"/>
  <cols>
    <col min="1" max="1" width="15.7109375" style="21" customWidth="1"/>
    <col min="2" max="107" width="8" style="21" customWidth="1"/>
    <col min="108" max="108" width="8" style="36" customWidth="1"/>
    <col min="109" max="113" width="9.140625" style="36"/>
    <col min="114" max="16384" width="9.140625" style="21"/>
  </cols>
  <sheetData>
    <row r="1" spans="1:114" s="18" customFormat="1" x14ac:dyDescent="0.2">
      <c r="A1" s="22" t="s">
        <v>29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85"/>
      <c r="DE1" s="83"/>
      <c r="DF1" s="83"/>
      <c r="DG1" s="83"/>
      <c r="DH1" s="83"/>
      <c r="DI1" s="83"/>
    </row>
    <row r="2" spans="1:114" x14ac:dyDescent="0.2">
      <c r="A2" s="22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82"/>
    </row>
    <row r="3" spans="1:114" x14ac:dyDescent="0.2">
      <c r="A3" s="38"/>
      <c r="B3" s="23"/>
      <c r="C3" s="23"/>
      <c r="D3" s="23"/>
      <c r="E3" s="23"/>
      <c r="F3" s="23"/>
      <c r="G3" s="23"/>
      <c r="H3" s="23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</row>
    <row r="4" spans="1:114" x14ac:dyDescent="0.2">
      <c r="A4" s="38"/>
      <c r="B4" s="24" t="s">
        <v>73</v>
      </c>
      <c r="C4" s="24"/>
      <c r="D4" s="24"/>
      <c r="E4" s="24"/>
      <c r="F4" s="24"/>
      <c r="G4" s="24"/>
      <c r="H4" s="24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103"/>
      <c r="BB4" s="77"/>
      <c r="BC4" s="77"/>
      <c r="BD4" s="77"/>
      <c r="BE4" s="77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1"/>
      <c r="CP4" s="77"/>
      <c r="CQ4" s="77"/>
      <c r="CR4" s="77"/>
      <c r="CS4" s="77"/>
      <c r="CT4" s="77"/>
      <c r="CU4" s="77"/>
      <c r="CV4" s="40"/>
      <c r="CW4" s="40"/>
      <c r="CX4" s="40"/>
      <c r="CY4" s="40"/>
      <c r="CZ4" s="40"/>
      <c r="DA4" s="40"/>
      <c r="DB4" s="40"/>
      <c r="DC4" s="40"/>
      <c r="DD4" s="77"/>
      <c r="DE4" s="106"/>
      <c r="DF4" s="77"/>
      <c r="DG4" s="77"/>
      <c r="DH4" s="77"/>
      <c r="DI4" s="77"/>
    </row>
    <row r="5" spans="1:114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6"/>
      <c r="AZ5" s="26"/>
      <c r="BA5" s="31"/>
      <c r="BB5" s="31"/>
      <c r="BC5" s="31"/>
      <c r="BD5" s="31"/>
      <c r="BE5" s="31"/>
      <c r="BF5" s="30" t="s">
        <v>0</v>
      </c>
      <c r="BG5" s="69"/>
      <c r="BH5" s="69"/>
      <c r="BI5" s="69"/>
      <c r="BJ5" s="69"/>
      <c r="BK5" s="69"/>
      <c r="BL5" s="69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3"/>
      <c r="CB5" s="92"/>
      <c r="CC5" s="93"/>
      <c r="CD5" s="92"/>
      <c r="CE5" s="92"/>
      <c r="CF5" s="92"/>
      <c r="CG5" s="92"/>
      <c r="CH5" s="35"/>
      <c r="CI5" s="34"/>
      <c r="CJ5" s="34"/>
      <c r="CK5" s="34"/>
      <c r="CL5" s="34"/>
      <c r="CM5" s="34"/>
      <c r="CN5" s="34"/>
      <c r="CO5" s="104"/>
      <c r="CP5" s="34"/>
      <c r="CQ5" s="105"/>
      <c r="CR5" s="34"/>
      <c r="CS5" s="34"/>
      <c r="CT5" s="34"/>
      <c r="CU5" s="34"/>
      <c r="CV5" s="104"/>
      <c r="CW5" s="34"/>
      <c r="CX5" s="105"/>
      <c r="CY5" s="34"/>
      <c r="CZ5" s="34"/>
      <c r="DA5" s="34"/>
      <c r="DB5" s="34"/>
      <c r="DC5" s="104"/>
      <c r="DD5" s="34"/>
      <c r="DE5" s="107"/>
      <c r="DF5" s="68"/>
      <c r="DG5" s="68"/>
      <c r="DH5" s="68"/>
      <c r="DI5" s="68"/>
    </row>
    <row r="6" spans="1:114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9"/>
      <c r="X6" s="69"/>
      <c r="Y6" s="69"/>
      <c r="Z6" s="69"/>
      <c r="AA6" s="69"/>
      <c r="AB6" s="69"/>
      <c r="AC6" s="69"/>
      <c r="AD6" s="30" t="s">
        <v>6</v>
      </c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6"/>
      <c r="AZ6" s="25"/>
      <c r="BA6" s="25"/>
      <c r="BB6" s="25"/>
      <c r="BC6" s="25"/>
      <c r="BD6" s="25"/>
      <c r="BE6" s="25"/>
      <c r="BF6" s="31" t="s">
        <v>36</v>
      </c>
      <c r="BG6" s="25"/>
      <c r="BH6" s="25"/>
      <c r="BI6" s="25"/>
      <c r="BJ6" s="25"/>
      <c r="BK6" s="25"/>
      <c r="BL6" s="25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3"/>
      <c r="CB6" s="81"/>
      <c r="CC6" s="33"/>
      <c r="CD6" s="81"/>
      <c r="CE6" s="81"/>
      <c r="CF6" s="81"/>
      <c r="CG6" s="81"/>
      <c r="CH6" s="74"/>
      <c r="CI6" s="87"/>
      <c r="CJ6" s="87"/>
      <c r="CK6" s="87"/>
      <c r="CL6" s="87"/>
      <c r="CM6" s="87"/>
      <c r="CN6" s="87"/>
      <c r="CO6" s="88"/>
      <c r="CP6" s="68"/>
      <c r="CQ6" s="102"/>
      <c r="CR6" s="68"/>
      <c r="CS6" s="68"/>
      <c r="CT6" s="68"/>
      <c r="CU6" s="68"/>
      <c r="CV6" s="88"/>
      <c r="CW6" s="68"/>
      <c r="CX6" s="102"/>
      <c r="CY6" s="68"/>
      <c r="CZ6" s="68"/>
      <c r="DA6" s="68"/>
      <c r="DB6" s="68"/>
      <c r="DC6" s="88"/>
      <c r="DD6" s="68"/>
      <c r="DE6" s="79"/>
      <c r="DF6" s="68"/>
      <c r="DG6" s="68"/>
      <c r="DH6" s="68"/>
      <c r="DI6" s="68"/>
    </row>
    <row r="7" spans="1:114" x14ac:dyDescent="0.2">
      <c r="A7" s="3"/>
      <c r="B7" s="69" t="s">
        <v>7</v>
      </c>
      <c r="C7" s="69"/>
      <c r="D7" s="69"/>
      <c r="E7" s="69"/>
      <c r="F7" s="69"/>
      <c r="G7" s="69"/>
      <c r="H7" s="69"/>
      <c r="I7" s="30" t="s">
        <v>8</v>
      </c>
      <c r="J7" s="69"/>
      <c r="K7" s="69"/>
      <c r="L7" s="69"/>
      <c r="M7" s="69"/>
      <c r="N7" s="69"/>
      <c r="O7" s="69"/>
      <c r="P7" s="30" t="s">
        <v>27</v>
      </c>
      <c r="Q7" s="69"/>
      <c r="R7" s="69"/>
      <c r="S7" s="69"/>
      <c r="T7" s="69"/>
      <c r="U7" s="69"/>
      <c r="V7" s="69"/>
      <c r="W7" s="30" t="s">
        <v>9</v>
      </c>
      <c r="X7" s="69"/>
      <c r="Y7" s="69"/>
      <c r="Z7" s="69"/>
      <c r="AA7" s="69"/>
      <c r="AB7" s="69"/>
      <c r="AC7" s="69"/>
      <c r="AD7" s="30" t="s">
        <v>7</v>
      </c>
      <c r="AE7" s="69"/>
      <c r="AF7" s="69"/>
      <c r="AG7" s="69"/>
      <c r="AH7" s="69"/>
      <c r="AI7" s="69"/>
      <c r="AJ7" s="69"/>
      <c r="AK7" s="30" t="s">
        <v>8</v>
      </c>
      <c r="AL7" s="69"/>
      <c r="AM7" s="69"/>
      <c r="AN7" s="69"/>
      <c r="AO7" s="69"/>
      <c r="AP7" s="69"/>
      <c r="AQ7" s="69"/>
      <c r="AR7" s="30" t="s">
        <v>27</v>
      </c>
      <c r="AS7" s="69"/>
      <c r="AT7" s="69"/>
      <c r="AU7" s="69"/>
      <c r="AV7" s="69"/>
      <c r="AW7" s="69"/>
      <c r="AX7" s="69"/>
      <c r="AY7" s="30" t="s">
        <v>9</v>
      </c>
      <c r="AZ7" s="69"/>
      <c r="BA7" s="69"/>
      <c r="BB7" s="69"/>
      <c r="BC7" s="69"/>
      <c r="BD7" s="69"/>
      <c r="BE7" s="69"/>
      <c r="BF7" s="30" t="s">
        <v>7</v>
      </c>
      <c r="BG7" s="69"/>
      <c r="BH7" s="69"/>
      <c r="BI7" s="69"/>
      <c r="BJ7" s="69"/>
      <c r="BK7" s="69"/>
      <c r="BL7" s="69"/>
      <c r="BM7" s="30" t="s">
        <v>8</v>
      </c>
      <c r="BN7" s="69"/>
      <c r="BO7" s="69"/>
      <c r="BP7" s="69"/>
      <c r="BQ7" s="69"/>
      <c r="BR7" s="69"/>
      <c r="BS7" s="69"/>
      <c r="BT7" s="30" t="s">
        <v>27</v>
      </c>
      <c r="BU7" s="69"/>
      <c r="BV7" s="69"/>
      <c r="BW7" s="69"/>
      <c r="BX7" s="69"/>
      <c r="BY7" s="69"/>
      <c r="BZ7" s="69"/>
      <c r="CA7" s="30" t="s">
        <v>9</v>
      </c>
      <c r="CB7" s="69"/>
      <c r="CC7" s="25"/>
      <c r="CD7" s="25"/>
      <c r="CE7" s="25"/>
      <c r="CF7" s="25"/>
      <c r="CG7" s="25"/>
      <c r="CH7" s="31" t="s">
        <v>1</v>
      </c>
      <c r="CI7" s="32"/>
      <c r="CJ7" s="32"/>
      <c r="CK7" s="32"/>
      <c r="CL7" s="32"/>
      <c r="CM7" s="32"/>
      <c r="CN7" s="32"/>
      <c r="CO7" s="86" t="s">
        <v>2</v>
      </c>
      <c r="CP7" s="26"/>
      <c r="CQ7" s="26"/>
      <c r="CR7" s="26"/>
      <c r="CS7" s="26"/>
      <c r="CT7" s="26"/>
      <c r="CU7" s="26"/>
      <c r="CV7" s="86" t="s">
        <v>3</v>
      </c>
      <c r="CW7" s="26"/>
      <c r="CX7" s="26"/>
      <c r="CY7" s="26"/>
      <c r="CZ7" s="26"/>
      <c r="DA7" s="26"/>
      <c r="DB7" s="26"/>
      <c r="DC7" s="86" t="s">
        <v>4</v>
      </c>
      <c r="DD7" s="25"/>
      <c r="DE7" s="26"/>
      <c r="DF7" s="151"/>
      <c r="DG7" s="151"/>
      <c r="DH7" s="151"/>
      <c r="DI7" s="151"/>
    </row>
    <row r="8" spans="1:114" x14ac:dyDescent="0.2">
      <c r="A8" s="2"/>
      <c r="B8" s="68" t="s">
        <v>51</v>
      </c>
      <c r="C8" s="68" t="s">
        <v>52</v>
      </c>
      <c r="D8" s="68" t="s">
        <v>54</v>
      </c>
      <c r="E8" s="133" t="s">
        <v>63</v>
      </c>
      <c r="F8" s="133" t="s">
        <v>65</v>
      </c>
      <c r="G8" s="164" t="s">
        <v>72</v>
      </c>
      <c r="H8" s="164" t="s">
        <v>78</v>
      </c>
      <c r="I8" s="74" t="s">
        <v>51</v>
      </c>
      <c r="J8" s="68" t="s">
        <v>52</v>
      </c>
      <c r="K8" s="68" t="s">
        <v>54</v>
      </c>
      <c r="L8" s="133" t="s">
        <v>63</v>
      </c>
      <c r="M8" s="133" t="s">
        <v>65</v>
      </c>
      <c r="N8" s="164" t="s">
        <v>72</v>
      </c>
      <c r="O8" s="164" t="s">
        <v>78</v>
      </c>
      <c r="P8" s="74" t="s">
        <v>51</v>
      </c>
      <c r="Q8" s="68" t="s">
        <v>52</v>
      </c>
      <c r="R8" s="68" t="s">
        <v>54</v>
      </c>
      <c r="S8" s="133" t="s">
        <v>63</v>
      </c>
      <c r="T8" s="133" t="s">
        <v>65</v>
      </c>
      <c r="U8" s="164" t="s">
        <v>72</v>
      </c>
      <c r="V8" s="164" t="s">
        <v>78</v>
      </c>
      <c r="W8" s="74" t="s">
        <v>51</v>
      </c>
      <c r="X8" s="68" t="s">
        <v>52</v>
      </c>
      <c r="Y8" s="68" t="s">
        <v>54</v>
      </c>
      <c r="Z8" s="133" t="s">
        <v>63</v>
      </c>
      <c r="AA8" s="133" t="s">
        <v>65</v>
      </c>
      <c r="AB8" s="164" t="s">
        <v>72</v>
      </c>
      <c r="AC8" s="164" t="s">
        <v>78</v>
      </c>
      <c r="AD8" s="74" t="s">
        <v>51</v>
      </c>
      <c r="AE8" s="68" t="s">
        <v>52</v>
      </c>
      <c r="AF8" s="68" t="s">
        <v>54</v>
      </c>
      <c r="AG8" s="133" t="s">
        <v>63</v>
      </c>
      <c r="AH8" s="133" t="s">
        <v>65</v>
      </c>
      <c r="AI8" s="164" t="s">
        <v>72</v>
      </c>
      <c r="AJ8" s="164" t="s">
        <v>78</v>
      </c>
      <c r="AK8" s="74" t="s">
        <v>51</v>
      </c>
      <c r="AL8" s="68" t="s">
        <v>52</v>
      </c>
      <c r="AM8" s="68" t="s">
        <v>54</v>
      </c>
      <c r="AN8" s="133" t="s">
        <v>63</v>
      </c>
      <c r="AO8" s="133" t="s">
        <v>65</v>
      </c>
      <c r="AP8" s="164" t="s">
        <v>72</v>
      </c>
      <c r="AQ8" s="164" t="s">
        <v>78</v>
      </c>
      <c r="AR8" s="74" t="s">
        <v>51</v>
      </c>
      <c r="AS8" s="68" t="s">
        <v>52</v>
      </c>
      <c r="AT8" s="68" t="s">
        <v>54</v>
      </c>
      <c r="AU8" s="133" t="s">
        <v>63</v>
      </c>
      <c r="AV8" s="133" t="s">
        <v>65</v>
      </c>
      <c r="AW8" s="164" t="s">
        <v>72</v>
      </c>
      <c r="AX8" s="164" t="s">
        <v>78</v>
      </c>
      <c r="AY8" s="74" t="s">
        <v>51</v>
      </c>
      <c r="AZ8" s="68" t="s">
        <v>52</v>
      </c>
      <c r="BA8" s="68" t="s">
        <v>54</v>
      </c>
      <c r="BB8" s="133" t="s">
        <v>63</v>
      </c>
      <c r="BC8" s="133" t="s">
        <v>65</v>
      </c>
      <c r="BD8" s="164" t="s">
        <v>72</v>
      </c>
      <c r="BE8" s="164" t="s">
        <v>78</v>
      </c>
      <c r="BF8" s="74" t="s">
        <v>51</v>
      </c>
      <c r="BG8" s="68" t="s">
        <v>52</v>
      </c>
      <c r="BH8" s="68" t="s">
        <v>54</v>
      </c>
      <c r="BI8" s="133" t="s">
        <v>63</v>
      </c>
      <c r="BJ8" s="133" t="s">
        <v>65</v>
      </c>
      <c r="BK8" s="164" t="s">
        <v>72</v>
      </c>
      <c r="BL8" s="164" t="s">
        <v>78</v>
      </c>
      <c r="BM8" s="74" t="s">
        <v>51</v>
      </c>
      <c r="BN8" s="68" t="s">
        <v>52</v>
      </c>
      <c r="BO8" s="68" t="s">
        <v>54</v>
      </c>
      <c r="BP8" s="133" t="s">
        <v>63</v>
      </c>
      <c r="BQ8" s="133" t="s">
        <v>65</v>
      </c>
      <c r="BR8" s="164" t="s">
        <v>72</v>
      </c>
      <c r="BS8" s="164" t="s">
        <v>78</v>
      </c>
      <c r="BT8" s="74" t="s">
        <v>51</v>
      </c>
      <c r="BU8" s="68" t="s">
        <v>52</v>
      </c>
      <c r="BV8" s="68" t="s">
        <v>54</v>
      </c>
      <c r="BW8" s="133" t="s">
        <v>63</v>
      </c>
      <c r="BX8" s="133" t="s">
        <v>65</v>
      </c>
      <c r="BY8" s="164" t="s">
        <v>72</v>
      </c>
      <c r="BZ8" s="164" t="s">
        <v>78</v>
      </c>
      <c r="CA8" s="76" t="s">
        <v>51</v>
      </c>
      <c r="CB8" s="68" t="s">
        <v>52</v>
      </c>
      <c r="CC8" s="68" t="s">
        <v>54</v>
      </c>
      <c r="CD8" s="133" t="s">
        <v>63</v>
      </c>
      <c r="CE8" s="133" t="s">
        <v>65</v>
      </c>
      <c r="CF8" s="164" t="s">
        <v>72</v>
      </c>
      <c r="CG8" s="164" t="s">
        <v>78</v>
      </c>
      <c r="CH8" s="76" t="s">
        <v>51</v>
      </c>
      <c r="CI8" s="68" t="s">
        <v>52</v>
      </c>
      <c r="CJ8" s="68" t="s">
        <v>54</v>
      </c>
      <c r="CK8" s="133" t="s">
        <v>63</v>
      </c>
      <c r="CL8" s="133" t="s">
        <v>65</v>
      </c>
      <c r="CM8" s="164" t="s">
        <v>72</v>
      </c>
      <c r="CN8" s="164" t="s">
        <v>78</v>
      </c>
      <c r="CO8" s="89" t="s">
        <v>51</v>
      </c>
      <c r="CP8" s="80" t="s">
        <v>52</v>
      </c>
      <c r="CQ8" s="68" t="s">
        <v>54</v>
      </c>
      <c r="CR8" s="133" t="s">
        <v>63</v>
      </c>
      <c r="CS8" s="133" t="s">
        <v>65</v>
      </c>
      <c r="CT8" s="164" t="s">
        <v>72</v>
      </c>
      <c r="CU8" s="164" t="s">
        <v>78</v>
      </c>
      <c r="CV8" s="89" t="s">
        <v>51</v>
      </c>
      <c r="CW8" s="80" t="s">
        <v>52</v>
      </c>
      <c r="CX8" s="68" t="s">
        <v>54</v>
      </c>
      <c r="CY8" s="133" t="s">
        <v>63</v>
      </c>
      <c r="CZ8" s="133" t="s">
        <v>65</v>
      </c>
      <c r="DA8" s="164" t="s">
        <v>72</v>
      </c>
      <c r="DB8" s="164" t="s">
        <v>78</v>
      </c>
      <c r="DC8" s="89" t="s">
        <v>51</v>
      </c>
      <c r="DD8" s="80" t="s">
        <v>52</v>
      </c>
      <c r="DE8" s="78" t="s">
        <v>54</v>
      </c>
      <c r="DF8" s="133" t="s">
        <v>63</v>
      </c>
      <c r="DG8" s="133" t="s">
        <v>65</v>
      </c>
      <c r="DH8" s="164" t="s">
        <v>72</v>
      </c>
      <c r="DI8" s="164" t="s">
        <v>78</v>
      </c>
    </row>
    <row r="9" spans="1:114" ht="12.75" customHeight="1" x14ac:dyDescent="0.2">
      <c r="A9" s="4" t="s">
        <v>33</v>
      </c>
      <c r="B9" s="5"/>
      <c r="C9" s="5"/>
      <c r="D9" s="5"/>
      <c r="E9" s="5"/>
      <c r="F9" s="5"/>
      <c r="G9" s="5"/>
      <c r="H9" s="5"/>
      <c r="I9" s="6"/>
      <c r="J9" s="9"/>
      <c r="K9" s="9"/>
      <c r="L9" s="9"/>
      <c r="M9" s="9"/>
      <c r="N9" s="9"/>
      <c r="O9" s="9"/>
      <c r="P9" s="6"/>
      <c r="Q9" s="9"/>
      <c r="R9" s="9"/>
      <c r="S9" s="9"/>
      <c r="T9" s="9"/>
      <c r="U9" s="9"/>
      <c r="V9" s="9"/>
      <c r="W9" s="6"/>
      <c r="X9" s="9"/>
      <c r="Y9" s="9"/>
      <c r="Z9" s="9"/>
      <c r="AA9" s="9"/>
      <c r="AB9" s="9"/>
      <c r="AC9" s="9"/>
      <c r="AD9" s="84"/>
      <c r="AE9" s="5"/>
      <c r="AF9" s="5"/>
      <c r="AG9" s="5"/>
      <c r="AH9" s="5"/>
      <c r="AI9" s="5"/>
      <c r="AJ9" s="5"/>
      <c r="AK9" s="6"/>
      <c r="AL9" s="9"/>
      <c r="AM9" s="9"/>
      <c r="AN9" s="9"/>
      <c r="AO9" s="9"/>
      <c r="AP9" s="9"/>
      <c r="AQ9" s="9"/>
      <c r="AR9" s="6"/>
      <c r="AS9" s="9"/>
      <c r="AT9" s="9"/>
      <c r="AU9" s="9"/>
      <c r="AV9" s="9"/>
      <c r="AW9" s="9"/>
      <c r="AX9" s="9"/>
      <c r="AY9" s="6"/>
      <c r="AZ9" s="9"/>
      <c r="BA9" s="9"/>
      <c r="BB9" s="9"/>
      <c r="BC9" s="9"/>
      <c r="BD9" s="9"/>
      <c r="BE9" s="9"/>
      <c r="BF9" s="84"/>
      <c r="BG9" s="5"/>
      <c r="BH9" s="5"/>
      <c r="BI9" s="5"/>
      <c r="BJ9" s="5"/>
      <c r="BK9" s="5"/>
      <c r="BL9" s="5"/>
      <c r="BM9" s="6"/>
      <c r="BN9" s="9"/>
      <c r="BO9" s="9"/>
      <c r="BP9" s="9"/>
      <c r="BQ9" s="9"/>
      <c r="BR9" s="9"/>
      <c r="BS9" s="9"/>
      <c r="BT9" s="6"/>
      <c r="BU9" s="9"/>
      <c r="BV9" s="9"/>
      <c r="BW9" s="9"/>
      <c r="BX9" s="9"/>
      <c r="BY9" s="9"/>
      <c r="BZ9" s="9"/>
      <c r="CA9" s="6"/>
      <c r="CB9" s="9"/>
      <c r="CC9" s="9"/>
      <c r="CD9" s="9"/>
      <c r="CE9" s="9"/>
      <c r="CF9" s="9"/>
      <c r="CG9" s="9"/>
      <c r="CH9" s="7"/>
      <c r="CI9" s="10"/>
      <c r="CJ9" s="10"/>
      <c r="CK9" s="10"/>
      <c r="CL9" s="10"/>
      <c r="CM9" s="10"/>
      <c r="CN9" s="10"/>
      <c r="CO9" s="89"/>
      <c r="CP9" s="9"/>
      <c r="CQ9" s="9"/>
      <c r="CR9" s="9"/>
      <c r="CS9" s="9"/>
      <c r="CT9" s="9"/>
      <c r="CU9" s="9"/>
      <c r="CV9" s="89"/>
      <c r="CW9" s="9"/>
      <c r="CX9" s="9"/>
      <c r="CY9" s="9"/>
      <c r="CZ9" s="9"/>
      <c r="DA9" s="9"/>
      <c r="DB9" s="9"/>
      <c r="DC9" s="89"/>
      <c r="DD9" s="9"/>
      <c r="DE9" s="9"/>
      <c r="DF9" s="9"/>
      <c r="DG9" s="9"/>
      <c r="DH9" s="9"/>
      <c r="DI9" s="9"/>
      <c r="DJ9" s="119"/>
    </row>
    <row r="10" spans="1:114" ht="12.75" customHeight="1" x14ac:dyDescent="0.2">
      <c r="A10" s="8" t="s">
        <v>11</v>
      </c>
      <c r="B10" s="51" t="s">
        <v>58</v>
      </c>
      <c r="C10" s="49" t="s">
        <v>58</v>
      </c>
      <c r="D10" s="49" t="s">
        <v>58</v>
      </c>
      <c r="E10" s="49" t="s">
        <v>58</v>
      </c>
      <c r="F10" s="49" t="s">
        <v>58</v>
      </c>
      <c r="G10" s="49" t="s">
        <v>58</v>
      </c>
      <c r="H10" s="49" t="s">
        <v>58</v>
      </c>
      <c r="I10" s="51" t="s">
        <v>58</v>
      </c>
      <c r="J10" s="49" t="s">
        <v>58</v>
      </c>
      <c r="K10" s="49" t="s">
        <v>58</v>
      </c>
      <c r="L10" s="49" t="s">
        <v>58</v>
      </c>
      <c r="M10" s="49" t="s">
        <v>58</v>
      </c>
      <c r="N10" s="49" t="s">
        <v>58</v>
      </c>
      <c r="O10" s="49" t="s">
        <v>58</v>
      </c>
      <c r="P10" s="51" t="s">
        <v>58</v>
      </c>
      <c r="Q10" s="49" t="s">
        <v>58</v>
      </c>
      <c r="R10" s="49" t="s">
        <v>58</v>
      </c>
      <c r="S10" s="49" t="s">
        <v>58</v>
      </c>
      <c r="T10" s="49" t="s">
        <v>58</v>
      </c>
      <c r="U10" s="49" t="s">
        <v>58</v>
      </c>
      <c r="V10" s="49" t="s">
        <v>58</v>
      </c>
      <c r="W10" s="51" t="s">
        <v>58</v>
      </c>
      <c r="X10" s="49" t="s">
        <v>58</v>
      </c>
      <c r="Y10" s="49" t="s">
        <v>58</v>
      </c>
      <c r="Z10" s="49" t="s">
        <v>58</v>
      </c>
      <c r="AA10" s="49" t="s">
        <v>58</v>
      </c>
      <c r="AB10" s="49" t="s">
        <v>58</v>
      </c>
      <c r="AC10" s="49" t="s">
        <v>58</v>
      </c>
      <c r="AD10" s="51" t="s">
        <v>58</v>
      </c>
      <c r="AE10" s="49" t="s">
        <v>58</v>
      </c>
      <c r="AF10" s="49" t="s">
        <v>58</v>
      </c>
      <c r="AG10" s="49" t="s">
        <v>58</v>
      </c>
      <c r="AH10" s="49" t="s">
        <v>58</v>
      </c>
      <c r="AI10" s="49" t="s">
        <v>58</v>
      </c>
      <c r="AJ10" s="49" t="s">
        <v>58</v>
      </c>
      <c r="AK10" s="51" t="s">
        <v>58</v>
      </c>
      <c r="AL10" s="49" t="s">
        <v>58</v>
      </c>
      <c r="AM10" s="49" t="s">
        <v>58</v>
      </c>
      <c r="AN10" s="49" t="s">
        <v>58</v>
      </c>
      <c r="AO10" s="49" t="s">
        <v>58</v>
      </c>
      <c r="AP10" s="49" t="s">
        <v>58</v>
      </c>
      <c r="AQ10" s="49" t="s">
        <v>58</v>
      </c>
      <c r="AR10" s="51" t="s">
        <v>58</v>
      </c>
      <c r="AS10" s="49" t="s">
        <v>58</v>
      </c>
      <c r="AT10" s="49" t="s">
        <v>58</v>
      </c>
      <c r="AU10" s="49" t="s">
        <v>58</v>
      </c>
      <c r="AV10" s="49" t="s">
        <v>58</v>
      </c>
      <c r="AW10" s="49" t="s">
        <v>58</v>
      </c>
      <c r="AX10" s="49" t="s">
        <v>58</v>
      </c>
      <c r="AY10" s="51" t="s">
        <v>58</v>
      </c>
      <c r="AZ10" s="49" t="s">
        <v>58</v>
      </c>
      <c r="BA10" s="49" t="s">
        <v>58</v>
      </c>
      <c r="BB10" s="49" t="s">
        <v>58</v>
      </c>
      <c r="BC10" s="49" t="s">
        <v>58</v>
      </c>
      <c r="BD10" s="49" t="s">
        <v>58</v>
      </c>
      <c r="BE10" s="49" t="s">
        <v>58</v>
      </c>
      <c r="BF10" s="51" t="s">
        <v>58</v>
      </c>
      <c r="BG10" s="49" t="s">
        <v>58</v>
      </c>
      <c r="BH10" s="49" t="s">
        <v>58</v>
      </c>
      <c r="BI10" s="49" t="s">
        <v>58</v>
      </c>
      <c r="BJ10" s="49" t="s">
        <v>58</v>
      </c>
      <c r="BK10" s="49" t="s">
        <v>58</v>
      </c>
      <c r="BL10" s="49" t="s">
        <v>58</v>
      </c>
      <c r="BM10" s="51" t="s">
        <v>58</v>
      </c>
      <c r="BN10" s="49" t="s">
        <v>58</v>
      </c>
      <c r="BO10" s="49" t="s">
        <v>58</v>
      </c>
      <c r="BP10" s="49" t="s">
        <v>58</v>
      </c>
      <c r="BQ10" s="49" t="s">
        <v>58</v>
      </c>
      <c r="BR10" s="49" t="s">
        <v>58</v>
      </c>
      <c r="BS10" s="49" t="s">
        <v>58</v>
      </c>
      <c r="BT10" s="51" t="s">
        <v>58</v>
      </c>
      <c r="BU10" s="49" t="s">
        <v>58</v>
      </c>
      <c r="BV10" s="49" t="s">
        <v>58</v>
      </c>
      <c r="BW10" s="49" t="s">
        <v>58</v>
      </c>
      <c r="BX10" s="49" t="s">
        <v>58</v>
      </c>
      <c r="BY10" s="49" t="s">
        <v>58</v>
      </c>
      <c r="BZ10" s="49" t="s">
        <v>58</v>
      </c>
      <c r="CA10" s="51" t="s">
        <v>58</v>
      </c>
      <c r="CB10" s="49" t="s">
        <v>58</v>
      </c>
      <c r="CC10" s="49" t="s">
        <v>58</v>
      </c>
      <c r="CD10" s="49" t="s">
        <v>58</v>
      </c>
      <c r="CE10" s="49" t="s">
        <v>58</v>
      </c>
      <c r="CF10" s="49" t="s">
        <v>58</v>
      </c>
      <c r="CG10" s="49" t="s">
        <v>58</v>
      </c>
      <c r="CH10" s="51" t="s">
        <v>58</v>
      </c>
      <c r="CI10" s="49" t="s">
        <v>58</v>
      </c>
      <c r="CJ10" s="49" t="s">
        <v>58</v>
      </c>
      <c r="CK10" s="49" t="s">
        <v>58</v>
      </c>
      <c r="CL10" s="49" t="s">
        <v>58</v>
      </c>
      <c r="CM10" s="49" t="s">
        <v>58</v>
      </c>
      <c r="CN10" s="49" t="s">
        <v>58</v>
      </c>
      <c r="CO10" s="65" t="s">
        <v>58</v>
      </c>
      <c r="CP10" s="49" t="s">
        <v>58</v>
      </c>
      <c r="CQ10" s="49" t="s">
        <v>58</v>
      </c>
      <c r="CR10" s="49" t="s">
        <v>58</v>
      </c>
      <c r="CS10" s="49" t="s">
        <v>58</v>
      </c>
      <c r="CT10" s="95" t="str">
        <f>IFERROR(G10+AI10+BK10,"—")</f>
        <v>—</v>
      </c>
      <c r="CU10" s="95" t="str">
        <f>IFERROR(H10+AJ10+BL10,"—")</f>
        <v>—</v>
      </c>
      <c r="CV10" s="65" t="s">
        <v>58</v>
      </c>
      <c r="CW10" s="49" t="s">
        <v>58</v>
      </c>
      <c r="CX10" s="49" t="s">
        <v>58</v>
      </c>
      <c r="CY10" s="49" t="s">
        <v>58</v>
      </c>
      <c r="CZ10" s="49" t="s">
        <v>58</v>
      </c>
      <c r="DA10" s="95" t="str">
        <f>IFERROR(N10+AP10+BR10,"—")</f>
        <v>—</v>
      </c>
      <c r="DB10" s="95" t="str">
        <f>IFERROR(O10+AQ10+BS10,"—")</f>
        <v>—</v>
      </c>
      <c r="DC10" s="65" t="s">
        <v>58</v>
      </c>
      <c r="DD10" s="49" t="s">
        <v>58</v>
      </c>
      <c r="DE10" s="49" t="s">
        <v>58</v>
      </c>
      <c r="DF10" s="49" t="s">
        <v>58</v>
      </c>
      <c r="DG10" s="49" t="s">
        <v>58</v>
      </c>
      <c r="DH10" s="95" t="str">
        <f t="shared" ref="DH10:DH25" si="0">IFERROR(U10+AW10+BY10+CM10,"—")</f>
        <v>—</v>
      </c>
      <c r="DI10" s="95" t="str">
        <f t="shared" ref="DI10:DI25" si="1">IFERROR(V10+AX10+BZ10+CN10,"—")</f>
        <v>—</v>
      </c>
      <c r="DJ10" s="119"/>
    </row>
    <row r="11" spans="1:114" s="67" customFormat="1" x14ac:dyDescent="0.2">
      <c r="A11" s="8" t="s">
        <v>12</v>
      </c>
      <c r="B11" s="11">
        <v>5.0272527472527475</v>
      </c>
      <c r="C11" s="11">
        <v>4.4954072553045865</v>
      </c>
      <c r="D11" s="11">
        <v>4.4935455680399503</v>
      </c>
      <c r="E11" s="11">
        <v>4.374997355896352</v>
      </c>
      <c r="F11" s="11">
        <v>4.1416608128449575</v>
      </c>
      <c r="G11" s="11">
        <v>4.4110369068541306</v>
      </c>
      <c r="H11" s="11">
        <v>4.3661363636363637</v>
      </c>
      <c r="I11" s="12">
        <v>6.1000000000000005</v>
      </c>
      <c r="J11" s="11">
        <v>5.1217741935483874</v>
      </c>
      <c r="K11" s="11">
        <v>5.1516455696202534</v>
      </c>
      <c r="L11" s="11">
        <v>5.4147928994082841</v>
      </c>
      <c r="M11" s="11">
        <v>5.1486842105263158</v>
      </c>
      <c r="N11" s="11">
        <v>5.4060509554140124</v>
      </c>
      <c r="O11" s="11">
        <v>5.089999999999999</v>
      </c>
      <c r="P11" s="12">
        <v>5.25</v>
      </c>
      <c r="Q11" s="11">
        <v>3.4534146341463412</v>
      </c>
      <c r="R11" s="11">
        <v>0</v>
      </c>
      <c r="S11" s="11"/>
      <c r="T11" s="11"/>
      <c r="U11" s="11"/>
      <c r="V11" s="11"/>
      <c r="W11" s="12">
        <v>5.1550000000000002</v>
      </c>
      <c r="X11" s="11">
        <v>4.4411360874848116</v>
      </c>
      <c r="Y11" s="11">
        <v>4.5244735276621064</v>
      </c>
      <c r="Z11" s="11">
        <v>4.460300970873786</v>
      </c>
      <c r="AA11" s="11">
        <v>4.2130209790209792</v>
      </c>
      <c r="AB11" s="11">
        <v>4.4752445540485004</v>
      </c>
      <c r="AC11" s="11">
        <v>4.4128840754111511</v>
      </c>
      <c r="AD11" s="12">
        <v>5.1004944479363088</v>
      </c>
      <c r="AE11" s="11">
        <v>5.7115377105198926</v>
      </c>
      <c r="AF11" s="11">
        <v>5.8202312276519663</v>
      </c>
      <c r="AG11" s="11">
        <v>5.6449025522041776</v>
      </c>
      <c r="AH11" s="11">
        <v>5.3387935203094781</v>
      </c>
      <c r="AI11" s="11">
        <v>5.4519561815336468</v>
      </c>
      <c r="AJ11" s="11">
        <v>5.2928844114528104</v>
      </c>
      <c r="AK11" s="12">
        <v>6.5853815789473673</v>
      </c>
      <c r="AL11" s="11">
        <v>9.5962972972972977</v>
      </c>
      <c r="AM11" s="11">
        <v>8.6370875763747463</v>
      </c>
      <c r="AN11" s="11">
        <v>8.9577661431064577</v>
      </c>
      <c r="AO11" s="11">
        <v>9.3259489051094882</v>
      </c>
      <c r="AP11" s="11">
        <v>9.4541206896551699</v>
      </c>
      <c r="AQ11" s="11">
        <v>8.8504389312977096</v>
      </c>
      <c r="AR11" s="12">
        <v>10.632758620689653</v>
      </c>
      <c r="AS11" s="11">
        <v>3.725192307692307</v>
      </c>
      <c r="AT11" s="11">
        <v>0</v>
      </c>
      <c r="AU11" s="11"/>
      <c r="AV11" s="11"/>
      <c r="AW11" s="11"/>
      <c r="AX11" s="11"/>
      <c r="AY11" s="12">
        <v>5.3322366055375765</v>
      </c>
      <c r="AZ11" s="11">
        <v>5.8594017801697369</v>
      </c>
      <c r="BA11" s="11">
        <v>6.1153819889031169</v>
      </c>
      <c r="BB11" s="11">
        <v>6.0336534917059188</v>
      </c>
      <c r="BC11" s="11">
        <v>5.8052668659265594</v>
      </c>
      <c r="BD11" s="11">
        <v>5.9113378191173558</v>
      </c>
      <c r="BE11" s="11">
        <v>5.6487077686581415</v>
      </c>
      <c r="BF11" s="12">
        <v>3.4398170731707314</v>
      </c>
      <c r="BG11" s="11">
        <v>3.5079384615384614</v>
      </c>
      <c r="BH11" s="11">
        <v>3.9709999999999992</v>
      </c>
      <c r="BI11" s="11">
        <v>3.5832764257173992</v>
      </c>
      <c r="BJ11" s="11">
        <v>3.4319843962008139</v>
      </c>
      <c r="BK11" s="11">
        <v>3.3497945845004669</v>
      </c>
      <c r="BL11" s="11">
        <v>3.4476519851116625</v>
      </c>
      <c r="BM11" s="12">
        <v>4.1115961538461532</v>
      </c>
      <c r="BN11" s="11">
        <v>3.7991187739463599</v>
      </c>
      <c r="BO11" s="11">
        <v>4.8976817288801584</v>
      </c>
      <c r="BP11" s="11">
        <v>4.6593405676126878</v>
      </c>
      <c r="BQ11" s="11">
        <v>4.1749521531100475</v>
      </c>
      <c r="BR11" s="11">
        <v>4.1739624005784535</v>
      </c>
      <c r="BS11" s="11">
        <v>4.1416713681241184</v>
      </c>
      <c r="BT11" s="12">
        <v>1.3910262257696695</v>
      </c>
      <c r="BU11" s="11">
        <v>4.5048551724137926</v>
      </c>
      <c r="BV11" s="11">
        <v>0</v>
      </c>
      <c r="BW11" s="11"/>
      <c r="BX11" s="11"/>
      <c r="BY11" s="11"/>
      <c r="BZ11" s="11"/>
      <c r="CA11" s="12">
        <v>3.0096641901931647</v>
      </c>
      <c r="CB11" s="11">
        <v>4.2351879455605959</v>
      </c>
      <c r="CC11" s="11">
        <v>4.2213614649681528</v>
      </c>
      <c r="CD11" s="11">
        <v>3.9095545431536323</v>
      </c>
      <c r="CE11" s="11">
        <v>3.6537077582103756</v>
      </c>
      <c r="CF11" s="11">
        <v>3.5977980852915588</v>
      </c>
      <c r="CG11" s="11">
        <v>3.6596553209823357</v>
      </c>
      <c r="CH11" s="12">
        <v>3.5985377358490571</v>
      </c>
      <c r="CI11" s="11">
        <v>6.7409090909090912</v>
      </c>
      <c r="CJ11" s="11">
        <v>4.1857364341085264</v>
      </c>
      <c r="CK11" s="11">
        <v>4.0415189873417727</v>
      </c>
      <c r="CL11" s="11">
        <v>5.0252272727272729</v>
      </c>
      <c r="CM11" s="11"/>
      <c r="CN11" s="11"/>
      <c r="CO11" s="90">
        <v>4.4450773391022169</v>
      </c>
      <c r="CP11" s="11">
        <v>5.1946069587628863</v>
      </c>
      <c r="CQ11" s="11">
        <v>4.9765742365742369</v>
      </c>
      <c r="CR11" s="11">
        <v>4.7428423051150324</v>
      </c>
      <c r="CS11" s="11">
        <v>4.4566563842679292</v>
      </c>
      <c r="CT11" s="97">
        <f t="shared" ref="CT11:CU25" si="2">IFERROR(G11+AI11+BK11,"—")</f>
        <v>13.212787672888245</v>
      </c>
      <c r="CU11" s="97">
        <f t="shared" si="2"/>
        <v>13.106672760200837</v>
      </c>
      <c r="CV11" s="90"/>
      <c r="CW11" s="11">
        <v>7.012626262626263</v>
      </c>
      <c r="CX11" s="11">
        <v>6.0665176322418128</v>
      </c>
      <c r="CY11" s="11">
        <v>5.9947371134020617</v>
      </c>
      <c r="CZ11" s="11">
        <v>5.6952968270214956</v>
      </c>
      <c r="DA11" s="97">
        <f t="shared" ref="DA11:DB25" si="3">IFERROR(N11+AP11+BR11,"—")</f>
        <v>19.034134045647637</v>
      </c>
      <c r="DB11" s="97">
        <f t="shared" si="3"/>
        <v>18.082110299421828</v>
      </c>
      <c r="DC11" s="90"/>
      <c r="DD11" s="11">
        <v>5.3771728734965949</v>
      </c>
      <c r="DE11" s="11">
        <v>5.1473517513566858</v>
      </c>
      <c r="DF11" s="11">
        <v>4.9657793280704983</v>
      </c>
      <c r="DG11" s="11">
        <v>4.676065633215484</v>
      </c>
      <c r="DH11" s="97">
        <f t="shared" si="0"/>
        <v>0</v>
      </c>
      <c r="DI11" s="97">
        <f t="shared" si="1"/>
        <v>0</v>
      </c>
      <c r="DJ11" s="120"/>
    </row>
    <row r="12" spans="1:114" s="67" customFormat="1" ht="12.75" customHeight="1" x14ac:dyDescent="0.2">
      <c r="A12" s="8" t="s">
        <v>13</v>
      </c>
      <c r="B12" s="51" t="s">
        <v>58</v>
      </c>
      <c r="C12" s="49" t="s">
        <v>58</v>
      </c>
      <c r="D12" s="49" t="s">
        <v>58</v>
      </c>
      <c r="E12" s="49" t="s">
        <v>58</v>
      </c>
      <c r="F12" s="49" t="s">
        <v>58</v>
      </c>
      <c r="G12" s="49" t="s">
        <v>58</v>
      </c>
      <c r="H12" s="49" t="s">
        <v>58</v>
      </c>
      <c r="I12" s="51" t="s">
        <v>58</v>
      </c>
      <c r="J12" s="49" t="s">
        <v>58</v>
      </c>
      <c r="K12" s="49" t="s">
        <v>58</v>
      </c>
      <c r="L12" s="49" t="s">
        <v>58</v>
      </c>
      <c r="M12" s="49" t="s">
        <v>58</v>
      </c>
      <c r="N12" s="49" t="s">
        <v>58</v>
      </c>
      <c r="O12" s="49" t="s">
        <v>58</v>
      </c>
      <c r="P12" s="51" t="s">
        <v>58</v>
      </c>
      <c r="Q12" s="49" t="s">
        <v>58</v>
      </c>
      <c r="R12" s="49" t="s">
        <v>58</v>
      </c>
      <c r="S12" s="49" t="s">
        <v>58</v>
      </c>
      <c r="T12" s="49" t="s">
        <v>58</v>
      </c>
      <c r="U12" s="49" t="s">
        <v>58</v>
      </c>
      <c r="V12" s="49" t="s">
        <v>58</v>
      </c>
      <c r="W12" s="51" t="s">
        <v>58</v>
      </c>
      <c r="X12" s="49" t="s">
        <v>58</v>
      </c>
      <c r="Y12" s="49" t="s">
        <v>58</v>
      </c>
      <c r="Z12" s="49" t="s">
        <v>58</v>
      </c>
      <c r="AA12" s="49" t="s">
        <v>58</v>
      </c>
      <c r="AB12" s="49" t="s">
        <v>58</v>
      </c>
      <c r="AC12" s="49" t="s">
        <v>58</v>
      </c>
      <c r="AD12" s="51" t="s">
        <v>58</v>
      </c>
      <c r="AE12" s="49" t="s">
        <v>58</v>
      </c>
      <c r="AF12" s="49" t="s">
        <v>58</v>
      </c>
      <c r="AG12" s="49" t="s">
        <v>58</v>
      </c>
      <c r="AH12" s="49" t="s">
        <v>58</v>
      </c>
      <c r="AI12" s="49" t="s">
        <v>58</v>
      </c>
      <c r="AJ12" s="49" t="s">
        <v>58</v>
      </c>
      <c r="AK12" s="51" t="s">
        <v>58</v>
      </c>
      <c r="AL12" s="49" t="s">
        <v>58</v>
      </c>
      <c r="AM12" s="49" t="s">
        <v>58</v>
      </c>
      <c r="AN12" s="49" t="s">
        <v>58</v>
      </c>
      <c r="AO12" s="49" t="s">
        <v>58</v>
      </c>
      <c r="AP12" s="49" t="s">
        <v>58</v>
      </c>
      <c r="AQ12" s="49">
        <v>0</v>
      </c>
      <c r="AR12" s="51" t="s">
        <v>58</v>
      </c>
      <c r="AS12" s="49" t="s">
        <v>58</v>
      </c>
      <c r="AT12" s="49" t="s">
        <v>58</v>
      </c>
      <c r="AU12" s="49" t="s">
        <v>58</v>
      </c>
      <c r="AV12" s="49" t="s">
        <v>58</v>
      </c>
      <c r="AW12" s="49" t="s">
        <v>58</v>
      </c>
      <c r="AX12" s="49" t="s">
        <v>58</v>
      </c>
      <c r="AY12" s="51" t="s">
        <v>58</v>
      </c>
      <c r="AZ12" s="49" t="s">
        <v>58</v>
      </c>
      <c r="BA12" s="49" t="s">
        <v>58</v>
      </c>
      <c r="BB12" s="49" t="s">
        <v>58</v>
      </c>
      <c r="BC12" s="49" t="s">
        <v>58</v>
      </c>
      <c r="BD12" s="49" t="s">
        <v>58</v>
      </c>
      <c r="BE12" s="49" t="s">
        <v>58</v>
      </c>
      <c r="BF12" s="51" t="s">
        <v>58</v>
      </c>
      <c r="BG12" s="49" t="s">
        <v>58</v>
      </c>
      <c r="BH12" s="49" t="s">
        <v>58</v>
      </c>
      <c r="BI12" s="49" t="s">
        <v>58</v>
      </c>
      <c r="BJ12" s="49" t="s">
        <v>58</v>
      </c>
      <c r="BK12" s="49" t="s">
        <v>58</v>
      </c>
      <c r="BL12" s="49">
        <v>0</v>
      </c>
      <c r="BM12" s="51" t="s">
        <v>58</v>
      </c>
      <c r="BN12" s="49" t="s">
        <v>58</v>
      </c>
      <c r="BO12" s="49" t="s">
        <v>58</v>
      </c>
      <c r="BP12" s="49" t="s">
        <v>58</v>
      </c>
      <c r="BQ12" s="49" t="s">
        <v>58</v>
      </c>
      <c r="BR12" s="49" t="s">
        <v>58</v>
      </c>
      <c r="BS12" s="49" t="s">
        <v>58</v>
      </c>
      <c r="BT12" s="51" t="s">
        <v>58</v>
      </c>
      <c r="BU12" s="49" t="s">
        <v>58</v>
      </c>
      <c r="BV12" s="49" t="s">
        <v>58</v>
      </c>
      <c r="BW12" s="49" t="s">
        <v>58</v>
      </c>
      <c r="BX12" s="49" t="s">
        <v>58</v>
      </c>
      <c r="BY12" s="49" t="s">
        <v>58</v>
      </c>
      <c r="BZ12" s="49" t="s">
        <v>58</v>
      </c>
      <c r="CA12" s="51" t="s">
        <v>58</v>
      </c>
      <c r="CB12" s="49" t="s">
        <v>58</v>
      </c>
      <c r="CC12" s="49" t="s">
        <v>58</v>
      </c>
      <c r="CD12" s="49" t="s">
        <v>58</v>
      </c>
      <c r="CE12" s="49" t="s">
        <v>58</v>
      </c>
      <c r="CF12" s="49" t="s">
        <v>58</v>
      </c>
      <c r="CG12" s="49">
        <v>0</v>
      </c>
      <c r="CH12" s="51" t="s">
        <v>58</v>
      </c>
      <c r="CI12" s="49" t="s">
        <v>58</v>
      </c>
      <c r="CJ12" s="49" t="s">
        <v>58</v>
      </c>
      <c r="CK12" s="49" t="s">
        <v>58</v>
      </c>
      <c r="CL12" s="49" t="s">
        <v>58</v>
      </c>
      <c r="CM12" s="49" t="s">
        <v>58</v>
      </c>
      <c r="CN12" s="49" t="s">
        <v>58</v>
      </c>
      <c r="CO12" s="65" t="s">
        <v>58</v>
      </c>
      <c r="CP12" s="49" t="s">
        <v>58</v>
      </c>
      <c r="CQ12" s="49" t="s">
        <v>58</v>
      </c>
      <c r="CR12" s="49" t="s">
        <v>58</v>
      </c>
      <c r="CS12" s="49" t="s">
        <v>58</v>
      </c>
      <c r="CT12" s="95" t="str">
        <f t="shared" si="2"/>
        <v>—</v>
      </c>
      <c r="CU12" s="95" t="str">
        <f t="shared" si="2"/>
        <v>—</v>
      </c>
      <c r="CV12" s="65" t="s">
        <v>58</v>
      </c>
      <c r="CW12" s="49" t="s">
        <v>58</v>
      </c>
      <c r="CX12" s="49" t="s">
        <v>58</v>
      </c>
      <c r="CY12" s="49" t="s">
        <v>58</v>
      </c>
      <c r="CZ12" s="49" t="s">
        <v>58</v>
      </c>
      <c r="DA12" s="95" t="str">
        <f t="shared" si="3"/>
        <v>—</v>
      </c>
      <c r="DB12" s="95" t="str">
        <f t="shared" si="3"/>
        <v>—</v>
      </c>
      <c r="DC12" s="65" t="s">
        <v>58</v>
      </c>
      <c r="DD12" s="49" t="s">
        <v>58</v>
      </c>
      <c r="DE12" s="49" t="s">
        <v>58</v>
      </c>
      <c r="DF12" s="49" t="s">
        <v>58</v>
      </c>
      <c r="DG12" s="49" t="s">
        <v>58</v>
      </c>
      <c r="DH12" s="95" t="str">
        <f t="shared" si="0"/>
        <v>—</v>
      </c>
      <c r="DI12" s="95" t="str">
        <f t="shared" si="1"/>
        <v>—</v>
      </c>
      <c r="DJ12" s="120"/>
    </row>
    <row r="13" spans="1:114" s="67" customFormat="1" x14ac:dyDescent="0.2">
      <c r="A13" s="8" t="s">
        <v>14</v>
      </c>
      <c r="B13" s="11">
        <v>4.7531791044776117</v>
      </c>
      <c r="C13" s="11">
        <v>4.7203842399885172</v>
      </c>
      <c r="D13" s="11">
        <v>4.5228394575170974</v>
      </c>
      <c r="E13" s="11">
        <v>4.5231586623606628</v>
      </c>
      <c r="F13" s="11">
        <v>4.5322565137967494</v>
      </c>
      <c r="G13" s="11">
        <v>4.5608944493795995</v>
      </c>
      <c r="H13" s="11">
        <v>4.4780297303708396</v>
      </c>
      <c r="I13" s="12">
        <v>5.4235390946502058</v>
      </c>
      <c r="J13" s="11">
        <v>5.2523181818181826</v>
      </c>
      <c r="K13" s="11">
        <v>5.3015365239294709</v>
      </c>
      <c r="L13" s="11">
        <v>5.4880090497737548</v>
      </c>
      <c r="M13" s="11">
        <v>5.8463700234192029</v>
      </c>
      <c r="N13" s="11">
        <v>5.9799496062192397</v>
      </c>
      <c r="O13" s="11">
        <v>5.9352513661202195</v>
      </c>
      <c r="P13" s="12">
        <v>6</v>
      </c>
      <c r="Q13" s="11">
        <v>1.833</v>
      </c>
      <c r="R13" s="11">
        <v>8.6538461538461533</v>
      </c>
      <c r="S13" s="11">
        <v>9.2900000000000009</v>
      </c>
      <c r="T13" s="11">
        <v>11.7</v>
      </c>
      <c r="U13" s="11">
        <v>12.05</v>
      </c>
      <c r="V13" s="11">
        <v>13.166666666666666</v>
      </c>
      <c r="W13" s="12">
        <v>4.7769935205183591</v>
      </c>
      <c r="X13" s="11">
        <v>4.7358248094248099</v>
      </c>
      <c r="Y13" s="11">
        <v>4.5629905942237468</v>
      </c>
      <c r="Z13" s="11">
        <v>4.5722088513177503</v>
      </c>
      <c r="AA13" s="11">
        <v>4.5873626880827096</v>
      </c>
      <c r="AB13" s="11">
        <v>4.6210478599490257</v>
      </c>
      <c r="AC13" s="11">
        <v>4.5406163345708013</v>
      </c>
      <c r="AD13" s="12">
        <v>4.9834675145479626</v>
      </c>
      <c r="AE13" s="11">
        <v>4.9942423626404651</v>
      </c>
      <c r="AF13" s="11">
        <v>5.234119806940372</v>
      </c>
      <c r="AG13" s="11">
        <v>4.8252245459909524</v>
      </c>
      <c r="AH13" s="11">
        <v>5.1879452580418244</v>
      </c>
      <c r="AI13" s="11">
        <v>5.1689882269484979</v>
      </c>
      <c r="AJ13" s="11">
        <v>5.1360765599343177</v>
      </c>
      <c r="AK13" s="12">
        <v>6.376545105566219</v>
      </c>
      <c r="AL13" s="11">
        <v>6.349644791666667</v>
      </c>
      <c r="AM13" s="11">
        <v>5.5698123667377404</v>
      </c>
      <c r="AN13" s="11">
        <v>5.6615226337448563</v>
      </c>
      <c r="AO13" s="11">
        <v>5.9472422062350132</v>
      </c>
      <c r="AP13" s="11">
        <v>6.2674076350242585</v>
      </c>
      <c r="AQ13" s="11">
        <v>6.2452260869565217</v>
      </c>
      <c r="AR13" s="12">
        <v>8.1209741550695824</v>
      </c>
      <c r="AS13" s="11">
        <v>6.8253464788732394</v>
      </c>
      <c r="AT13" s="11">
        <v>9.8786277372262763</v>
      </c>
      <c r="AU13" s="11">
        <v>11.174885844748859</v>
      </c>
      <c r="AV13" s="11">
        <v>12.002290076335878</v>
      </c>
      <c r="AW13" s="11">
        <v>12.177064</v>
      </c>
      <c r="AX13" s="11">
        <v>15.175777777777776</v>
      </c>
      <c r="AY13" s="12">
        <v>5.1498094872076416</v>
      </c>
      <c r="AZ13" s="11">
        <v>5.1284737602559458</v>
      </c>
      <c r="BA13" s="11">
        <v>5.2808817603393425</v>
      </c>
      <c r="BB13" s="11">
        <v>5.2623945586313399</v>
      </c>
      <c r="BC13" s="11">
        <v>5.2626629595304291</v>
      </c>
      <c r="BD13" s="11">
        <v>5.2283205397465515</v>
      </c>
      <c r="BE13" s="11">
        <v>5.1796933546837485</v>
      </c>
      <c r="BF13" s="12">
        <v>3.2124194150591161</v>
      </c>
      <c r="BG13" s="11">
        <v>3.3143941723998389</v>
      </c>
      <c r="BH13" s="11">
        <v>3.4155010895744926</v>
      </c>
      <c r="BI13" s="11">
        <v>2.8233006871922512</v>
      </c>
      <c r="BJ13" s="11">
        <v>3.3279351620947635</v>
      </c>
      <c r="BK13" s="11">
        <v>3.2718073983517812</v>
      </c>
      <c r="BL13" s="11">
        <v>3.3112774448249613</v>
      </c>
      <c r="BM13" s="12">
        <v>4.1116068030447188</v>
      </c>
      <c r="BN13" s="11">
        <v>3.9912322335025379</v>
      </c>
      <c r="BO13" s="11">
        <v>3.667279590186034</v>
      </c>
      <c r="BP13" s="11">
        <v>4.0838427438170779</v>
      </c>
      <c r="BQ13" s="11">
        <v>3.7337162807737392</v>
      </c>
      <c r="BR13" s="11">
        <v>3.7260688819344407</v>
      </c>
      <c r="BS13" s="11">
        <v>3.7668102992492334</v>
      </c>
      <c r="BT13" s="12">
        <v>8.0100119904076728</v>
      </c>
      <c r="BU13" s="11">
        <v>2.6864699295647463</v>
      </c>
      <c r="BV13" s="11">
        <v>11.191176470588236</v>
      </c>
      <c r="BW13" s="11"/>
      <c r="BX13" s="11">
        <v>13.94</v>
      </c>
      <c r="BY13" s="11">
        <v>17.166666666666668</v>
      </c>
      <c r="BZ13" s="11">
        <v>15.799799999999999</v>
      </c>
      <c r="CA13" s="12">
        <v>3.6691814159292031</v>
      </c>
      <c r="CB13" s="11">
        <v>3.3864362098401366</v>
      </c>
      <c r="CC13" s="11">
        <v>3.5011606267577342</v>
      </c>
      <c r="CD13" s="11">
        <v>3.2227154104905185</v>
      </c>
      <c r="CE13" s="11">
        <v>3.4545479935303374</v>
      </c>
      <c r="CF13" s="11">
        <v>3.4081591705799461</v>
      </c>
      <c r="CG13" s="11">
        <v>3.4546356032277119</v>
      </c>
      <c r="CH13" s="12">
        <v>0</v>
      </c>
      <c r="CI13" s="11">
        <v>0</v>
      </c>
      <c r="CJ13" s="11">
        <v>7.1887003669849792</v>
      </c>
      <c r="CK13" s="11">
        <v>7.3315315315315317</v>
      </c>
      <c r="CL13" s="11">
        <v>6.8089015151515149</v>
      </c>
      <c r="CM13" s="11">
        <v>6.1052477424420877</v>
      </c>
      <c r="CN13" s="11">
        <v>6.3944403614457821</v>
      </c>
      <c r="CO13" s="90">
        <v>4.3559503477244359</v>
      </c>
      <c r="CP13" s="11">
        <v>4.3822552726094361</v>
      </c>
      <c r="CQ13" s="11">
        <v>4.3421421299460325</v>
      </c>
      <c r="CR13" s="11">
        <v>3.9045154962730475</v>
      </c>
      <c r="CS13" s="11">
        <v>4.2307976045825386</v>
      </c>
      <c r="CT13" s="97">
        <f t="shared" si="2"/>
        <v>13.001690074679878</v>
      </c>
      <c r="CU13" s="97">
        <f t="shared" si="2"/>
        <v>12.925383735130119</v>
      </c>
      <c r="CV13" s="90"/>
      <c r="CW13" s="11">
        <v>4.2741279453864776</v>
      </c>
      <c r="CX13" s="11">
        <v>3.8533114437469824</v>
      </c>
      <c r="CY13" s="11">
        <v>4.2298842105263157</v>
      </c>
      <c r="CZ13" s="11">
        <v>3.9284190180285901</v>
      </c>
      <c r="DA13" s="97">
        <f t="shared" si="3"/>
        <v>15.973426123177941</v>
      </c>
      <c r="DB13" s="97">
        <f t="shared" si="3"/>
        <v>15.947287752325973</v>
      </c>
      <c r="DC13" s="90"/>
      <c r="DD13" s="11">
        <v>4.3609594908160396</v>
      </c>
      <c r="DE13" s="11">
        <v>4.2622976319577264</v>
      </c>
      <c r="DF13" s="11">
        <v>3.9630206499725555</v>
      </c>
      <c r="DG13" s="11">
        <v>4.1796905967148676</v>
      </c>
      <c r="DH13" s="97">
        <f t="shared" si="0"/>
        <v>47.498978409108759</v>
      </c>
      <c r="DI13" s="97">
        <f t="shared" si="1"/>
        <v>50.536684805890225</v>
      </c>
      <c r="DJ13" s="120"/>
    </row>
    <row r="14" spans="1:114" s="67" customFormat="1" x14ac:dyDescent="0.2">
      <c r="A14" s="8" t="s">
        <v>15</v>
      </c>
      <c r="B14" s="11">
        <v>5.0311526479750777</v>
      </c>
      <c r="C14" s="11">
        <v>4.8098159509202452</v>
      </c>
      <c r="D14" s="11">
        <v>4.9738903394255871</v>
      </c>
      <c r="E14" s="11">
        <v>4.8155844155844152</v>
      </c>
      <c r="F14" s="11">
        <v>4.7535294117647053</v>
      </c>
      <c r="G14" s="11">
        <v>4.5456438356164384</v>
      </c>
      <c r="H14" s="11">
        <v>4.775234741784038</v>
      </c>
      <c r="I14" s="12">
        <v>5.0847457627118642</v>
      </c>
      <c r="J14" s="11">
        <v>4.6846153846153848</v>
      </c>
      <c r="K14" s="11">
        <v>4.7847222222222223</v>
      </c>
      <c r="L14" s="11">
        <v>4.5675675675675675</v>
      </c>
      <c r="M14" s="11">
        <v>4.2774193548387105</v>
      </c>
      <c r="N14" s="11">
        <v>4.8227631578947374</v>
      </c>
      <c r="O14" s="11">
        <v>4.7796202531645573</v>
      </c>
      <c r="P14" s="12">
        <v>0</v>
      </c>
      <c r="Q14" s="11">
        <v>0</v>
      </c>
      <c r="R14" s="11"/>
      <c r="S14" s="11">
        <v>0</v>
      </c>
      <c r="T14" s="11">
        <v>0</v>
      </c>
      <c r="U14" s="11"/>
      <c r="V14" s="11"/>
      <c r="W14" s="12">
        <v>5.0394736842105265</v>
      </c>
      <c r="X14" s="11">
        <v>4.789002557544757</v>
      </c>
      <c r="Y14" s="11">
        <v>4.9439560439560442</v>
      </c>
      <c r="Z14" s="11">
        <v>4.7755991285403052</v>
      </c>
      <c r="AA14" s="11">
        <v>4.6768571428571422</v>
      </c>
      <c r="AB14" s="11">
        <v>4.5934013605442177</v>
      </c>
      <c r="AC14" s="11">
        <v>4.7759207920792086</v>
      </c>
      <c r="AD14" s="12">
        <v>5.2905913353483687</v>
      </c>
      <c r="AE14" s="11">
        <v>5.2295839753466868</v>
      </c>
      <c r="AF14" s="11">
        <v>5.209688751493009</v>
      </c>
      <c r="AG14" s="11">
        <v>5.2111066290170767</v>
      </c>
      <c r="AH14" s="11">
        <v>5.0537108083079776</v>
      </c>
      <c r="AI14" s="11">
        <v>5.0924869733033145</v>
      </c>
      <c r="AJ14" s="11">
        <v>5.1369667318982382</v>
      </c>
      <c r="AK14" s="12">
        <v>6.202956989247312</v>
      </c>
      <c r="AL14" s="11">
        <v>6.026068376068376</v>
      </c>
      <c r="AM14" s="11">
        <v>5.7670157068062826</v>
      </c>
      <c r="AN14" s="11">
        <v>5.7653920933246923</v>
      </c>
      <c r="AO14" s="11">
        <v>5.7305978260869566</v>
      </c>
      <c r="AP14" s="11">
        <v>5.8135639180962926</v>
      </c>
      <c r="AQ14" s="11">
        <v>5.7980650406504068</v>
      </c>
      <c r="AR14" s="12">
        <v>0</v>
      </c>
      <c r="AS14" s="11">
        <v>0</v>
      </c>
      <c r="AT14" s="11"/>
      <c r="AU14" s="11"/>
      <c r="AV14" s="11"/>
      <c r="AW14" s="11"/>
      <c r="AX14" s="11"/>
      <c r="AY14" s="12">
        <v>5.3632213424637989</v>
      </c>
      <c r="AZ14" s="11">
        <v>5.2925535509156028</v>
      </c>
      <c r="BA14" s="11">
        <v>5.2575465639049455</v>
      </c>
      <c r="BB14" s="11">
        <v>5.2632027776085764</v>
      </c>
      <c r="BC14" s="11">
        <v>5.1271553249203903</v>
      </c>
      <c r="BD14" s="11">
        <v>5.1675783771323198</v>
      </c>
      <c r="BE14" s="11">
        <v>5.2039957135791619</v>
      </c>
      <c r="BF14" s="12">
        <v>3.8184199497066218</v>
      </c>
      <c r="BG14" s="11">
        <v>3.8097299525870953</v>
      </c>
      <c r="BH14" s="11">
        <v>3.7792671462829737</v>
      </c>
      <c r="BI14" s="11">
        <v>3.7333333333333334</v>
      </c>
      <c r="BJ14" s="11">
        <v>3.7073177198409186</v>
      </c>
      <c r="BK14" s="11">
        <v>3.7048703719760696</v>
      </c>
      <c r="BL14" s="11">
        <v>3.7063456228682807</v>
      </c>
      <c r="BM14" s="12">
        <v>4.1933118216485772</v>
      </c>
      <c r="BN14" s="11">
        <v>4.2192166807551423</v>
      </c>
      <c r="BO14" s="11">
        <v>4.1973311546840959</v>
      </c>
      <c r="BP14" s="11">
        <v>4.1985900505453575</v>
      </c>
      <c r="BQ14" s="11">
        <v>4.0772307692307681</v>
      </c>
      <c r="BR14" s="11">
        <v>4.0382017332691387</v>
      </c>
      <c r="BS14" s="11">
        <v>4.0651795353203468</v>
      </c>
      <c r="BT14" s="12">
        <v>0</v>
      </c>
      <c r="BU14" s="11">
        <v>0</v>
      </c>
      <c r="BV14" s="11"/>
      <c r="BW14" s="11"/>
      <c r="BX14" s="11"/>
      <c r="BY14" s="11"/>
      <c r="BZ14" s="11"/>
      <c r="CA14" s="12">
        <v>3.9170848452096041</v>
      </c>
      <c r="CB14" s="11">
        <v>3.9194023092596786</v>
      </c>
      <c r="CC14" s="11">
        <v>3.8881648577711569</v>
      </c>
      <c r="CD14" s="11">
        <v>3.8513947764255434</v>
      </c>
      <c r="CE14" s="11">
        <v>3.8021360499507066</v>
      </c>
      <c r="CF14" s="11">
        <v>3.7931382673551348</v>
      </c>
      <c r="CG14" s="11">
        <v>3.79859245852187</v>
      </c>
      <c r="CH14" s="12">
        <v>2.6111111111111112</v>
      </c>
      <c r="CI14" s="11">
        <v>2.5377777777777779</v>
      </c>
      <c r="CJ14" s="11"/>
      <c r="CK14" s="49"/>
      <c r="CL14" s="49"/>
      <c r="CM14" s="49"/>
      <c r="CN14" s="49"/>
      <c r="CO14" s="90">
        <v>4.6725246620387288</v>
      </c>
      <c r="CP14" s="11">
        <v>4.6368928435879058</v>
      </c>
      <c r="CQ14" s="11">
        <v>4.6105730601813031</v>
      </c>
      <c r="CR14" s="11">
        <v>4.5867370530209621</v>
      </c>
      <c r="CS14" s="11">
        <v>4.4807030198833901</v>
      </c>
      <c r="CT14" s="97">
        <f t="shared" si="2"/>
        <v>13.343001180895822</v>
      </c>
      <c r="CU14" s="97">
        <f t="shared" si="2"/>
        <v>13.618547096550557</v>
      </c>
      <c r="CV14" s="90"/>
      <c r="CW14" s="11">
        <v>4.6558310852874039</v>
      </c>
      <c r="CX14" s="11">
        <v>4.6186971068687264</v>
      </c>
      <c r="CY14" s="11">
        <v>4.6538320161734976</v>
      </c>
      <c r="CZ14" s="11">
        <v>4.603705618752155</v>
      </c>
      <c r="DA14" s="97">
        <f t="shared" si="3"/>
        <v>14.674528809260169</v>
      </c>
      <c r="DB14" s="97">
        <f t="shared" si="3"/>
        <v>14.642864829135311</v>
      </c>
      <c r="DC14" s="90"/>
      <c r="DD14" s="11">
        <v>4.640091476237207</v>
      </c>
      <c r="DE14" s="11">
        <v>4.6119434300511255</v>
      </c>
      <c r="DF14" s="11">
        <v>4.5934491251639322</v>
      </c>
      <c r="DG14" s="11">
        <v>4.5026227040973019</v>
      </c>
      <c r="DH14" s="97">
        <f t="shared" si="0"/>
        <v>0</v>
      </c>
      <c r="DI14" s="97">
        <f t="shared" si="1"/>
        <v>0</v>
      </c>
      <c r="DJ14" s="120"/>
    </row>
    <row r="15" spans="1:114" s="67" customFormat="1" x14ac:dyDescent="0.2">
      <c r="A15" s="8" t="s">
        <v>16</v>
      </c>
      <c r="B15" s="11">
        <v>4.7273630831643008</v>
      </c>
      <c r="C15" s="11">
        <v>4.7692488569562377</v>
      </c>
      <c r="D15" s="11">
        <v>4.7780835380835391</v>
      </c>
      <c r="E15" s="11">
        <v>4.8503231365790604</v>
      </c>
      <c r="F15" s="11">
        <v>4.7905652866242034</v>
      </c>
      <c r="G15" s="11">
        <v>4.7973599714591506</v>
      </c>
      <c r="H15" s="11">
        <v>4.7904795991410172</v>
      </c>
      <c r="I15" s="12">
        <v>4.8995000000000006</v>
      </c>
      <c r="J15" s="11">
        <v>5.3883870967741929</v>
      </c>
      <c r="K15" s="11">
        <v>5.2117647058823522</v>
      </c>
      <c r="L15" s="11">
        <v>5.0000000000000009</v>
      </c>
      <c r="M15" s="11">
        <v>5.1642857142857146</v>
      </c>
      <c r="N15" s="11">
        <v>5.3276923076923079</v>
      </c>
      <c r="O15" s="11">
        <v>4.9207792207792203</v>
      </c>
      <c r="P15" s="12">
        <v>0</v>
      </c>
      <c r="Q15" s="11">
        <v>0</v>
      </c>
      <c r="R15" s="11"/>
      <c r="S15" s="11">
        <v>0</v>
      </c>
      <c r="T15" s="11">
        <v>0</v>
      </c>
      <c r="U15" s="11"/>
      <c r="V15" s="11"/>
      <c r="W15" s="12">
        <v>4.7307852882703774</v>
      </c>
      <c r="X15" s="11">
        <v>4.7815364916773371</v>
      </c>
      <c r="Y15" s="11">
        <v>4.7921065145030903</v>
      </c>
      <c r="Z15" s="11">
        <v>4.8546443514644348</v>
      </c>
      <c r="AA15" s="11">
        <v>4.8006971340046478</v>
      </c>
      <c r="AB15" s="11">
        <v>4.8093793584379343</v>
      </c>
      <c r="AC15" s="11">
        <v>4.7939742250087081</v>
      </c>
      <c r="AD15" s="12">
        <v>5.212767397779583</v>
      </c>
      <c r="AE15" s="11">
        <v>5.153728323699422</v>
      </c>
      <c r="AF15" s="11">
        <v>5.3593637541384771</v>
      </c>
      <c r="AG15" s="11">
        <v>5.2923576276187667</v>
      </c>
      <c r="AH15" s="11">
        <v>5.2658143251489182</v>
      </c>
      <c r="AI15" s="11">
        <v>5.2252558208512534</v>
      </c>
      <c r="AJ15" s="11">
        <v>5.1094286560094737</v>
      </c>
      <c r="AK15" s="12">
        <v>6.6085819070904641</v>
      </c>
      <c r="AL15" s="11">
        <v>6.4315894039735095</v>
      </c>
      <c r="AM15" s="11">
        <v>6.6319783197831974</v>
      </c>
      <c r="AN15" s="11">
        <v>6.5572625698324023</v>
      </c>
      <c r="AO15" s="11">
        <v>6.8355828220858887</v>
      </c>
      <c r="AP15" s="11">
        <v>6.2074550128534698</v>
      </c>
      <c r="AQ15" s="11">
        <v>5.541015625</v>
      </c>
      <c r="AR15" s="12">
        <v>0</v>
      </c>
      <c r="AS15" s="11">
        <v>0</v>
      </c>
      <c r="AT15" s="11"/>
      <c r="AU15" s="11"/>
      <c r="AV15" s="11"/>
      <c r="AW15" s="11"/>
      <c r="AX15" s="11"/>
      <c r="AY15" s="12">
        <v>5.2860051314945471</v>
      </c>
      <c r="AZ15" s="11">
        <v>5.2322406076224066</v>
      </c>
      <c r="BA15" s="11">
        <v>5.4235511208310552</v>
      </c>
      <c r="BB15" s="11">
        <v>5.3558155829596412</v>
      </c>
      <c r="BC15" s="11">
        <v>5.3368012206963504</v>
      </c>
      <c r="BD15" s="11">
        <v>5.2788278182837916</v>
      </c>
      <c r="BE15" s="11">
        <v>5.1251853964632064</v>
      </c>
      <c r="BF15" s="12">
        <v>3.8683835845896155</v>
      </c>
      <c r="BG15" s="11">
        <v>3.8027043673012315</v>
      </c>
      <c r="BH15" s="11">
        <v>5.934516205346581</v>
      </c>
      <c r="BI15" s="11">
        <v>5.9574929311969846</v>
      </c>
      <c r="BJ15" s="11">
        <v>5.9044029506685103</v>
      </c>
      <c r="BK15" s="11">
        <v>5.8182145886344365</v>
      </c>
      <c r="BL15" s="11">
        <v>5.790599571734476</v>
      </c>
      <c r="BM15" s="12">
        <v>3.863893188854489</v>
      </c>
      <c r="BN15" s="11">
        <v>3.7259407407407403</v>
      </c>
      <c r="BO15" s="11">
        <v>6.4201754385964902</v>
      </c>
      <c r="BP15" s="11">
        <v>6.4424050632911394</v>
      </c>
      <c r="BQ15" s="11">
        <v>6.3479229379891633</v>
      </c>
      <c r="BR15" s="11">
        <v>6.2262769230769228</v>
      </c>
      <c r="BS15" s="11">
        <v>6.2171499074645284</v>
      </c>
      <c r="BT15" s="12">
        <v>0</v>
      </c>
      <c r="BU15" s="11">
        <v>0</v>
      </c>
      <c r="BV15" s="11"/>
      <c r="BW15" s="11"/>
      <c r="BX15" s="11"/>
      <c r="BY15" s="11"/>
      <c r="BZ15" s="11"/>
      <c r="CA15" s="12">
        <v>3.8671932704144441</v>
      </c>
      <c r="CB15" s="11">
        <v>3.7816497358797236</v>
      </c>
      <c r="CC15" s="11">
        <v>6.0605885444035739</v>
      </c>
      <c r="CD15" s="11">
        <v>6.0890453296703297</v>
      </c>
      <c r="CE15" s="11">
        <v>6.0272045340890141</v>
      </c>
      <c r="CF15" s="11">
        <v>5.9227882037533499</v>
      </c>
      <c r="CG15" s="11">
        <v>5.9005086631696075</v>
      </c>
      <c r="CH15" s="12">
        <v>5.7914256339958881</v>
      </c>
      <c r="CI15" s="11">
        <v>5.6944961240310068</v>
      </c>
      <c r="CJ15" s="11">
        <v>6.3350461133069835</v>
      </c>
      <c r="CK15" s="11">
        <v>6.0532088681446909</v>
      </c>
      <c r="CL15" s="11">
        <v>6.0023929471032744</v>
      </c>
      <c r="CM15" s="11">
        <v>6.4452196382428948</v>
      </c>
      <c r="CN15" s="11">
        <v>6.7638228941684666</v>
      </c>
      <c r="CO15" s="90">
        <v>4.8408860843134667</v>
      </c>
      <c r="CP15" s="11">
        <v>4.7033835149297181</v>
      </c>
      <c r="CQ15" s="11">
        <v>5.4538647891589074</v>
      </c>
      <c r="CR15" s="11">
        <v>5.4270254065802295</v>
      </c>
      <c r="CS15" s="11">
        <v>5.3806014709094887</v>
      </c>
      <c r="CT15" s="97">
        <f t="shared" si="2"/>
        <v>15.840830380944841</v>
      </c>
      <c r="CU15" s="97">
        <f t="shared" si="2"/>
        <v>15.690507826884968</v>
      </c>
      <c r="CV15" s="90"/>
      <c r="CW15" s="11">
        <v>4.4223391494002176</v>
      </c>
      <c r="CX15" s="11">
        <v>6.4180823345492444</v>
      </c>
      <c r="CY15" s="11">
        <v>6.413303437967115</v>
      </c>
      <c r="CZ15" s="11">
        <v>6.3849295089936806</v>
      </c>
      <c r="DA15" s="97">
        <f t="shared" si="3"/>
        <v>17.761424243622702</v>
      </c>
      <c r="DB15" s="97">
        <f t="shared" si="3"/>
        <v>16.678944753243748</v>
      </c>
      <c r="DC15" s="90"/>
      <c r="DD15" s="11">
        <v>4.666186764812009</v>
      </c>
      <c r="DE15" s="11">
        <v>5.5761766261237442</v>
      </c>
      <c r="DF15" s="11">
        <v>5.5559804560260577</v>
      </c>
      <c r="DG15" s="11">
        <v>5.511437618746041</v>
      </c>
      <c r="DH15" s="97">
        <f t="shared" si="0"/>
        <v>6.4452196382428948</v>
      </c>
      <c r="DI15" s="97">
        <f t="shared" si="1"/>
        <v>6.7638228941684666</v>
      </c>
      <c r="DJ15" s="120"/>
    </row>
    <row r="16" spans="1:114" s="67" customFormat="1" ht="12.75" customHeight="1" x14ac:dyDescent="0.2">
      <c r="A16" s="8" t="s">
        <v>28</v>
      </c>
      <c r="B16" s="51" t="s">
        <v>58</v>
      </c>
      <c r="C16" s="11">
        <v>4.2067590987868284</v>
      </c>
      <c r="D16" s="11">
        <v>4.220024875621891</v>
      </c>
      <c r="E16" s="11">
        <v>4.0771739130434783</v>
      </c>
      <c r="F16" s="11">
        <v>4.0866341689879295</v>
      </c>
      <c r="G16" s="11">
        <v>4.2077403679278031</v>
      </c>
      <c r="H16" s="11">
        <v>4.2282112590799024</v>
      </c>
      <c r="I16" s="51" t="s">
        <v>58</v>
      </c>
      <c r="J16" s="11">
        <v>5.2</v>
      </c>
      <c r="K16" s="11">
        <v>7.9399999999999995</v>
      </c>
      <c r="L16" s="11">
        <v>5.6</v>
      </c>
      <c r="M16" s="11">
        <v>5.0612499999999994</v>
      </c>
      <c r="N16" s="11">
        <v>5.8875000000000002</v>
      </c>
      <c r="O16" s="11">
        <v>5.162258064516128</v>
      </c>
      <c r="P16" s="51" t="s">
        <v>58</v>
      </c>
      <c r="Q16" s="11">
        <v>0</v>
      </c>
      <c r="R16" s="11"/>
      <c r="S16" s="11">
        <v>0</v>
      </c>
      <c r="T16" s="11">
        <v>0</v>
      </c>
      <c r="U16" s="11"/>
      <c r="V16" s="11"/>
      <c r="W16" s="51" t="s">
        <v>58</v>
      </c>
      <c r="X16" s="11">
        <v>4.2152920962199314</v>
      </c>
      <c r="Y16" s="11">
        <v>4.2384405940594068</v>
      </c>
      <c r="Z16" s="11">
        <v>4.0813008130081299</v>
      </c>
      <c r="AA16" s="11">
        <v>4.0902405180388532</v>
      </c>
      <c r="AB16" s="11">
        <v>4.2170176044183645</v>
      </c>
      <c r="AC16" s="11">
        <v>4.2368935532233882</v>
      </c>
      <c r="AD16" s="51" t="s">
        <v>58</v>
      </c>
      <c r="AE16" s="11">
        <v>5.2592236704404902</v>
      </c>
      <c r="AF16" s="11">
        <v>5.3308775413711595</v>
      </c>
      <c r="AG16" s="11">
        <v>5.3129926718162022</v>
      </c>
      <c r="AH16" s="11">
        <v>5.390364100926222</v>
      </c>
      <c r="AI16" s="11">
        <v>5.4054415859227074</v>
      </c>
      <c r="AJ16" s="11">
        <v>5.4993931560807479</v>
      </c>
      <c r="AK16" s="51" t="s">
        <v>58</v>
      </c>
      <c r="AL16" s="11">
        <v>7.9868644067796604</v>
      </c>
      <c r="AM16" s="11">
        <v>7.673571428571428</v>
      </c>
      <c r="AN16" s="11">
        <v>8.5142857142857142</v>
      </c>
      <c r="AO16" s="11">
        <v>8.1684883720930266</v>
      </c>
      <c r="AP16" s="11">
        <v>8.6082400000000003</v>
      </c>
      <c r="AQ16" s="11">
        <v>8.8706451612903212</v>
      </c>
      <c r="AR16" s="51" t="s">
        <v>58</v>
      </c>
      <c r="AS16" s="11">
        <v>0</v>
      </c>
      <c r="AT16" s="11"/>
      <c r="AU16" s="11"/>
      <c r="AV16" s="11"/>
      <c r="AW16" s="11"/>
      <c r="AX16" s="11"/>
      <c r="AY16" s="51" t="s">
        <v>58</v>
      </c>
      <c r="AZ16" s="11">
        <v>5.3191216153345122</v>
      </c>
      <c r="BA16" s="11">
        <v>5.3883590074716343</v>
      </c>
      <c r="BB16" s="11">
        <v>5.3993640393139328</v>
      </c>
      <c r="BC16" s="11">
        <v>5.4646316443891818</v>
      </c>
      <c r="BD16" s="11">
        <v>5.4922006717954286</v>
      </c>
      <c r="BE16" s="11">
        <v>5.5870998681213289</v>
      </c>
      <c r="BF16" s="51" t="s">
        <v>58</v>
      </c>
      <c r="BG16" s="11">
        <v>4.0926712054465346</v>
      </c>
      <c r="BH16" s="11">
        <v>4.0116932907348239</v>
      </c>
      <c r="BI16" s="11">
        <v>4.0129640659122492</v>
      </c>
      <c r="BJ16" s="11">
        <v>3.8206342701014835</v>
      </c>
      <c r="BK16" s="11">
        <v>3.9915697559039485</v>
      </c>
      <c r="BL16" s="11">
        <v>3.8275127733496825</v>
      </c>
      <c r="BM16" s="51" t="s">
        <v>58</v>
      </c>
      <c r="BN16" s="11">
        <v>5.8602325581395345</v>
      </c>
      <c r="BO16" s="11">
        <v>5.6796960784313724</v>
      </c>
      <c r="BP16" s="11">
        <v>5.7013806706114405</v>
      </c>
      <c r="BQ16" s="11">
        <v>5.1437901701323243</v>
      </c>
      <c r="BR16" s="11">
        <v>4.904121827411168</v>
      </c>
      <c r="BS16" s="11">
        <v>4.108336267605635</v>
      </c>
      <c r="BT16" s="51" t="s">
        <v>58</v>
      </c>
      <c r="BU16" s="11">
        <v>0</v>
      </c>
      <c r="BV16" s="11"/>
      <c r="BW16" s="11"/>
      <c r="BX16" s="11"/>
      <c r="BY16" s="11"/>
      <c r="BZ16" s="11"/>
      <c r="CA16" s="51" t="s">
        <v>58</v>
      </c>
      <c r="CB16" s="11">
        <v>4.3523402801503241</v>
      </c>
      <c r="CC16" s="11">
        <v>4.2939366290643655</v>
      </c>
      <c r="CD16" s="11">
        <v>4.2959015038836554</v>
      </c>
      <c r="CE16" s="11">
        <v>4.0320805801772757</v>
      </c>
      <c r="CF16" s="11">
        <v>4.134606331841538</v>
      </c>
      <c r="CG16" s="11">
        <v>3.8714363726625849</v>
      </c>
      <c r="CH16" s="51" t="s">
        <v>58</v>
      </c>
      <c r="CI16" s="11">
        <v>0</v>
      </c>
      <c r="CJ16" s="11"/>
      <c r="CK16" s="49"/>
      <c r="CL16" s="49"/>
      <c r="CM16" s="49"/>
      <c r="CN16" s="49"/>
      <c r="CO16" s="51" t="s">
        <v>58</v>
      </c>
      <c r="CP16" s="11">
        <v>4.8599629400864739</v>
      </c>
      <c r="CQ16" s="11">
        <v>4.8732220662720458</v>
      </c>
      <c r="CR16" s="11">
        <v>4.8091467453483476</v>
      </c>
      <c r="CS16" s="11">
        <v>4.7394415451982486</v>
      </c>
      <c r="CT16" s="97">
        <f t="shared" si="2"/>
        <v>13.60475170975446</v>
      </c>
      <c r="CU16" s="97">
        <f t="shared" si="2"/>
        <v>13.555117188510334</v>
      </c>
      <c r="CV16" s="51" t="s">
        <v>58</v>
      </c>
      <c r="CW16" s="11">
        <v>6.3255752212389398</v>
      </c>
      <c r="CX16" s="11">
        <v>6.0978449612403098</v>
      </c>
      <c r="CY16" s="11">
        <v>6.3078582434514638</v>
      </c>
      <c r="CZ16" s="11">
        <v>5.7326963746223569</v>
      </c>
      <c r="DA16" s="97">
        <f t="shared" si="3"/>
        <v>19.399861827411168</v>
      </c>
      <c r="DB16" s="97">
        <f t="shared" si="3"/>
        <v>18.141239493412087</v>
      </c>
      <c r="DC16" s="51" t="s">
        <v>58</v>
      </c>
      <c r="DD16" s="11">
        <v>4.9555831408775983</v>
      </c>
      <c r="DE16" s="11">
        <v>4.9625903716694015</v>
      </c>
      <c r="DF16" s="11">
        <v>4.9177939123149965</v>
      </c>
      <c r="DG16" s="11">
        <v>4.812521255904417</v>
      </c>
      <c r="DH16" s="97">
        <f t="shared" si="0"/>
        <v>0</v>
      </c>
      <c r="DI16" s="97">
        <f t="shared" si="1"/>
        <v>0</v>
      </c>
      <c r="DJ16" s="120"/>
    </row>
    <row r="17" spans="1:114" s="67" customFormat="1" ht="12.75" customHeight="1" x14ac:dyDescent="0.2">
      <c r="A17" s="8" t="s">
        <v>17</v>
      </c>
      <c r="B17" s="51" t="s">
        <v>58</v>
      </c>
      <c r="C17" s="49" t="s">
        <v>58</v>
      </c>
      <c r="D17" s="49" t="s">
        <v>58</v>
      </c>
      <c r="E17" s="49" t="s">
        <v>58</v>
      </c>
      <c r="F17" s="49" t="s">
        <v>58</v>
      </c>
      <c r="G17" s="49" t="s">
        <v>58</v>
      </c>
      <c r="H17" s="49" t="s">
        <v>58</v>
      </c>
      <c r="I17" s="51" t="s">
        <v>58</v>
      </c>
      <c r="J17" s="49" t="s">
        <v>58</v>
      </c>
      <c r="K17" s="49" t="s">
        <v>58</v>
      </c>
      <c r="L17" s="49" t="s">
        <v>58</v>
      </c>
      <c r="M17" s="49" t="s">
        <v>58</v>
      </c>
      <c r="N17" s="49" t="s">
        <v>58</v>
      </c>
      <c r="O17" s="49" t="s">
        <v>58</v>
      </c>
      <c r="P17" s="51" t="s">
        <v>58</v>
      </c>
      <c r="Q17" s="49" t="s">
        <v>58</v>
      </c>
      <c r="R17" s="49" t="s">
        <v>58</v>
      </c>
      <c r="S17" s="49" t="s">
        <v>58</v>
      </c>
      <c r="T17" s="49" t="s">
        <v>58</v>
      </c>
      <c r="U17" s="49" t="s">
        <v>58</v>
      </c>
      <c r="V17" s="49" t="s">
        <v>58</v>
      </c>
      <c r="W17" s="51" t="s">
        <v>58</v>
      </c>
      <c r="X17" s="49" t="s">
        <v>58</v>
      </c>
      <c r="Y17" s="49" t="s">
        <v>58</v>
      </c>
      <c r="Z17" s="49" t="s">
        <v>58</v>
      </c>
      <c r="AA17" s="49" t="s">
        <v>58</v>
      </c>
      <c r="AB17" s="49" t="s">
        <v>58</v>
      </c>
      <c r="AC17" s="49" t="s">
        <v>58</v>
      </c>
      <c r="AD17" s="51" t="s">
        <v>58</v>
      </c>
      <c r="AE17" s="49" t="s">
        <v>58</v>
      </c>
      <c r="AF17" s="49" t="s">
        <v>58</v>
      </c>
      <c r="AG17" s="49" t="s">
        <v>58</v>
      </c>
      <c r="AH17" s="49" t="s">
        <v>58</v>
      </c>
      <c r="AI17" s="49" t="s">
        <v>58</v>
      </c>
      <c r="AJ17" s="49" t="s">
        <v>58</v>
      </c>
      <c r="AK17" s="51" t="s">
        <v>58</v>
      </c>
      <c r="AL17" s="49" t="s">
        <v>58</v>
      </c>
      <c r="AM17" s="49" t="s">
        <v>58</v>
      </c>
      <c r="AN17" s="49" t="s">
        <v>58</v>
      </c>
      <c r="AO17" s="49" t="s">
        <v>58</v>
      </c>
      <c r="AP17" s="49" t="s">
        <v>58</v>
      </c>
      <c r="AQ17" s="49"/>
      <c r="AR17" s="51" t="s">
        <v>58</v>
      </c>
      <c r="AS17" s="49" t="s">
        <v>58</v>
      </c>
      <c r="AT17" s="49" t="s">
        <v>58</v>
      </c>
      <c r="AU17" s="49" t="s">
        <v>58</v>
      </c>
      <c r="AV17" s="49" t="s">
        <v>58</v>
      </c>
      <c r="AW17" s="49" t="s">
        <v>58</v>
      </c>
      <c r="AX17" s="49" t="s">
        <v>58</v>
      </c>
      <c r="AY17" s="51" t="s">
        <v>58</v>
      </c>
      <c r="AZ17" s="49" t="s">
        <v>58</v>
      </c>
      <c r="BA17" s="49" t="s">
        <v>58</v>
      </c>
      <c r="BB17" s="49" t="s">
        <v>58</v>
      </c>
      <c r="BC17" s="49" t="s">
        <v>58</v>
      </c>
      <c r="BD17" s="49" t="s">
        <v>58</v>
      </c>
      <c r="BE17" s="49" t="s">
        <v>58</v>
      </c>
      <c r="BF17" s="51" t="s">
        <v>58</v>
      </c>
      <c r="BG17" s="49" t="s">
        <v>58</v>
      </c>
      <c r="BH17" s="49" t="s">
        <v>58</v>
      </c>
      <c r="BI17" s="49" t="s">
        <v>58</v>
      </c>
      <c r="BJ17" s="49" t="s">
        <v>58</v>
      </c>
      <c r="BK17" s="49" t="s">
        <v>58</v>
      </c>
      <c r="BL17" s="49"/>
      <c r="BM17" s="51" t="s">
        <v>58</v>
      </c>
      <c r="BN17" s="49" t="s">
        <v>58</v>
      </c>
      <c r="BO17" s="49" t="s">
        <v>58</v>
      </c>
      <c r="BP17" s="49" t="s">
        <v>58</v>
      </c>
      <c r="BQ17" s="49" t="s">
        <v>58</v>
      </c>
      <c r="BR17" s="49" t="s">
        <v>58</v>
      </c>
      <c r="BS17" s="49" t="s">
        <v>58</v>
      </c>
      <c r="BT17" s="51" t="s">
        <v>58</v>
      </c>
      <c r="BU17" s="49" t="s">
        <v>58</v>
      </c>
      <c r="BV17" s="49" t="s">
        <v>58</v>
      </c>
      <c r="BW17" s="49" t="s">
        <v>58</v>
      </c>
      <c r="BX17" s="49" t="s">
        <v>58</v>
      </c>
      <c r="BY17" s="49" t="s">
        <v>58</v>
      </c>
      <c r="BZ17" s="49" t="s">
        <v>58</v>
      </c>
      <c r="CA17" s="51" t="s">
        <v>58</v>
      </c>
      <c r="CB17" s="49" t="s">
        <v>58</v>
      </c>
      <c r="CC17" s="49" t="s">
        <v>58</v>
      </c>
      <c r="CD17" s="49" t="s">
        <v>58</v>
      </c>
      <c r="CE17" s="49" t="s">
        <v>58</v>
      </c>
      <c r="CF17" s="49" t="s">
        <v>58</v>
      </c>
      <c r="CG17" s="49"/>
      <c r="CH17" s="51" t="s">
        <v>58</v>
      </c>
      <c r="CI17" s="49" t="s">
        <v>58</v>
      </c>
      <c r="CJ17" s="49" t="s">
        <v>58</v>
      </c>
      <c r="CK17" s="49" t="s">
        <v>58</v>
      </c>
      <c r="CL17" s="49" t="s">
        <v>58</v>
      </c>
      <c r="CM17" s="49" t="s">
        <v>58</v>
      </c>
      <c r="CN17" s="49" t="s">
        <v>58</v>
      </c>
      <c r="CO17" s="65" t="s">
        <v>58</v>
      </c>
      <c r="CP17" s="49" t="s">
        <v>58</v>
      </c>
      <c r="CQ17" s="49" t="s">
        <v>58</v>
      </c>
      <c r="CR17" s="49" t="s">
        <v>58</v>
      </c>
      <c r="CS17" s="49" t="s">
        <v>58</v>
      </c>
      <c r="CT17" s="95" t="str">
        <f t="shared" si="2"/>
        <v>—</v>
      </c>
      <c r="CU17" s="95" t="str">
        <f t="shared" si="2"/>
        <v>—</v>
      </c>
      <c r="CV17" s="65" t="s">
        <v>58</v>
      </c>
      <c r="CW17" s="49" t="s">
        <v>58</v>
      </c>
      <c r="CX17" s="49" t="s">
        <v>58</v>
      </c>
      <c r="CY17" s="49" t="s">
        <v>58</v>
      </c>
      <c r="CZ17" s="49" t="s">
        <v>58</v>
      </c>
      <c r="DA17" s="95" t="str">
        <f t="shared" si="3"/>
        <v>—</v>
      </c>
      <c r="DB17" s="95" t="str">
        <f t="shared" si="3"/>
        <v>—</v>
      </c>
      <c r="DC17" s="65" t="s">
        <v>58</v>
      </c>
      <c r="DD17" s="49" t="s">
        <v>58</v>
      </c>
      <c r="DE17" s="49" t="s">
        <v>58</v>
      </c>
      <c r="DF17" s="49" t="s">
        <v>58</v>
      </c>
      <c r="DG17" s="49" t="s">
        <v>58</v>
      </c>
      <c r="DH17" s="95" t="str">
        <f t="shared" si="0"/>
        <v>—</v>
      </c>
      <c r="DI17" s="95" t="str">
        <f t="shared" si="1"/>
        <v>—</v>
      </c>
      <c r="DJ17" s="120"/>
    </row>
    <row r="18" spans="1:114" s="67" customFormat="1" ht="12.75" customHeight="1" x14ac:dyDescent="0.2">
      <c r="A18" s="8" t="s">
        <v>18</v>
      </c>
      <c r="B18" s="11">
        <v>4.7414516129032256</v>
      </c>
      <c r="C18" s="11">
        <v>4.6957142857142857</v>
      </c>
      <c r="D18" s="11">
        <v>5.0365927977839329</v>
      </c>
      <c r="E18" s="11">
        <v>4.8394769230769237</v>
      </c>
      <c r="F18" s="11">
        <v>5.0394029850746271</v>
      </c>
      <c r="G18" s="11">
        <v>4.7931436314363136</v>
      </c>
      <c r="H18" s="11">
        <v>4.7372703862660952</v>
      </c>
      <c r="I18" s="12">
        <v>5.0278217821782176</v>
      </c>
      <c r="J18" s="11">
        <v>4.9004000000000003</v>
      </c>
      <c r="K18" s="11">
        <v>5.0965753424657532</v>
      </c>
      <c r="L18" s="11">
        <v>5.5579999999999998</v>
      </c>
      <c r="M18" s="11">
        <v>5.7516129032258068</v>
      </c>
      <c r="N18" s="11">
        <v>5.0271590909090911</v>
      </c>
      <c r="O18" s="11">
        <v>4.8867226890756301</v>
      </c>
      <c r="P18" s="12">
        <v>0</v>
      </c>
      <c r="Q18" s="11">
        <v>0</v>
      </c>
      <c r="R18" s="11"/>
      <c r="S18" s="11">
        <v>0</v>
      </c>
      <c r="T18" s="11">
        <v>0</v>
      </c>
      <c r="U18" s="11"/>
      <c r="V18" s="11"/>
      <c r="W18" s="12">
        <v>4.8422299651567942</v>
      </c>
      <c r="X18" s="11">
        <v>4.7258742632612964</v>
      </c>
      <c r="Y18" s="11">
        <v>5.0466820276497701</v>
      </c>
      <c r="Z18" s="11">
        <v>4.9668101265822786</v>
      </c>
      <c r="AA18" s="11">
        <v>5.1506297229219147</v>
      </c>
      <c r="AB18" s="11">
        <v>4.8103765690376576</v>
      </c>
      <c r="AC18" s="11">
        <v>4.7511214953271033</v>
      </c>
      <c r="AD18" s="12">
        <v>5.1161111111111115</v>
      </c>
      <c r="AE18" s="11">
        <v>5.1892323283506467</v>
      </c>
      <c r="AF18" s="11">
        <v>5.135420652440521</v>
      </c>
      <c r="AG18" s="11">
        <v>5.157127759511507</v>
      </c>
      <c r="AH18" s="11">
        <v>5.1216287215411551</v>
      </c>
      <c r="AI18" s="11">
        <v>5.134674329501915</v>
      </c>
      <c r="AJ18" s="11">
        <v>5.052829256239189</v>
      </c>
      <c r="AK18" s="12">
        <v>5.4151882272416145</v>
      </c>
      <c r="AL18" s="11">
        <v>5.3759842519685037</v>
      </c>
      <c r="AM18" s="11">
        <v>5.3877902621722846</v>
      </c>
      <c r="AN18" s="11">
        <v>5.146205533596838</v>
      </c>
      <c r="AO18" s="11">
        <v>5.3043650793650796</v>
      </c>
      <c r="AP18" s="11">
        <v>5.6228318584070793</v>
      </c>
      <c r="AQ18" s="11">
        <v>5.6101895734597154</v>
      </c>
      <c r="AR18" s="12">
        <v>0</v>
      </c>
      <c r="AS18" s="11">
        <v>0</v>
      </c>
      <c r="AV18" s="159">
        <v>4</v>
      </c>
      <c r="AW18" s="159"/>
      <c r="AX18" s="159"/>
      <c r="AY18" s="12">
        <v>5.2248867313915852</v>
      </c>
      <c r="AZ18" s="11">
        <v>5.2030921209235892</v>
      </c>
      <c r="BA18" s="11">
        <v>5.1509323204419895</v>
      </c>
      <c r="BB18" s="11">
        <v>5.156515185103081</v>
      </c>
      <c r="BC18" s="11">
        <v>5.1276732161323686</v>
      </c>
      <c r="BD18" s="11">
        <v>5.1613161072204781</v>
      </c>
      <c r="BE18" s="11">
        <v>5.080448567402537</v>
      </c>
      <c r="BF18" s="12">
        <v>3.4776768558951971</v>
      </c>
      <c r="BG18" s="11">
        <v>3.715989420533782</v>
      </c>
      <c r="BH18" s="11">
        <v>3.7055684567005316</v>
      </c>
      <c r="BI18" s="11">
        <v>3.5732394053694247</v>
      </c>
      <c r="BJ18" s="11">
        <v>3.5780270034843213</v>
      </c>
      <c r="BK18" s="11">
        <v>3.5666957062850027</v>
      </c>
      <c r="BL18" s="11">
        <v>3.4603347280334731</v>
      </c>
      <c r="BM18" s="12">
        <v>3.9157904984423677</v>
      </c>
      <c r="BN18" s="11">
        <v>4.0500681818181832</v>
      </c>
      <c r="BO18" s="11">
        <v>4.1059556494192186</v>
      </c>
      <c r="BP18" s="11">
        <v>4.2164673913043478</v>
      </c>
      <c r="BQ18" s="11">
        <v>4.113290322580645</v>
      </c>
      <c r="BR18" s="11">
        <v>3.414513540621865</v>
      </c>
      <c r="BS18" s="11">
        <v>3.6070163934426231</v>
      </c>
      <c r="BT18" s="12">
        <v>4.5</v>
      </c>
      <c r="BU18" s="11">
        <v>1.5</v>
      </c>
      <c r="BV18" s="11">
        <v>2.4449999999999998</v>
      </c>
      <c r="BW18" s="11">
        <v>3</v>
      </c>
      <c r="BX18" s="11">
        <v>4</v>
      </c>
      <c r="BY18" s="11">
        <v>6</v>
      </c>
      <c r="BZ18" s="11"/>
      <c r="CA18" s="12">
        <v>3.7094319818892778</v>
      </c>
      <c r="CB18" s="11">
        <v>3.771177170035672</v>
      </c>
      <c r="CC18" s="11">
        <v>3.7544219262690595</v>
      </c>
      <c r="CD18" s="11">
        <v>3.6568165364831398</v>
      </c>
      <c r="CE18" s="11">
        <v>3.6558325581395348</v>
      </c>
      <c r="CF18" s="11">
        <v>3.5414621993127144</v>
      </c>
      <c r="CG18" s="11">
        <v>3.4839016681299393</v>
      </c>
      <c r="CH18" s="12">
        <v>5.1339443535188209</v>
      </c>
      <c r="CI18" s="11">
        <v>5.1033898305084744</v>
      </c>
      <c r="CJ18" s="11">
        <v>4.9673983739837393</v>
      </c>
      <c r="CK18" s="11">
        <v>5.0165197568389059</v>
      </c>
      <c r="CL18" s="11">
        <v>4.7690292758089363</v>
      </c>
      <c r="CM18" s="11">
        <v>4.5961570247933885</v>
      </c>
      <c r="CN18" s="11">
        <v>4.5176955903271692</v>
      </c>
      <c r="CO18" s="90">
        <v>4.4656376105754898</v>
      </c>
      <c r="CP18" s="11">
        <v>4.4466791569086652</v>
      </c>
      <c r="CQ18" s="11">
        <v>4.4416868875408309</v>
      </c>
      <c r="CR18" s="11">
        <v>4.3795325112107628</v>
      </c>
      <c r="CS18" s="11">
        <v>4.3722064244339132</v>
      </c>
      <c r="CT18" s="97">
        <f t="shared" si="2"/>
        <v>13.494513667223231</v>
      </c>
      <c r="CU18" s="97">
        <f t="shared" si="2"/>
        <v>13.250434370538757</v>
      </c>
      <c r="CV18" s="90"/>
      <c r="CW18" s="11">
        <v>4.3903060380479726</v>
      </c>
      <c r="CX18" s="11">
        <v>4.4280730380730375</v>
      </c>
      <c r="CY18" s="11">
        <v>4.5272615675165255</v>
      </c>
      <c r="CZ18" s="11">
        <v>4.4821854912764003</v>
      </c>
      <c r="DA18" s="97">
        <f t="shared" si="3"/>
        <v>14.064504489938034</v>
      </c>
      <c r="DB18" s="97">
        <f t="shared" si="3"/>
        <v>14.10392865597797</v>
      </c>
      <c r="DC18" s="90"/>
      <c r="DD18" s="11">
        <v>4.4396881731459636</v>
      </c>
      <c r="DE18" s="11">
        <v>4.4399097271528545</v>
      </c>
      <c r="DF18" s="11">
        <v>4.375042869813738</v>
      </c>
      <c r="DG18" s="11">
        <v>4.3835222978080122</v>
      </c>
      <c r="DH18" s="97">
        <f t="shared" si="0"/>
        <v>10.596157024793389</v>
      </c>
      <c r="DI18" s="97">
        <f t="shared" si="1"/>
        <v>4.5176955903271692</v>
      </c>
      <c r="DJ18" s="120"/>
    </row>
    <row r="19" spans="1:114" s="67" customFormat="1" x14ac:dyDescent="0.2">
      <c r="A19" s="8" t="s">
        <v>19</v>
      </c>
      <c r="B19" s="11">
        <v>4.8139534883720927</v>
      </c>
      <c r="C19" s="11">
        <v>4.7962962962962967</v>
      </c>
      <c r="D19" s="11">
        <v>5.3780952380952387</v>
      </c>
      <c r="E19" s="11">
        <v>4.6978494623655926</v>
      </c>
      <c r="F19" s="11">
        <v>4.5323404255319142</v>
      </c>
      <c r="G19" s="11">
        <v>4.4068548387096778</v>
      </c>
      <c r="H19" s="11">
        <v>4.5637873754152825</v>
      </c>
      <c r="I19" s="12">
        <v>6.75</v>
      </c>
      <c r="J19" s="11">
        <v>9.5</v>
      </c>
      <c r="K19" s="11">
        <v>6.7625000000000002</v>
      </c>
      <c r="L19" s="11">
        <v>3.5</v>
      </c>
      <c r="M19" s="11">
        <v>4</v>
      </c>
      <c r="N19" s="11">
        <v>0</v>
      </c>
      <c r="O19" s="11">
        <v>5</v>
      </c>
      <c r="P19" s="12">
        <v>5.8571428571428568</v>
      </c>
      <c r="Q19" s="11">
        <v>0</v>
      </c>
      <c r="R19" s="11"/>
      <c r="S19" s="11">
        <v>5</v>
      </c>
      <c r="T19" s="11">
        <v>6</v>
      </c>
      <c r="U19" s="11">
        <v>4</v>
      </c>
      <c r="V19" s="11"/>
      <c r="W19" s="12">
        <v>4.9690721649484537</v>
      </c>
      <c r="X19" s="11">
        <v>4.8818181818181818</v>
      </c>
      <c r="Y19" s="11">
        <v>5.4761061946902663</v>
      </c>
      <c r="Z19" s="11">
        <v>4.680526315789475</v>
      </c>
      <c r="AA19" s="11">
        <v>4.540167364016737</v>
      </c>
      <c r="AB19" s="11">
        <v>4.4019920318725108</v>
      </c>
      <c r="AC19" s="11">
        <v>4.5709150326797383</v>
      </c>
      <c r="AD19" s="12">
        <v>4.8715584209691913</v>
      </c>
      <c r="AE19" s="11">
        <v>4.9408448586891156</v>
      </c>
      <c r="AF19" s="11">
        <v>4.8827337783968101</v>
      </c>
      <c r="AG19" s="11">
        <v>4.8133956821142743</v>
      </c>
      <c r="AH19" s="11">
        <v>4.7959794890411578</v>
      </c>
      <c r="AI19" s="11">
        <v>4.7772254755095549</v>
      </c>
      <c r="AJ19" s="11">
        <v>4.7461580455848233</v>
      </c>
      <c r="AK19" s="12">
        <v>6.4670454545454534</v>
      </c>
      <c r="AL19" s="11">
        <v>6.5413043478260864</v>
      </c>
      <c r="AM19" s="11">
        <v>6.3518867924528299</v>
      </c>
      <c r="AN19" s="11">
        <v>6.7593406593406593</v>
      </c>
      <c r="AO19" s="11">
        <v>6.4273972602739722</v>
      </c>
      <c r="AP19" s="11">
        <v>6.3999999999999986</v>
      </c>
      <c r="AQ19" s="11">
        <v>6.2855072463768114</v>
      </c>
      <c r="AR19" s="12">
        <v>7.3568627450980388</v>
      </c>
      <c r="AS19" s="11">
        <v>7.8500000000000005</v>
      </c>
      <c r="AT19" s="11">
        <v>8.8787878787878789</v>
      </c>
      <c r="AU19" s="11">
        <v>5.6258064516129034</v>
      </c>
      <c r="AV19" s="11">
        <v>5.290909090909091</v>
      </c>
      <c r="AW19" s="11">
        <v>5.3857142857142852</v>
      </c>
      <c r="AX19" s="11">
        <v>6.7888888888888888</v>
      </c>
      <c r="AY19" s="12">
        <v>4.8855733920889728</v>
      </c>
      <c r="AZ19" s="11">
        <v>4.9528137450199212</v>
      </c>
      <c r="BA19" s="11">
        <v>4.8964551526717548</v>
      </c>
      <c r="BB19" s="11">
        <v>4.822753770704173</v>
      </c>
      <c r="BC19" s="11">
        <v>4.8018525212362189</v>
      </c>
      <c r="BD19" s="11">
        <v>4.7835231381055667</v>
      </c>
      <c r="BE19" s="11">
        <v>4.7526373028820004</v>
      </c>
      <c r="BF19" s="12">
        <v>3.742855464159812</v>
      </c>
      <c r="BG19" s="11">
        <v>3.793825488204086</v>
      </c>
      <c r="BH19" s="11">
        <v>3.7332331472735083</v>
      </c>
      <c r="BI19" s="11">
        <v>3.4507730111600283</v>
      </c>
      <c r="BJ19" s="11">
        <v>3.4673192771084329</v>
      </c>
      <c r="BK19" s="11">
        <v>3.4295158375344812</v>
      </c>
      <c r="BL19" s="11">
        <v>3.427849533327048</v>
      </c>
      <c r="BM19" s="12">
        <v>3.9381776239907729</v>
      </c>
      <c r="BN19" s="11">
        <v>3.881694255111976</v>
      </c>
      <c r="BO19" s="11">
        <v>4.0980266403552053</v>
      </c>
      <c r="BP19" s="11">
        <v>4.0446351931330486</v>
      </c>
      <c r="BQ19" s="11">
        <v>3.7686119216340148</v>
      </c>
      <c r="BR19" s="11">
        <v>3.7821596244131448</v>
      </c>
      <c r="BS19" s="11">
        <v>3.4785631517960605</v>
      </c>
      <c r="BT19" s="12">
        <v>7.0120300751879689</v>
      </c>
      <c r="BU19" s="11">
        <v>8.2191358024691379</v>
      </c>
      <c r="BV19" s="11">
        <v>9.1545454545454543</v>
      </c>
      <c r="BW19" s="11">
        <v>2.0445012787723784</v>
      </c>
      <c r="BX19" s="11">
        <v>2.7275261324041815</v>
      </c>
      <c r="BY19" s="11">
        <v>2.7147368421052631</v>
      </c>
      <c r="BZ19" s="11">
        <v>2.5096618357487923</v>
      </c>
      <c r="CA19" s="12">
        <v>3.8578211227402472</v>
      </c>
      <c r="CB19" s="11">
        <v>3.874853273137699</v>
      </c>
      <c r="CC19" s="11">
        <v>3.8549546406140953</v>
      </c>
      <c r="CD19" s="11">
        <v>3.5075234598123211</v>
      </c>
      <c r="CE19" s="11">
        <v>3.5076862248932459</v>
      </c>
      <c r="CF19" s="11">
        <v>3.4824390617813892</v>
      </c>
      <c r="CG19" s="11">
        <v>3.4234648959188241</v>
      </c>
      <c r="CH19" s="12">
        <v>7.2377162629757796</v>
      </c>
      <c r="CI19" s="11">
        <v>6.8908045977011492</v>
      </c>
      <c r="CJ19" s="11">
        <v>6.8188255613126083</v>
      </c>
      <c r="CK19" s="11">
        <v>3.8541425818882469</v>
      </c>
      <c r="CL19" s="11">
        <v>4.0263358778625946</v>
      </c>
      <c r="CM19" s="11">
        <v>4.0755102040816329</v>
      </c>
      <c r="CN19" s="11">
        <v>3.9548262548262545</v>
      </c>
      <c r="CO19" s="90">
        <v>4.5736734221575688</v>
      </c>
      <c r="CP19" s="11">
        <v>4.588977630259655</v>
      </c>
      <c r="CQ19" s="11">
        <v>4.5303518285827655</v>
      </c>
      <c r="CR19" s="11">
        <v>4.3894736842105262</v>
      </c>
      <c r="CS19" s="11">
        <v>4.3834884586746083</v>
      </c>
      <c r="CT19" s="97">
        <f t="shared" si="2"/>
        <v>12.613596151753715</v>
      </c>
      <c r="CU19" s="97">
        <f t="shared" si="2"/>
        <v>12.737794954327153</v>
      </c>
      <c r="CV19" s="90"/>
      <c r="CW19" s="11">
        <v>4.0008379888268157</v>
      </c>
      <c r="CX19" s="11">
        <v>4.2195702942550213</v>
      </c>
      <c r="CY19" s="11">
        <v>4.1566408032861721</v>
      </c>
      <c r="CZ19" s="11">
        <v>3.8472514147130155</v>
      </c>
      <c r="DA19" s="97">
        <f t="shared" si="3"/>
        <v>10.182159624413144</v>
      </c>
      <c r="DB19" s="97">
        <f t="shared" si="3"/>
        <v>14.764070398172873</v>
      </c>
      <c r="DC19" s="90"/>
      <c r="DD19" s="11">
        <v>4.548318367609669</v>
      </c>
      <c r="DE19" s="11">
        <v>4.509804527066672</v>
      </c>
      <c r="DF19" s="11">
        <v>4.3743072898085398</v>
      </c>
      <c r="DG19" s="11">
        <v>4.3452630669048586</v>
      </c>
      <c r="DH19" s="97">
        <f t="shared" si="0"/>
        <v>16.175961331901185</v>
      </c>
      <c r="DI19" s="97">
        <f t="shared" si="1"/>
        <v>13.253376979463937</v>
      </c>
      <c r="DJ19" s="120"/>
    </row>
    <row r="20" spans="1:114" s="67" customFormat="1" ht="12.75" customHeight="1" x14ac:dyDescent="0.2">
      <c r="A20" s="8" t="s">
        <v>20</v>
      </c>
      <c r="B20" s="51" t="s">
        <v>58</v>
      </c>
      <c r="C20" s="11">
        <v>4.1626178660049629</v>
      </c>
      <c r="D20" s="11">
        <v>4.237041081643266</v>
      </c>
      <c r="E20" s="11">
        <v>4.180994397759104</v>
      </c>
      <c r="F20" s="11">
        <v>4.3036629406706801</v>
      </c>
      <c r="G20" s="11">
        <v>4.2129913828477639</v>
      </c>
      <c r="H20" s="11">
        <v>4.2995786061588328</v>
      </c>
      <c r="I20" s="51" t="s">
        <v>58</v>
      </c>
      <c r="J20" s="11">
        <v>4.1395801526717566</v>
      </c>
      <c r="K20" s="11">
        <v>3.8829253731343281</v>
      </c>
      <c r="L20" s="11">
        <v>3.8818832891246684</v>
      </c>
      <c r="M20" s="11">
        <v>3.8733658536585365</v>
      </c>
      <c r="N20" s="11">
        <v>3.9228633405639908</v>
      </c>
      <c r="O20" s="11">
        <v>3.9344615384615387</v>
      </c>
      <c r="P20" s="51" t="s">
        <v>58</v>
      </c>
      <c r="Q20" s="11">
        <v>0</v>
      </c>
      <c r="R20" s="11"/>
      <c r="S20" s="11"/>
      <c r="T20" s="11"/>
      <c r="U20" s="11"/>
      <c r="V20" s="11"/>
      <c r="W20" s="51" t="s">
        <v>58</v>
      </c>
      <c r="X20" s="11">
        <v>4.1593970117395953</v>
      </c>
      <c r="Y20" s="11">
        <v>4.184503985828167</v>
      </c>
      <c r="Z20" s="11">
        <v>4.136228662167527</v>
      </c>
      <c r="AA20" s="11">
        <v>4.2391812865497078</v>
      </c>
      <c r="AB20" s="11">
        <v>4.1668391994478959</v>
      </c>
      <c r="AC20" s="11">
        <v>4.2427437564146429</v>
      </c>
      <c r="AD20" s="51" t="s">
        <v>58</v>
      </c>
      <c r="AE20" s="11">
        <v>5.3075188873626384</v>
      </c>
      <c r="AF20" s="11">
        <v>5.2539444053483457</v>
      </c>
      <c r="AG20" s="11">
        <v>5.2493872206703918</v>
      </c>
      <c r="AH20" s="11">
        <v>5.1999172389505182</v>
      </c>
      <c r="AI20" s="11">
        <v>5.1576904557179706</v>
      </c>
      <c r="AJ20" s="11">
        <v>5.1268944300518129</v>
      </c>
      <c r="AK20" s="51" t="s">
        <v>58</v>
      </c>
      <c r="AL20" s="11">
        <v>6.259260143198091</v>
      </c>
      <c r="AM20" s="11">
        <v>6.4828915662650601</v>
      </c>
      <c r="AN20" s="11">
        <v>6.4928605769230767</v>
      </c>
      <c r="AO20" s="11">
        <v>6.2482194616977216</v>
      </c>
      <c r="AP20" s="11">
        <v>6.0980182232346234</v>
      </c>
      <c r="AQ20" s="11">
        <v>6.0108728179551125</v>
      </c>
      <c r="AR20" s="51" t="s">
        <v>58</v>
      </c>
      <c r="AS20" s="11">
        <v>0</v>
      </c>
      <c r="AT20" s="11"/>
      <c r="AU20" s="11"/>
      <c r="AV20" s="11"/>
      <c r="AW20" s="11"/>
      <c r="AX20" s="11"/>
      <c r="AY20" s="51" t="s">
        <v>58</v>
      </c>
      <c r="AZ20" s="11">
        <v>5.3713951625820924</v>
      </c>
      <c r="BA20" s="11">
        <v>5.3262140052356024</v>
      </c>
      <c r="BB20" s="11">
        <v>5.333580729166667</v>
      </c>
      <c r="BC20" s="11">
        <v>5.2820869847452112</v>
      </c>
      <c r="BD20" s="11">
        <v>5.2236968340262235</v>
      </c>
      <c r="BE20" s="11">
        <v>5.1807906340276704</v>
      </c>
      <c r="BF20" s="51" t="s">
        <v>58</v>
      </c>
      <c r="BG20" s="11">
        <v>3.5820667088874814</v>
      </c>
      <c r="BH20" s="11">
        <v>3.6155570380253503</v>
      </c>
      <c r="BI20" s="11">
        <v>3.636703581526862</v>
      </c>
      <c r="BJ20" s="11">
        <v>3.6053559322033895</v>
      </c>
      <c r="BK20" s="11">
        <v>3.5851573219777619</v>
      </c>
      <c r="BL20" s="11">
        <v>3.6065981353095866</v>
      </c>
      <c r="BM20" s="51" t="s">
        <v>58</v>
      </c>
      <c r="BN20" s="11">
        <v>4.587962202136401</v>
      </c>
      <c r="BO20" s="11">
        <v>4.5636347673397717</v>
      </c>
      <c r="BP20" s="11">
        <v>4.5399427168576096</v>
      </c>
      <c r="BQ20" s="11">
        <v>4.5756849602010874</v>
      </c>
      <c r="BR20" s="11">
        <v>4.5689196197061364</v>
      </c>
      <c r="BS20" s="11">
        <v>4.5817253521126764</v>
      </c>
      <c r="BT20" s="51" t="s">
        <v>58</v>
      </c>
      <c r="BU20" s="11">
        <v>0</v>
      </c>
      <c r="BV20" s="11"/>
      <c r="BW20" s="11"/>
      <c r="BX20" s="11"/>
      <c r="BY20" s="11"/>
      <c r="BZ20" s="11"/>
      <c r="CA20" s="51" t="s">
        <v>58</v>
      </c>
      <c r="CB20" s="11">
        <v>3.923490447636313</v>
      </c>
      <c r="CC20" s="11">
        <v>3.9343350553505534</v>
      </c>
      <c r="CD20" s="11">
        <v>3.9833402551171742</v>
      </c>
      <c r="CE20" s="11">
        <v>3.9607610863894429</v>
      </c>
      <c r="CF20" s="11">
        <v>3.9331814707231318</v>
      </c>
      <c r="CG20" s="11">
        <v>3.9498187451587912</v>
      </c>
      <c r="CH20" s="51" t="s">
        <v>58</v>
      </c>
      <c r="CI20" s="11">
        <v>0</v>
      </c>
      <c r="CJ20" s="11"/>
      <c r="CK20" s="49"/>
      <c r="CL20" s="49"/>
      <c r="CM20" s="49"/>
      <c r="CN20" s="49"/>
      <c r="CO20" s="51" t="s">
        <v>58</v>
      </c>
      <c r="CP20" s="11">
        <v>4.4844639776554676</v>
      </c>
      <c r="CQ20" s="11">
        <v>4.4836756444150705</v>
      </c>
      <c r="CR20" s="11">
        <v>4.5057605576055764</v>
      </c>
      <c r="CS20" s="11">
        <v>4.4854363411619289</v>
      </c>
      <c r="CT20" s="97">
        <f t="shared" si="2"/>
        <v>12.955839160543496</v>
      </c>
      <c r="CU20" s="97">
        <f t="shared" si="2"/>
        <v>13.033071171520231</v>
      </c>
      <c r="CV20" s="51" t="s">
        <v>58</v>
      </c>
      <c r="CW20" s="11">
        <v>4.7750561797752811</v>
      </c>
      <c r="CX20" s="11">
        <v>4.7513672391017172</v>
      </c>
      <c r="CY20" s="11">
        <v>4.7319871794871791</v>
      </c>
      <c r="CZ20" s="11">
        <v>4.7341859756097557</v>
      </c>
      <c r="DA20" s="97">
        <f t="shared" si="3"/>
        <v>14.589801183504751</v>
      </c>
      <c r="DB20" s="97">
        <f t="shared" si="3"/>
        <v>14.527059708529329</v>
      </c>
      <c r="DC20" s="51" t="s">
        <v>58</v>
      </c>
      <c r="DD20" s="11">
        <v>4.5436734693877545</v>
      </c>
      <c r="DE20" s="11">
        <v>4.5372422680412381</v>
      </c>
      <c r="DF20" s="11">
        <v>4.5416239984365836</v>
      </c>
      <c r="DG20" s="11">
        <v>4.5383652286733698</v>
      </c>
      <c r="DH20" s="97">
        <f t="shared" si="0"/>
        <v>0</v>
      </c>
      <c r="DI20" s="97">
        <f t="shared" si="1"/>
        <v>0</v>
      </c>
      <c r="DJ20" s="120"/>
    </row>
    <row r="21" spans="1:114" s="67" customFormat="1" ht="12.75" customHeight="1" x14ac:dyDescent="0.2">
      <c r="A21" s="8" t="s">
        <v>21</v>
      </c>
      <c r="B21" s="51" t="s">
        <v>58</v>
      </c>
      <c r="C21" s="49" t="s">
        <v>58</v>
      </c>
      <c r="D21" s="49" t="s">
        <v>58</v>
      </c>
      <c r="E21" s="49" t="s">
        <v>58</v>
      </c>
      <c r="F21" s="49" t="s">
        <v>58</v>
      </c>
      <c r="G21" s="49" t="s">
        <v>58</v>
      </c>
      <c r="H21" s="49" t="s">
        <v>58</v>
      </c>
      <c r="I21" s="51" t="s">
        <v>58</v>
      </c>
      <c r="J21" s="49" t="s">
        <v>58</v>
      </c>
      <c r="K21" s="49" t="s">
        <v>58</v>
      </c>
      <c r="L21" s="49" t="s">
        <v>58</v>
      </c>
      <c r="M21" s="49" t="s">
        <v>58</v>
      </c>
      <c r="N21" s="49" t="s">
        <v>58</v>
      </c>
      <c r="O21" s="49" t="s">
        <v>58</v>
      </c>
      <c r="P21" s="51" t="s">
        <v>58</v>
      </c>
      <c r="Q21" s="49" t="s">
        <v>58</v>
      </c>
      <c r="R21" s="49" t="s">
        <v>58</v>
      </c>
      <c r="S21" s="49" t="s">
        <v>58</v>
      </c>
      <c r="T21" s="49" t="s">
        <v>58</v>
      </c>
      <c r="U21" s="49" t="s">
        <v>58</v>
      </c>
      <c r="V21" s="49" t="s">
        <v>58</v>
      </c>
      <c r="W21" s="51" t="s">
        <v>58</v>
      </c>
      <c r="X21" s="49" t="s">
        <v>58</v>
      </c>
      <c r="Y21" s="49" t="s">
        <v>58</v>
      </c>
      <c r="Z21" s="49" t="s">
        <v>58</v>
      </c>
      <c r="AA21" s="49" t="s">
        <v>58</v>
      </c>
      <c r="AB21" s="49" t="s">
        <v>58</v>
      </c>
      <c r="AC21" s="49" t="s">
        <v>58</v>
      </c>
      <c r="AD21" s="51" t="s">
        <v>58</v>
      </c>
      <c r="AE21" s="49" t="s">
        <v>58</v>
      </c>
      <c r="AF21" s="49" t="s">
        <v>58</v>
      </c>
      <c r="AG21" s="49" t="s">
        <v>58</v>
      </c>
      <c r="AH21" s="49" t="s">
        <v>58</v>
      </c>
      <c r="AI21" s="49" t="s">
        <v>58</v>
      </c>
      <c r="AJ21" s="49" t="s">
        <v>58</v>
      </c>
      <c r="AK21" s="51" t="s">
        <v>58</v>
      </c>
      <c r="AL21" s="49" t="s">
        <v>58</v>
      </c>
      <c r="AM21" s="49" t="s">
        <v>58</v>
      </c>
      <c r="AN21" s="49" t="s">
        <v>58</v>
      </c>
      <c r="AO21" s="49" t="s">
        <v>58</v>
      </c>
      <c r="AP21" s="49" t="s">
        <v>58</v>
      </c>
      <c r="AQ21" s="49"/>
      <c r="AR21" s="51" t="s">
        <v>58</v>
      </c>
      <c r="AS21" s="49" t="s">
        <v>58</v>
      </c>
      <c r="AT21" s="49" t="s">
        <v>58</v>
      </c>
      <c r="AU21" s="49" t="s">
        <v>58</v>
      </c>
      <c r="AV21" s="49" t="s">
        <v>58</v>
      </c>
      <c r="AW21" s="49" t="s">
        <v>79</v>
      </c>
      <c r="AX21" s="49" t="s">
        <v>58</v>
      </c>
      <c r="AY21" s="51" t="s">
        <v>58</v>
      </c>
      <c r="AZ21" s="49" t="s">
        <v>58</v>
      </c>
      <c r="BA21" s="49" t="s">
        <v>58</v>
      </c>
      <c r="BB21" s="49" t="s">
        <v>58</v>
      </c>
      <c r="BC21" s="49" t="s">
        <v>58</v>
      </c>
      <c r="BD21" s="49" t="s">
        <v>58</v>
      </c>
      <c r="BE21" s="49" t="s">
        <v>58</v>
      </c>
      <c r="BF21" s="51" t="s">
        <v>58</v>
      </c>
      <c r="BG21" s="49" t="s">
        <v>58</v>
      </c>
      <c r="BH21" s="49" t="s">
        <v>58</v>
      </c>
      <c r="BI21" s="49" t="s">
        <v>58</v>
      </c>
      <c r="BJ21" s="49" t="s">
        <v>58</v>
      </c>
      <c r="BK21" s="49" t="s">
        <v>58</v>
      </c>
      <c r="BL21" s="49"/>
      <c r="BM21" s="51" t="s">
        <v>58</v>
      </c>
      <c r="BN21" s="49" t="s">
        <v>58</v>
      </c>
      <c r="BO21" s="49" t="s">
        <v>58</v>
      </c>
      <c r="BP21" s="49" t="s">
        <v>58</v>
      </c>
      <c r="BQ21" s="49" t="s">
        <v>58</v>
      </c>
      <c r="BR21" s="49" t="s">
        <v>58</v>
      </c>
      <c r="BS21" s="49" t="s">
        <v>58</v>
      </c>
      <c r="BT21" s="51" t="s">
        <v>58</v>
      </c>
      <c r="BU21" s="49" t="s">
        <v>58</v>
      </c>
      <c r="BV21" s="49" t="s">
        <v>58</v>
      </c>
      <c r="BW21" s="49" t="s">
        <v>58</v>
      </c>
      <c r="BX21" s="49" t="s">
        <v>58</v>
      </c>
      <c r="BY21" s="49" t="s">
        <v>58</v>
      </c>
      <c r="BZ21" s="49" t="s">
        <v>58</v>
      </c>
      <c r="CA21" s="51" t="s">
        <v>58</v>
      </c>
      <c r="CB21" s="49" t="s">
        <v>58</v>
      </c>
      <c r="CC21" s="49" t="s">
        <v>58</v>
      </c>
      <c r="CD21" s="49" t="s">
        <v>58</v>
      </c>
      <c r="CE21" s="49" t="s">
        <v>58</v>
      </c>
      <c r="CF21" s="49" t="s">
        <v>58</v>
      </c>
      <c r="CG21" s="49"/>
      <c r="CH21" s="51" t="s">
        <v>58</v>
      </c>
      <c r="CI21" s="49" t="s">
        <v>58</v>
      </c>
      <c r="CJ21" s="49" t="s">
        <v>58</v>
      </c>
      <c r="CK21" s="49" t="s">
        <v>58</v>
      </c>
      <c r="CL21" s="49" t="s">
        <v>58</v>
      </c>
      <c r="CM21" s="49" t="s">
        <v>58</v>
      </c>
      <c r="CN21" s="49" t="s">
        <v>58</v>
      </c>
      <c r="CO21" s="65" t="s">
        <v>58</v>
      </c>
      <c r="CP21" s="49" t="s">
        <v>58</v>
      </c>
      <c r="CQ21" s="49" t="s">
        <v>58</v>
      </c>
      <c r="CR21" s="49" t="s">
        <v>58</v>
      </c>
      <c r="CS21" s="49" t="s">
        <v>58</v>
      </c>
      <c r="CT21" s="95" t="str">
        <f t="shared" si="2"/>
        <v>—</v>
      </c>
      <c r="CU21" s="95" t="str">
        <f t="shared" si="2"/>
        <v>—</v>
      </c>
      <c r="CV21" s="65" t="s">
        <v>58</v>
      </c>
      <c r="CW21" s="49" t="s">
        <v>58</v>
      </c>
      <c r="CX21" s="49" t="s">
        <v>58</v>
      </c>
      <c r="CY21" s="49" t="s">
        <v>58</v>
      </c>
      <c r="CZ21" s="49" t="s">
        <v>58</v>
      </c>
      <c r="DA21" s="95" t="str">
        <f t="shared" si="3"/>
        <v>—</v>
      </c>
      <c r="DB21" s="95" t="str">
        <f t="shared" si="3"/>
        <v>—</v>
      </c>
      <c r="DC21" s="65" t="s">
        <v>58</v>
      </c>
      <c r="DD21" s="49" t="s">
        <v>58</v>
      </c>
      <c r="DE21" s="49" t="s">
        <v>58</v>
      </c>
      <c r="DF21" s="49" t="s">
        <v>58</v>
      </c>
      <c r="DG21" s="49" t="s">
        <v>58</v>
      </c>
      <c r="DH21" s="95" t="str">
        <f t="shared" si="0"/>
        <v>—</v>
      </c>
      <c r="DI21" s="95" t="str">
        <f t="shared" si="1"/>
        <v>—</v>
      </c>
      <c r="DJ21" s="120"/>
    </row>
    <row r="22" spans="1:114" s="67" customFormat="1" x14ac:dyDescent="0.2">
      <c r="A22" s="8" t="s">
        <v>22</v>
      </c>
      <c r="B22" s="11">
        <v>4.4177416267942595</v>
      </c>
      <c r="C22" s="11">
        <v>4.8408658471405666</v>
      </c>
      <c r="D22" s="11">
        <v>3.7723219645293318</v>
      </c>
      <c r="E22" s="11">
        <v>3.8130218102508175</v>
      </c>
      <c r="F22" s="11">
        <v>3.8391004385964917</v>
      </c>
      <c r="G22" s="11">
        <v>3.8150980624752875</v>
      </c>
      <c r="H22" s="11">
        <v>3.8298946288060209</v>
      </c>
      <c r="I22" s="12">
        <v>4.8548543689320391</v>
      </c>
      <c r="J22" s="11">
        <v>4.651632653061224</v>
      </c>
      <c r="K22" s="11">
        <v>4.4929565217391305</v>
      </c>
      <c r="L22" s="11">
        <v>4.1719999999999997</v>
      </c>
      <c r="M22" s="11">
        <v>4.193612903225806</v>
      </c>
      <c r="N22" s="11">
        <v>4.1268333333333329</v>
      </c>
      <c r="O22" s="11">
        <v>3.7482641509433972</v>
      </c>
      <c r="P22" s="12">
        <v>0</v>
      </c>
      <c r="Q22" s="11">
        <v>0</v>
      </c>
      <c r="R22" s="11"/>
      <c r="S22" s="11"/>
      <c r="T22" s="11"/>
      <c r="U22" s="11"/>
      <c r="V22" s="11"/>
      <c r="W22" s="12">
        <v>4.4382717738258091</v>
      </c>
      <c r="X22" s="11">
        <v>4.8314474352463179</v>
      </c>
      <c r="Y22" s="11">
        <v>3.7834533243787778</v>
      </c>
      <c r="Z22" s="11">
        <v>3.8189887399463802</v>
      </c>
      <c r="AA22" s="11">
        <v>3.8438559065339679</v>
      </c>
      <c r="AB22" s="11">
        <v>3.8201905873201087</v>
      </c>
      <c r="AC22" s="11">
        <v>3.8284408602150535</v>
      </c>
      <c r="AD22" s="12">
        <v>4.5134531485800515</v>
      </c>
      <c r="AE22" s="11">
        <v>4.7953312655086844</v>
      </c>
      <c r="AF22" s="11">
        <v>4.5402583273424382</v>
      </c>
      <c r="AG22" s="11">
        <v>4.5931179366940214</v>
      </c>
      <c r="AH22" s="11">
        <v>4.6879561858780923</v>
      </c>
      <c r="AI22" s="11">
        <v>4.6361536654716282</v>
      </c>
      <c r="AJ22" s="11">
        <v>4.6175288765322877</v>
      </c>
      <c r="AK22" s="12">
        <v>5.558553191489362</v>
      </c>
      <c r="AL22" s="11">
        <v>5.203125</v>
      </c>
      <c r="AM22" s="11">
        <v>5.408676975945018</v>
      </c>
      <c r="AN22" s="11">
        <v>5.6796168831168838</v>
      </c>
      <c r="AO22" s="11">
        <v>5.7180326797385623</v>
      </c>
      <c r="AP22" s="11">
        <v>5.7351204819277113</v>
      </c>
      <c r="AQ22" s="11">
        <v>5.3332673267326722</v>
      </c>
      <c r="AR22" s="12">
        <v>0</v>
      </c>
      <c r="AS22" s="11">
        <v>0</v>
      </c>
      <c r="AT22" s="11"/>
      <c r="AU22" s="11"/>
      <c r="AV22" s="11"/>
      <c r="AW22" s="11"/>
      <c r="AX22" s="11"/>
      <c r="AY22" s="12">
        <v>4.5460951621477941</v>
      </c>
      <c r="AZ22" s="11">
        <v>4.8078848003847998</v>
      </c>
      <c r="BA22" s="11">
        <v>4.5695173092508963</v>
      </c>
      <c r="BB22" s="11">
        <v>4.6309818963566416</v>
      </c>
      <c r="BC22" s="11">
        <v>4.7246461413106742</v>
      </c>
      <c r="BD22" s="11">
        <v>4.6794807030043941</v>
      </c>
      <c r="BE22" s="11">
        <v>4.6439247809152882</v>
      </c>
      <c r="BF22" s="12">
        <v>3.5353157474020787</v>
      </c>
      <c r="BG22" s="11">
        <v>3.1059292035398225</v>
      </c>
      <c r="BH22" s="11">
        <v>5.8242717026378896</v>
      </c>
      <c r="BI22" s="11">
        <v>5.9365357873210627</v>
      </c>
      <c r="BJ22" s="11">
        <v>6.0787455002092914</v>
      </c>
      <c r="BK22" s="11">
        <v>6.1667192118226613</v>
      </c>
      <c r="BL22" s="11">
        <v>6.2173956043956053</v>
      </c>
      <c r="BM22" s="12">
        <v>3.7153979820627798</v>
      </c>
      <c r="BN22" s="11">
        <v>3.2310385756676561</v>
      </c>
      <c r="BO22" s="11">
        <v>7.9282000000000004</v>
      </c>
      <c r="BP22" s="11">
        <v>8.0214200426439231</v>
      </c>
      <c r="BQ22" s="11">
        <v>8.5571780575539567</v>
      </c>
      <c r="BR22" s="11">
        <v>8.4784924623115572</v>
      </c>
      <c r="BS22" s="11">
        <v>8.7705480690221851</v>
      </c>
      <c r="BT22" s="12">
        <v>0</v>
      </c>
      <c r="BU22" s="11">
        <v>0</v>
      </c>
      <c r="BV22" s="11"/>
      <c r="BW22" s="11"/>
      <c r="BX22" s="11"/>
      <c r="BY22" s="11"/>
      <c r="BZ22" s="11"/>
      <c r="CA22" s="12">
        <v>3.5826443724219215</v>
      </c>
      <c r="CB22" s="11">
        <v>3.1330011557724413</v>
      </c>
      <c r="CC22" s="11">
        <v>6.2062410206084397</v>
      </c>
      <c r="CD22" s="11">
        <v>6.3028256227758011</v>
      </c>
      <c r="CE22" s="11">
        <v>6.5466601018675732</v>
      </c>
      <c r="CF22" s="11">
        <v>6.6375118539996585</v>
      </c>
      <c r="CG22" s="11">
        <v>6.7478132468419263</v>
      </c>
      <c r="CH22" s="12">
        <v>0</v>
      </c>
      <c r="CI22" s="11">
        <v>0</v>
      </c>
      <c r="CJ22" s="11">
        <v>3.4118047084002137</v>
      </c>
      <c r="CK22" s="11">
        <v>4.0547687566988211</v>
      </c>
      <c r="CL22" s="11">
        <v>3.9726753146673515</v>
      </c>
      <c r="CM22" s="11">
        <v>3.9180666841690739</v>
      </c>
      <c r="CN22" s="11">
        <v>3.862704583103258</v>
      </c>
      <c r="CO22" s="90">
        <v>4.1355310511966072</v>
      </c>
      <c r="CP22" s="11">
        <v>4.1576754194473899</v>
      </c>
      <c r="CQ22" s="11">
        <v>4.8426858103275645</v>
      </c>
      <c r="CR22" s="11">
        <v>4.8966523535387738</v>
      </c>
      <c r="CS22" s="11">
        <v>4.9949235481978747</v>
      </c>
      <c r="CT22" s="97">
        <f t="shared" si="2"/>
        <v>14.617970939769577</v>
      </c>
      <c r="CU22" s="97">
        <f t="shared" si="2"/>
        <v>14.664819109733914</v>
      </c>
      <c r="CV22" s="90"/>
      <c r="CW22" s="11">
        <v>3.5469151544874937</v>
      </c>
      <c r="CX22" s="11">
        <v>7.2726779661016945</v>
      </c>
      <c r="CY22" s="11">
        <v>7.3631527016444798</v>
      </c>
      <c r="CZ22" s="11">
        <v>7.8642525879917198</v>
      </c>
      <c r="DA22" s="97">
        <f t="shared" si="3"/>
        <v>18.340446277572603</v>
      </c>
      <c r="DB22" s="97">
        <f t="shared" si="3"/>
        <v>17.852079546698256</v>
      </c>
      <c r="DC22" s="90"/>
      <c r="DD22" s="11">
        <v>4.0887654935812305</v>
      </c>
      <c r="DE22" s="11">
        <v>5.0404888640693768</v>
      </c>
      <c r="DF22" s="11">
        <v>5.0929945143997006</v>
      </c>
      <c r="DG22" s="11">
        <v>5.2425210814673653</v>
      </c>
      <c r="DH22" s="97">
        <f t="shared" si="0"/>
        <v>3.9180666841690739</v>
      </c>
      <c r="DI22" s="97">
        <f t="shared" si="1"/>
        <v>3.862704583103258</v>
      </c>
      <c r="DJ22" s="120"/>
    </row>
    <row r="23" spans="1:114" s="67" customFormat="1" x14ac:dyDescent="0.2">
      <c r="A23" s="8" t="s">
        <v>23</v>
      </c>
      <c r="B23" s="11">
        <v>4.4991974317817016</v>
      </c>
      <c r="C23" s="11">
        <v>4.5118279569892481</v>
      </c>
      <c r="D23" s="11">
        <v>4.4638971023063281</v>
      </c>
      <c r="E23" s="11">
        <v>4.4976188391841028</v>
      </c>
      <c r="F23" s="11">
        <v>4.4980958278504524</v>
      </c>
      <c r="G23" s="11">
        <v>4.4630089576547229</v>
      </c>
      <c r="H23" s="11">
        <v>4.464508956930505</v>
      </c>
      <c r="I23" s="12">
        <v>4.5</v>
      </c>
      <c r="J23" s="11">
        <v>4.6052373158756144</v>
      </c>
      <c r="K23" s="11">
        <v>4.4761073825503344</v>
      </c>
      <c r="L23" s="11">
        <v>4.5172966781214203</v>
      </c>
      <c r="M23" s="11">
        <v>4.6791437980241488</v>
      </c>
      <c r="N23" s="11">
        <v>4.6230690010298661</v>
      </c>
      <c r="O23" s="11">
        <v>4.6469879518072288</v>
      </c>
      <c r="P23" s="12">
        <v>0</v>
      </c>
      <c r="Q23" s="11">
        <v>0</v>
      </c>
      <c r="R23" s="11"/>
      <c r="S23" s="11"/>
      <c r="T23" s="11"/>
      <c r="U23" s="11"/>
      <c r="V23" s="11"/>
      <c r="W23" s="12">
        <v>4.4992486417755169</v>
      </c>
      <c r="X23" s="11">
        <v>4.5177533222591366</v>
      </c>
      <c r="Y23" s="11">
        <v>4.4647323478101164</v>
      </c>
      <c r="Z23" s="11">
        <v>4.4990159401431358</v>
      </c>
      <c r="AA23" s="11">
        <v>4.5100216919739688</v>
      </c>
      <c r="AB23" s="11">
        <v>4.4729038008531221</v>
      </c>
      <c r="AC23" s="11">
        <v>4.4753674274106823</v>
      </c>
      <c r="AD23" s="12">
        <v>5.0945251058681187</v>
      </c>
      <c r="AE23" s="11">
        <v>5.0707362208662587</v>
      </c>
      <c r="AF23" s="11">
        <v>5.041778163619651</v>
      </c>
      <c r="AG23" s="11">
        <v>5.0777949669966995</v>
      </c>
      <c r="AH23" s="11">
        <v>5.0261513073075141</v>
      </c>
      <c r="AI23" s="11">
        <v>4.9756173788297975</v>
      </c>
      <c r="AJ23" s="11">
        <v>4.8956536943597939</v>
      </c>
      <c r="AK23" s="12">
        <v>5.5</v>
      </c>
      <c r="AL23" s="11">
        <v>5.4089252042740421</v>
      </c>
      <c r="AM23" s="11">
        <v>5.2964194373401527</v>
      </c>
      <c r="AN23" s="11">
        <v>5.3030440414507778</v>
      </c>
      <c r="AO23" s="11">
        <v>5.4486366985998531</v>
      </c>
      <c r="AP23" s="11">
        <v>0</v>
      </c>
      <c r="AQ23" s="11">
        <v>5.3303442754203365</v>
      </c>
      <c r="AR23" s="12">
        <v>0</v>
      </c>
      <c r="AS23" s="11">
        <v>0</v>
      </c>
      <c r="AT23" s="11"/>
      <c r="AU23" s="11"/>
      <c r="AV23" s="11"/>
      <c r="AW23" s="11"/>
      <c r="AX23" s="11"/>
      <c r="AY23" s="12">
        <v>5.1254540374406261</v>
      </c>
      <c r="AZ23" s="11">
        <v>5.0956636553161916</v>
      </c>
      <c r="BA23" s="11">
        <v>5.0606119360635571</v>
      </c>
      <c r="BB23" s="11">
        <v>5.094406763469622</v>
      </c>
      <c r="BC23" s="11">
        <v>5.0537834972045506</v>
      </c>
      <c r="BD23" s="11">
        <v>4.6718670322797902</v>
      </c>
      <c r="BE23" s="11">
        <v>4.9211840496567278</v>
      </c>
      <c r="BF23" s="12">
        <v>3.543759158119089</v>
      </c>
      <c r="BG23" s="11">
        <v>3.5283065266516025</v>
      </c>
      <c r="BH23" s="11">
        <v>3.5028844905905259</v>
      </c>
      <c r="BI23" s="11">
        <v>3.4549547007743193</v>
      </c>
      <c r="BJ23" s="11">
        <v>3.4163271952158198</v>
      </c>
      <c r="BK23" s="11">
        <v>3.4185928327346002</v>
      </c>
      <c r="BL23" s="11">
        <v>3.4129112977450529</v>
      </c>
      <c r="BM23" s="12">
        <v>3.5990559290516377</v>
      </c>
      <c r="BN23" s="11">
        <v>3.6065351235071583</v>
      </c>
      <c r="BO23" s="11">
        <v>3.5794998952294477</v>
      </c>
      <c r="BP23" s="11">
        <v>3.4697814278323853</v>
      </c>
      <c r="BQ23" s="11">
        <v>3.4755054917623571</v>
      </c>
      <c r="BR23" s="11">
        <v>3.4915670232850848</v>
      </c>
      <c r="BS23" s="11">
        <v>3.4664381067961165</v>
      </c>
      <c r="BT23" s="12">
        <v>0</v>
      </c>
      <c r="BU23" s="11">
        <v>0</v>
      </c>
      <c r="BV23" s="11"/>
      <c r="BW23" s="11"/>
      <c r="BX23" s="11"/>
      <c r="BY23" s="11"/>
      <c r="BZ23" s="11"/>
      <c r="CA23" s="12">
        <v>3.5613269711429218</v>
      </c>
      <c r="CB23" s="11">
        <v>3.5525095816216465</v>
      </c>
      <c r="CC23" s="11">
        <v>3.5271861222500394</v>
      </c>
      <c r="CD23" s="11">
        <v>3.4597956210544094</v>
      </c>
      <c r="CE23" s="11">
        <v>3.4353680575077297</v>
      </c>
      <c r="CF23" s="11">
        <v>3.441724351173971</v>
      </c>
      <c r="CG23" s="11">
        <v>3.4301241024039961</v>
      </c>
      <c r="CH23" s="12">
        <v>5.0568129330254044</v>
      </c>
      <c r="CI23" s="11">
        <v>4.8979686057248388</v>
      </c>
      <c r="CJ23" s="11">
        <v>4.8693596905887411</v>
      </c>
      <c r="CK23" s="11">
        <v>4.4979649519502543</v>
      </c>
      <c r="CL23" s="11">
        <v>4.231757862206873</v>
      </c>
      <c r="CM23" s="11">
        <v>4.1327397743300418</v>
      </c>
      <c r="CN23" s="11">
        <v>3.8149708804385081</v>
      </c>
      <c r="CO23" s="90">
        <v>4.1753265787293694</v>
      </c>
      <c r="CP23" s="11">
        <v>4.2001674928519463</v>
      </c>
      <c r="CQ23" s="11">
        <v>4.1616188808878904</v>
      </c>
      <c r="CR23" s="11">
        <v>4.1466737889466474</v>
      </c>
      <c r="CS23" s="11">
        <v>4.1001346689262812</v>
      </c>
      <c r="CT23" s="97">
        <f t="shared" si="2"/>
        <v>12.857219169219121</v>
      </c>
      <c r="CU23" s="97">
        <f t="shared" si="2"/>
        <v>12.773073949035352</v>
      </c>
      <c r="CV23" s="90"/>
      <c r="CW23" s="11">
        <v>3.8282917809092658</v>
      </c>
      <c r="CX23" s="11">
        <v>3.7811860940695299</v>
      </c>
      <c r="CY23" s="11">
        <v>3.679223757060567</v>
      </c>
      <c r="CZ23" s="11">
        <v>3.6818281215832056</v>
      </c>
      <c r="DA23" s="97">
        <f t="shared" si="3"/>
        <v>8.1146360243149509</v>
      </c>
      <c r="DB23" s="97">
        <f t="shared" si="3"/>
        <v>13.443770334023682</v>
      </c>
      <c r="DC23" s="90"/>
      <c r="DD23" s="11">
        <v>4.1221874582163398</v>
      </c>
      <c r="DE23" s="11">
        <v>4.0796602482701427</v>
      </c>
      <c r="DF23" s="11">
        <v>4.0429642037347229</v>
      </c>
      <c r="DG23" s="11">
        <v>4.0094536620052157</v>
      </c>
      <c r="DH23" s="97">
        <f t="shared" si="0"/>
        <v>4.1327397743300418</v>
      </c>
      <c r="DI23" s="97">
        <f t="shared" si="1"/>
        <v>3.8149708804385081</v>
      </c>
      <c r="DJ23" s="120"/>
    </row>
    <row r="24" spans="1:114" s="67" customFormat="1" x14ac:dyDescent="0.2">
      <c r="A24" s="13" t="s">
        <v>24</v>
      </c>
      <c r="B24" s="11">
        <v>4.26056338028169</v>
      </c>
      <c r="C24" s="11">
        <v>4.2590361445783103</v>
      </c>
      <c r="D24" s="11">
        <v>4.3109243697478989</v>
      </c>
      <c r="E24" s="11">
        <v>4.7634408602150549</v>
      </c>
      <c r="F24" s="11">
        <v>4.4827586206896566</v>
      </c>
      <c r="G24" s="11">
        <v>4.7543859385964913</v>
      </c>
      <c r="H24" s="11">
        <v>4.5271739130434785</v>
      </c>
      <c r="I24" s="12">
        <v>4.916666666666667</v>
      </c>
      <c r="J24" s="11">
        <v>6.7499999999999973</v>
      </c>
      <c r="K24" s="11">
        <v>5.6538461538461542</v>
      </c>
      <c r="L24" s="11">
        <v>5.4285714285714288</v>
      </c>
      <c r="M24" s="11">
        <v>4.5</v>
      </c>
      <c r="N24" s="11">
        <v>4.75</v>
      </c>
      <c r="O24" s="11">
        <v>5.2142857142857144</v>
      </c>
      <c r="P24" s="12">
        <v>0</v>
      </c>
      <c r="Q24" s="11">
        <v>0</v>
      </c>
      <c r="R24" s="11"/>
      <c r="S24" s="11"/>
      <c r="T24" s="11"/>
      <c r="U24" s="11"/>
      <c r="V24" s="11"/>
      <c r="W24" s="12">
        <v>4.3116883116883118</v>
      </c>
      <c r="X24" s="11">
        <v>4.4780219780219745</v>
      </c>
      <c r="Y24" s="11">
        <v>4.4431818181818183</v>
      </c>
      <c r="Z24" s="11">
        <v>4.8504672897196262</v>
      </c>
      <c r="AA24" s="11">
        <v>4.4838709677419368</v>
      </c>
      <c r="AB24" s="11">
        <v>4.7542372627118645</v>
      </c>
      <c r="AC24" s="11">
        <v>4.5523560209424092</v>
      </c>
      <c r="AD24" s="12">
        <v>4.4960513058895302</v>
      </c>
      <c r="AE24" s="11">
        <v>4.5152031387125051</v>
      </c>
      <c r="AF24" s="11">
        <v>4.4923386083898498</v>
      </c>
      <c r="AG24" s="11">
        <v>4.5069227440988424</v>
      </c>
      <c r="AH24" s="11">
        <v>4.5850338455293844</v>
      </c>
      <c r="AI24" s="11">
        <v>4.573222862482492</v>
      </c>
      <c r="AJ24" s="11">
        <v>4.5596048902237838</v>
      </c>
      <c r="AK24" s="12">
        <v>5.7596858638743456</v>
      </c>
      <c r="AL24" s="11">
        <v>5.7355694227769076</v>
      </c>
      <c r="AM24" s="11">
        <v>5.858133333333333</v>
      </c>
      <c r="AN24" s="11">
        <v>5.7043759323719554</v>
      </c>
      <c r="AO24" s="11">
        <v>6.0421686746987948</v>
      </c>
      <c r="AP24" s="11">
        <v>6.2544517169274529</v>
      </c>
      <c r="AQ24" s="11">
        <v>6.4443641618497134</v>
      </c>
      <c r="AR24" s="12">
        <v>0</v>
      </c>
      <c r="AS24" s="11">
        <v>0</v>
      </c>
      <c r="AT24" s="11"/>
      <c r="AU24" s="11"/>
      <c r="AV24" s="11"/>
      <c r="AW24" s="11"/>
      <c r="AX24" s="11"/>
      <c r="AY24" s="12">
        <v>4.6127151692765667</v>
      </c>
      <c r="AZ24" s="11">
        <v>4.6254109138724484</v>
      </c>
      <c r="BA24" s="11">
        <v>4.6099173553718984</v>
      </c>
      <c r="BB24" s="11">
        <v>4.6124846571979683</v>
      </c>
      <c r="BC24" s="11">
        <v>4.6362133092935336</v>
      </c>
      <c r="BD24" s="11">
        <v>4.623407732962507</v>
      </c>
      <c r="BE24" s="11">
        <v>4.613209485841109</v>
      </c>
      <c r="BF24" s="12">
        <v>3.2623588648153801</v>
      </c>
      <c r="BG24" s="11">
        <v>3.3749416342412419</v>
      </c>
      <c r="BH24" s="11">
        <v>3.394574327304809</v>
      </c>
      <c r="BI24" s="11">
        <v>3.3729344349680184</v>
      </c>
      <c r="BJ24" s="11">
        <v>3.4784958342715617</v>
      </c>
      <c r="BK24" s="11">
        <v>3.4578573952360419</v>
      </c>
      <c r="BL24" s="11">
        <v>3.4652300085984522</v>
      </c>
      <c r="BM24" s="12">
        <v>3.8617234468937878</v>
      </c>
      <c r="BN24" s="11">
        <v>4.2497069167643566</v>
      </c>
      <c r="BO24" s="11">
        <v>4.1562277580071187</v>
      </c>
      <c r="BP24" s="11">
        <v>4.2924650860669038</v>
      </c>
      <c r="BQ24" s="11">
        <v>4.1701144366197207</v>
      </c>
      <c r="BR24" s="11">
        <v>4.1728624823420066</v>
      </c>
      <c r="BS24" s="11">
        <v>4.1313298627543773</v>
      </c>
      <c r="BT24" s="12">
        <v>0</v>
      </c>
      <c r="BU24" s="11">
        <v>0</v>
      </c>
      <c r="BV24" s="11"/>
      <c r="BW24" s="11"/>
      <c r="BX24" s="11"/>
      <c r="BY24" s="11"/>
      <c r="BZ24" s="11"/>
      <c r="CA24" s="12">
        <v>3.4503037285295348</v>
      </c>
      <c r="CB24" s="11">
        <v>3.6241095280498627</v>
      </c>
      <c r="CC24" s="11">
        <v>3.6172614712308828</v>
      </c>
      <c r="CD24" s="11">
        <v>3.6404611168855712</v>
      </c>
      <c r="CE24" s="11">
        <v>3.619374215528063</v>
      </c>
      <c r="CF24" s="11">
        <v>3.5924760258092747</v>
      </c>
      <c r="CG24" s="11">
        <v>3.5885083647192784</v>
      </c>
      <c r="CH24" s="12">
        <v>0</v>
      </c>
      <c r="CI24" s="11">
        <v>5.6013001083423584</v>
      </c>
      <c r="CJ24" s="11">
        <v>5.7682521583164741</v>
      </c>
      <c r="CK24" s="11">
        <v>6.2027168486028783</v>
      </c>
      <c r="CL24" s="11">
        <v>6.6333973128598869</v>
      </c>
      <c r="CM24" s="11">
        <v>6.5335365040650402</v>
      </c>
      <c r="CN24" s="11">
        <v>6.5927734375</v>
      </c>
      <c r="CO24" s="90">
        <v>4.2458137242105236</v>
      </c>
      <c r="CP24" s="11">
        <v>4.231287916843768</v>
      </c>
      <c r="CQ24" s="11">
        <v>4.2132152842497659</v>
      </c>
      <c r="CR24" s="11">
        <v>4.2081132474117915</v>
      </c>
      <c r="CS24" s="11">
        <v>4.2753968118324046</v>
      </c>
      <c r="CT24" s="97">
        <f t="shared" si="2"/>
        <v>12.785466196315026</v>
      </c>
      <c r="CU24" s="97">
        <f t="shared" si="2"/>
        <v>12.552008811865713</v>
      </c>
      <c r="CV24" s="90"/>
      <c r="CW24" s="11">
        <v>4.8905345211581253</v>
      </c>
      <c r="CX24" s="11">
        <v>4.8396126011068548</v>
      </c>
      <c r="CY24" s="11">
        <v>4.8518808777429463</v>
      </c>
      <c r="CZ24" s="11">
        <v>4.670688545688547</v>
      </c>
      <c r="DA24" s="97">
        <f t="shared" si="3"/>
        <v>15.177314199269459</v>
      </c>
      <c r="DB24" s="97">
        <f t="shared" si="3"/>
        <v>15.789979738889805</v>
      </c>
      <c r="DC24" s="90"/>
      <c r="DD24" s="11">
        <v>4.3287562975402514</v>
      </c>
      <c r="DE24" s="11">
        <v>4.3065698061732682</v>
      </c>
      <c r="DF24" s="11">
        <v>4.3061906751835712</v>
      </c>
      <c r="DG24" s="11">
        <v>4.3106215010010747</v>
      </c>
      <c r="DH24" s="97">
        <f t="shared" si="0"/>
        <v>6.5335365040650402</v>
      </c>
      <c r="DI24" s="97">
        <f t="shared" si="1"/>
        <v>6.5927734375</v>
      </c>
      <c r="DJ24" s="120"/>
    </row>
    <row r="25" spans="1:114" s="67" customFormat="1" x14ac:dyDescent="0.2">
      <c r="A25" s="14" t="s">
        <v>25</v>
      </c>
      <c r="B25" s="15">
        <v>4.6220101781170477</v>
      </c>
      <c r="C25" s="15">
        <v>4.583921568627451</v>
      </c>
      <c r="D25" s="15">
        <v>4.652357008170962</v>
      </c>
      <c r="E25" s="15">
        <v>4.6863304981773997</v>
      </c>
      <c r="F25" s="15">
        <v>4.6211828605914302</v>
      </c>
      <c r="G25" s="15">
        <v>4.6459320948110179</v>
      </c>
      <c r="H25" s="15">
        <v>4.6055489964580874</v>
      </c>
      <c r="I25" s="16">
        <v>7.5250000000000004</v>
      </c>
      <c r="J25" s="15">
        <v>0</v>
      </c>
      <c r="K25" s="15">
        <v>6.166666666666667</v>
      </c>
      <c r="L25" s="15">
        <v>5.0999999999999996</v>
      </c>
      <c r="M25" s="15">
        <v>7.3</v>
      </c>
      <c r="N25" s="15">
        <v>5.1000000000000005</v>
      </c>
      <c r="O25" s="15">
        <v>3.6999999999999997</v>
      </c>
      <c r="P25" s="16">
        <v>0</v>
      </c>
      <c r="Q25" s="15">
        <v>0</v>
      </c>
      <c r="R25" s="15"/>
      <c r="S25" s="15"/>
      <c r="T25" s="15"/>
      <c r="U25" s="15"/>
      <c r="V25" s="15"/>
      <c r="W25" s="16">
        <v>4.6293781725888321</v>
      </c>
      <c r="X25" s="15">
        <v>4.583921568627451</v>
      </c>
      <c r="Y25" s="15">
        <v>4.6552070263488083</v>
      </c>
      <c r="Z25" s="15">
        <v>4.6873333333333331</v>
      </c>
      <c r="AA25" s="15">
        <v>4.6244122965641949</v>
      </c>
      <c r="AB25" s="15">
        <v>4.6471264367816083</v>
      </c>
      <c r="AC25" s="15">
        <v>4.6039481437831462</v>
      </c>
      <c r="AD25" s="16">
        <v>5.2264161685169377</v>
      </c>
      <c r="AE25" s="15">
        <v>5.1255917571707039</v>
      </c>
      <c r="AF25" s="15">
        <v>5.2423888888888897</v>
      </c>
      <c r="AG25" s="15">
        <v>5.2858248798718632</v>
      </c>
      <c r="AH25" s="15">
        <v>5.2746790494400431</v>
      </c>
      <c r="AI25" s="15">
        <v>5.2687998007968124</v>
      </c>
      <c r="AJ25" s="15">
        <v>5.200663463738274</v>
      </c>
      <c r="AK25" s="16">
        <v>8.6483333333333317</v>
      </c>
      <c r="AL25" s="15">
        <v>9.0090909090909097</v>
      </c>
      <c r="AM25" s="15">
        <v>8.9066666666666663</v>
      </c>
      <c r="AN25" s="15">
        <v>9.7032258064516128</v>
      </c>
      <c r="AO25" s="15">
        <v>9.5814814814814806</v>
      </c>
      <c r="AP25" s="15">
        <v>9.1406249999999982</v>
      </c>
      <c r="AQ25" s="15">
        <v>9.0741176470588236</v>
      </c>
      <c r="AR25" s="16">
        <v>0</v>
      </c>
      <c r="AS25" s="15">
        <v>0</v>
      </c>
      <c r="AT25" s="15"/>
      <c r="AU25" s="15"/>
      <c r="AV25" s="15"/>
      <c r="AW25" s="15"/>
      <c r="AX25" s="15"/>
      <c r="AY25" s="16">
        <v>5.2838790931989914</v>
      </c>
      <c r="AZ25" s="15">
        <v>5.1841744377399879</v>
      </c>
      <c r="BA25" s="15">
        <v>5.2876268861454063</v>
      </c>
      <c r="BB25" s="15">
        <v>5.3577468487394944</v>
      </c>
      <c r="BC25" s="15">
        <v>5.3372812920592194</v>
      </c>
      <c r="BD25" s="15">
        <v>5.3567233745047789</v>
      </c>
      <c r="BE25" s="15">
        <v>5.2745511669658871</v>
      </c>
      <c r="BF25" s="16">
        <v>3.9202188392007606</v>
      </c>
      <c r="BG25" s="15">
        <v>4.0156862745098039</v>
      </c>
      <c r="BH25" s="15">
        <v>4.0344666977177459</v>
      </c>
      <c r="BI25" s="15">
        <v>4.042516268980477</v>
      </c>
      <c r="BJ25" s="15">
        <v>3.9780497756017956</v>
      </c>
      <c r="BK25" s="15">
        <v>3.8018129377832715</v>
      </c>
      <c r="BL25" s="15">
        <v>3.8961927906034828</v>
      </c>
      <c r="BM25" s="16">
        <v>4.5149572649572649</v>
      </c>
      <c r="BN25" s="15">
        <v>4.5468634686346867</v>
      </c>
      <c r="BO25" s="15">
        <v>4.3023809523809513</v>
      </c>
      <c r="BP25" s="15">
        <v>4.456818181818182</v>
      </c>
      <c r="BQ25" s="15">
        <v>4.3612040133779262</v>
      </c>
      <c r="BR25" s="15">
        <v>4.3208201892744471</v>
      </c>
      <c r="BS25" s="15">
        <v>4.2290519877675843</v>
      </c>
      <c r="BT25" s="16">
        <v>0</v>
      </c>
      <c r="BU25" s="15">
        <v>0</v>
      </c>
      <c r="BV25" s="15"/>
      <c r="BW25" s="15"/>
      <c r="BX25" s="15"/>
      <c r="BY25" s="15"/>
      <c r="BZ25" s="15"/>
      <c r="CA25" s="16">
        <v>3.9797945205479448</v>
      </c>
      <c r="CB25" s="15">
        <v>4.0766299745977985</v>
      </c>
      <c r="CC25" s="15">
        <v>4.0626094205919125</v>
      </c>
      <c r="CD25" s="15">
        <v>4.0913509376195938</v>
      </c>
      <c r="CE25" s="15">
        <v>4.0197090909090916</v>
      </c>
      <c r="CF25" s="15">
        <v>3.8455801104972371</v>
      </c>
      <c r="CG25" s="15">
        <v>3.9351216022889837</v>
      </c>
      <c r="CH25" s="16">
        <v>6.6552536231884067</v>
      </c>
      <c r="CI25" s="15">
        <v>6.2533199195171028</v>
      </c>
      <c r="CJ25" s="15">
        <v>6.5458498023715421</v>
      </c>
      <c r="CK25" s="15">
        <v>7.228136200716845</v>
      </c>
      <c r="CL25" s="15">
        <v>6.2091880341880357</v>
      </c>
      <c r="CM25" s="15">
        <v>5.7103658536585362</v>
      </c>
      <c r="CN25" s="15">
        <v>6.0690909090909075</v>
      </c>
      <c r="CO25" s="91">
        <v>4.870685579196218</v>
      </c>
      <c r="CP25" s="15">
        <v>4.6888796450360504</v>
      </c>
      <c r="CQ25" s="15">
        <v>4.7610384300899424</v>
      </c>
      <c r="CR25" s="15">
        <v>4.7852929712875136</v>
      </c>
      <c r="CS25" s="15">
        <v>4.7262324623503664</v>
      </c>
      <c r="CT25" s="99">
        <f t="shared" si="2"/>
        <v>13.716544833391101</v>
      </c>
      <c r="CU25" s="99">
        <f t="shared" si="2"/>
        <v>13.702405250799844</v>
      </c>
      <c r="CV25" s="91"/>
      <c r="CW25" s="15">
        <v>5.2996932515337418</v>
      </c>
      <c r="CX25" s="15">
        <v>5.0116666666666667</v>
      </c>
      <c r="CY25" s="15">
        <v>5.3334224598930478</v>
      </c>
      <c r="CZ25" s="15">
        <v>5.1718309859154932</v>
      </c>
      <c r="DA25" s="183">
        <f t="shared" si="3"/>
        <v>18.561445189274444</v>
      </c>
      <c r="DB25" s="183">
        <f t="shared" si="3"/>
        <v>17.003169634826406</v>
      </c>
      <c r="DC25" s="91"/>
      <c r="DD25" s="15">
        <v>4.7152958344388436</v>
      </c>
      <c r="DE25" s="15">
        <v>4.7708824299554866</v>
      </c>
      <c r="DF25" s="11">
        <v>4.8106926031470687</v>
      </c>
      <c r="DG25" s="11">
        <v>4.7457040866568203</v>
      </c>
      <c r="DH25" s="97">
        <f t="shared" si="0"/>
        <v>5.7103658536585362</v>
      </c>
      <c r="DI25" s="97">
        <f t="shared" si="1"/>
        <v>6.0690909090909075</v>
      </c>
      <c r="DJ25" s="120"/>
    </row>
    <row r="26" spans="1:114" x14ac:dyDescent="0.2">
      <c r="CO26" s="174" t="s">
        <v>75</v>
      </c>
    </row>
    <row r="27" spans="1:114" x14ac:dyDescent="0.2">
      <c r="B27" s="21" t="s">
        <v>40</v>
      </c>
      <c r="C27" s="21" t="s">
        <v>53</v>
      </c>
      <c r="D27" s="21" t="s">
        <v>64</v>
      </c>
      <c r="E27" s="21" t="s">
        <v>66</v>
      </c>
      <c r="F27" s="21" t="s">
        <v>66</v>
      </c>
      <c r="G27" s="21" t="s">
        <v>74</v>
      </c>
      <c r="H27" s="21" t="s">
        <v>80</v>
      </c>
    </row>
  </sheetData>
  <pageMargins left="0.7" right="0.7" top="0.75" bottom="0.75" header="0.3" footer="0.3"/>
  <pageSetup scale="64" orientation="portrait" r:id="rId1"/>
  <colBreaks count="1" manualBreakCount="1">
    <brk id="5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3399"/>
  </sheetPr>
  <dimension ref="A1:DJ27"/>
  <sheetViews>
    <sheetView showZeros="0" zoomScaleNormal="100" zoomScaleSheetLayoutView="100" workbookViewId="0">
      <pane xSplit="1" ySplit="8" topLeftCell="CG9" activePane="bottomRight" state="frozen"/>
      <selection pane="topRight" activeCell="B1" sqref="B1"/>
      <selection pane="bottomLeft" activeCell="A9" sqref="A9"/>
      <selection pane="bottomRight" activeCell="DH10" sqref="DH10:DI25"/>
    </sheetView>
  </sheetViews>
  <sheetFormatPr defaultRowHeight="12.75" x14ac:dyDescent="0.2"/>
  <cols>
    <col min="1" max="1" width="15.7109375" style="21" customWidth="1"/>
    <col min="2" max="107" width="8" style="21" customWidth="1"/>
    <col min="108" max="108" width="8" style="36" customWidth="1"/>
    <col min="109" max="113" width="9.140625" style="36"/>
    <col min="114" max="16384" width="9.140625" style="21"/>
  </cols>
  <sheetData>
    <row r="1" spans="1:114" s="18" customFormat="1" x14ac:dyDescent="0.2">
      <c r="A1" s="22" t="s">
        <v>71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85"/>
      <c r="DE1" s="83"/>
      <c r="DF1" s="83"/>
      <c r="DG1" s="83"/>
      <c r="DH1" s="83"/>
      <c r="DI1" s="83"/>
    </row>
    <row r="2" spans="1:114" x14ac:dyDescent="0.2">
      <c r="A2" s="22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82"/>
    </row>
    <row r="3" spans="1:114" x14ac:dyDescent="0.2">
      <c r="A3" s="38"/>
      <c r="B3" s="23"/>
      <c r="C3" s="23"/>
      <c r="D3" s="23"/>
      <c r="E3" s="23"/>
      <c r="F3" s="23"/>
      <c r="G3" s="23"/>
      <c r="H3" s="23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</row>
    <row r="4" spans="1:114" x14ac:dyDescent="0.2">
      <c r="A4" s="38"/>
      <c r="B4" s="24" t="s">
        <v>55</v>
      </c>
      <c r="C4" s="24"/>
      <c r="D4" s="24"/>
      <c r="E4" s="24"/>
      <c r="F4" s="24"/>
      <c r="G4" s="24"/>
      <c r="H4" s="24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103"/>
      <c r="BB4" s="77"/>
      <c r="BC4" s="77"/>
      <c r="BD4" s="77"/>
      <c r="BE4" s="77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1"/>
      <c r="CP4" s="77"/>
      <c r="CQ4" s="77"/>
      <c r="CR4" s="77"/>
      <c r="CS4" s="77"/>
      <c r="CT4" s="77"/>
      <c r="CU4" s="77"/>
      <c r="CV4" s="40"/>
      <c r="CW4" s="40"/>
      <c r="CX4" s="40"/>
      <c r="CY4" s="40"/>
      <c r="CZ4" s="40"/>
      <c r="DA4" s="40"/>
      <c r="DB4" s="40"/>
      <c r="DC4" s="40"/>
      <c r="DD4" s="77"/>
      <c r="DE4" s="106"/>
      <c r="DF4" s="77"/>
      <c r="DG4" s="152"/>
      <c r="DH4" s="77"/>
      <c r="DI4" s="77"/>
    </row>
    <row r="5" spans="1:114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6"/>
      <c r="AZ5" s="26"/>
      <c r="BA5" s="31"/>
      <c r="BB5" s="31"/>
      <c r="BC5" s="31"/>
      <c r="BD5" s="31"/>
      <c r="BE5" s="31"/>
      <c r="BF5" s="30" t="s">
        <v>0</v>
      </c>
      <c r="BG5" s="69"/>
      <c r="BH5" s="69"/>
      <c r="BI5" s="69"/>
      <c r="BJ5" s="69"/>
      <c r="BK5" s="69"/>
      <c r="BL5" s="69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3"/>
      <c r="CB5" s="92"/>
      <c r="CC5" s="93"/>
      <c r="CD5" s="92"/>
      <c r="CE5" s="92"/>
      <c r="CF5" s="92"/>
      <c r="CG5" s="92"/>
      <c r="CH5" s="35"/>
      <c r="CI5" s="34"/>
      <c r="CJ5" s="34"/>
      <c r="CK5" s="34"/>
      <c r="CL5" s="34"/>
      <c r="CM5" s="34"/>
      <c r="CN5" s="34"/>
      <c r="CO5" s="104"/>
      <c r="CP5" s="34"/>
      <c r="CQ5" s="34"/>
      <c r="CR5" s="34"/>
      <c r="CS5" s="34"/>
      <c r="CT5" s="34"/>
      <c r="CU5" s="34"/>
      <c r="CV5" s="104"/>
      <c r="CW5" s="34"/>
      <c r="CX5" s="34"/>
      <c r="CY5" s="34"/>
      <c r="CZ5" s="34"/>
      <c r="DA5" s="34"/>
      <c r="DB5" s="34"/>
      <c r="DC5" s="104"/>
      <c r="DD5" s="34"/>
      <c r="DE5" s="34"/>
      <c r="DF5" s="107"/>
      <c r="DG5" s="68"/>
      <c r="DH5" s="68"/>
      <c r="DI5" s="68"/>
      <c r="DJ5" s="119"/>
    </row>
    <row r="6" spans="1:114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9"/>
      <c r="X6" s="69"/>
      <c r="Y6" s="69"/>
      <c r="Z6" s="69"/>
      <c r="AA6" s="69"/>
      <c r="AB6" s="69"/>
      <c r="AC6" s="69"/>
      <c r="AD6" s="30" t="s">
        <v>6</v>
      </c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6"/>
      <c r="AZ6" s="25"/>
      <c r="BA6" s="25"/>
      <c r="BB6" s="25"/>
      <c r="BC6" s="25"/>
      <c r="BD6" s="25"/>
      <c r="BE6" s="25"/>
      <c r="BF6" s="31" t="s">
        <v>36</v>
      </c>
      <c r="BG6" s="25"/>
      <c r="BH6" s="25"/>
      <c r="BI6" s="25"/>
      <c r="BJ6" s="25"/>
      <c r="BK6" s="25"/>
      <c r="BL6" s="25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3"/>
      <c r="CB6" s="81"/>
      <c r="CC6" s="33"/>
      <c r="CD6" s="81"/>
      <c r="CE6" s="81"/>
      <c r="CF6" s="81"/>
      <c r="CG6" s="81"/>
      <c r="CH6" s="74"/>
      <c r="CI6" s="87"/>
      <c r="CJ6" s="87"/>
      <c r="CK6" s="87"/>
      <c r="CL6" s="87"/>
      <c r="CM6" s="87"/>
      <c r="CN6" s="87"/>
      <c r="CO6" s="88"/>
      <c r="CP6" s="68"/>
      <c r="CQ6" s="68"/>
      <c r="CR6" s="68"/>
      <c r="CS6" s="68"/>
      <c r="CT6" s="68"/>
      <c r="CU6" s="68"/>
      <c r="CV6" s="88"/>
      <c r="CW6" s="68"/>
      <c r="CX6" s="68"/>
      <c r="CY6" s="68"/>
      <c r="CZ6" s="68"/>
      <c r="DA6" s="68"/>
      <c r="DB6" s="68"/>
      <c r="DC6" s="88"/>
      <c r="DD6" s="68"/>
      <c r="DE6" s="68"/>
      <c r="DF6" s="68"/>
      <c r="DG6" s="68"/>
      <c r="DH6" s="68"/>
      <c r="DI6" s="68"/>
      <c r="DJ6" s="119"/>
    </row>
    <row r="7" spans="1:114" x14ac:dyDescent="0.2">
      <c r="A7" s="3"/>
      <c r="B7" s="69" t="s">
        <v>7</v>
      </c>
      <c r="C7" s="69"/>
      <c r="D7" s="69"/>
      <c r="E7" s="69"/>
      <c r="F7" s="69"/>
      <c r="G7" s="69"/>
      <c r="H7" s="69"/>
      <c r="I7" s="30" t="s">
        <v>8</v>
      </c>
      <c r="J7" s="69"/>
      <c r="K7" s="69"/>
      <c r="L7" s="69"/>
      <c r="M7" s="69"/>
      <c r="N7" s="69"/>
      <c r="O7" s="69"/>
      <c r="P7" s="30" t="s">
        <v>27</v>
      </c>
      <c r="Q7" s="69"/>
      <c r="R7" s="69"/>
      <c r="S7" s="69"/>
      <c r="T7" s="69"/>
      <c r="U7" s="69"/>
      <c r="V7" s="69"/>
      <c r="W7" s="30" t="s">
        <v>9</v>
      </c>
      <c r="X7" s="69"/>
      <c r="Y7" s="69"/>
      <c r="Z7" s="69"/>
      <c r="AA7" s="69"/>
      <c r="AB7" s="69"/>
      <c r="AC7" s="69"/>
      <c r="AD7" s="30" t="s">
        <v>7</v>
      </c>
      <c r="AE7" s="69"/>
      <c r="AF7" s="69"/>
      <c r="AG7" s="69"/>
      <c r="AH7" s="69"/>
      <c r="AI7" s="69"/>
      <c r="AJ7" s="69"/>
      <c r="AK7" s="30" t="s">
        <v>8</v>
      </c>
      <c r="AL7" s="69"/>
      <c r="AM7" s="69"/>
      <c r="AN7" s="69"/>
      <c r="AO7" s="69"/>
      <c r="AP7" s="69"/>
      <c r="AQ7" s="69"/>
      <c r="AR7" s="30" t="s">
        <v>27</v>
      </c>
      <c r="AS7" s="69"/>
      <c r="AT7" s="69"/>
      <c r="AU7" s="69"/>
      <c r="AV7" s="69"/>
      <c r="AW7" s="69"/>
      <c r="AX7" s="69"/>
      <c r="AY7" s="30" t="s">
        <v>9</v>
      </c>
      <c r="AZ7" s="69"/>
      <c r="BA7" s="69"/>
      <c r="BB7" s="69"/>
      <c r="BC7" s="69"/>
      <c r="BD7" s="69"/>
      <c r="BE7" s="69"/>
      <c r="BF7" s="30" t="s">
        <v>7</v>
      </c>
      <c r="BG7" s="69"/>
      <c r="BH7" s="69"/>
      <c r="BI7" s="69"/>
      <c r="BJ7" s="69"/>
      <c r="BK7" s="69"/>
      <c r="BL7" s="69"/>
      <c r="BM7" s="30" t="s">
        <v>8</v>
      </c>
      <c r="BN7" s="69"/>
      <c r="BO7" s="69"/>
      <c r="BP7" s="69"/>
      <c r="BQ7" s="69"/>
      <c r="BR7" s="69"/>
      <c r="BS7" s="69"/>
      <c r="BT7" s="30" t="s">
        <v>27</v>
      </c>
      <c r="BU7" s="69"/>
      <c r="BV7" s="69"/>
      <c r="BW7" s="69"/>
      <c r="BX7" s="69"/>
      <c r="BY7" s="69"/>
      <c r="BZ7" s="69"/>
      <c r="CA7" s="30" t="s">
        <v>9</v>
      </c>
      <c r="CB7" s="69"/>
      <c r="CC7" s="25"/>
      <c r="CD7" s="25"/>
      <c r="CE7" s="25"/>
      <c r="CF7" s="25"/>
      <c r="CG7" s="25"/>
      <c r="CH7" s="31" t="s">
        <v>1</v>
      </c>
      <c r="CI7" s="32"/>
      <c r="CJ7" s="32"/>
      <c r="CK7" s="32"/>
      <c r="CL7" s="32"/>
      <c r="CM7" s="32"/>
      <c r="CN7" s="32"/>
      <c r="CO7" s="86" t="s">
        <v>2</v>
      </c>
      <c r="CP7" s="26"/>
      <c r="CQ7" s="26"/>
      <c r="CR7" s="26"/>
      <c r="CS7" s="26"/>
      <c r="CT7" s="26"/>
      <c r="CU7" s="26"/>
      <c r="CV7" s="86" t="s">
        <v>3</v>
      </c>
      <c r="CW7" s="26"/>
      <c r="CX7" s="26"/>
      <c r="CY7" s="26"/>
      <c r="CZ7" s="26"/>
      <c r="DA7" s="26"/>
      <c r="DB7" s="26"/>
      <c r="DC7" s="86" t="s">
        <v>4</v>
      </c>
      <c r="DD7" s="25"/>
      <c r="DE7" s="26"/>
      <c r="DF7" s="151"/>
      <c r="DG7" s="151"/>
      <c r="DH7" s="151"/>
      <c r="DI7" s="151"/>
      <c r="DJ7" s="119"/>
    </row>
    <row r="8" spans="1:114" x14ac:dyDescent="0.2">
      <c r="A8" s="2"/>
      <c r="B8" s="68" t="s">
        <v>51</v>
      </c>
      <c r="C8" s="68" t="s">
        <v>52</v>
      </c>
      <c r="D8" s="68" t="s">
        <v>54</v>
      </c>
      <c r="E8" s="133" t="s">
        <v>63</v>
      </c>
      <c r="F8" s="133" t="s">
        <v>65</v>
      </c>
      <c r="G8" s="164" t="s">
        <v>72</v>
      </c>
      <c r="H8" s="164" t="s">
        <v>78</v>
      </c>
      <c r="I8" s="74" t="s">
        <v>51</v>
      </c>
      <c r="J8" s="68" t="s">
        <v>52</v>
      </c>
      <c r="K8" s="68" t="s">
        <v>54</v>
      </c>
      <c r="L8" s="133" t="s">
        <v>63</v>
      </c>
      <c r="M8" s="133" t="s">
        <v>65</v>
      </c>
      <c r="N8" s="164" t="s">
        <v>72</v>
      </c>
      <c r="O8" s="164" t="s">
        <v>78</v>
      </c>
      <c r="P8" s="74" t="s">
        <v>51</v>
      </c>
      <c r="Q8" s="68" t="s">
        <v>52</v>
      </c>
      <c r="R8" s="68" t="s">
        <v>54</v>
      </c>
      <c r="S8" s="133" t="s">
        <v>63</v>
      </c>
      <c r="T8" s="133" t="s">
        <v>65</v>
      </c>
      <c r="U8" s="164" t="s">
        <v>72</v>
      </c>
      <c r="V8" s="164" t="s">
        <v>78</v>
      </c>
      <c r="W8" s="74" t="s">
        <v>51</v>
      </c>
      <c r="X8" s="68" t="s">
        <v>52</v>
      </c>
      <c r="Y8" s="68" t="s">
        <v>54</v>
      </c>
      <c r="Z8" s="133" t="s">
        <v>63</v>
      </c>
      <c r="AA8" s="133" t="s">
        <v>65</v>
      </c>
      <c r="AB8" s="164" t="s">
        <v>72</v>
      </c>
      <c r="AC8" s="164" t="s">
        <v>78</v>
      </c>
      <c r="AD8" s="74" t="s">
        <v>51</v>
      </c>
      <c r="AE8" s="68" t="s">
        <v>52</v>
      </c>
      <c r="AF8" s="68" t="s">
        <v>54</v>
      </c>
      <c r="AG8" s="133" t="s">
        <v>63</v>
      </c>
      <c r="AH8" s="133" t="s">
        <v>65</v>
      </c>
      <c r="AI8" s="164" t="s">
        <v>72</v>
      </c>
      <c r="AJ8" s="164" t="s">
        <v>78</v>
      </c>
      <c r="AK8" s="74" t="s">
        <v>51</v>
      </c>
      <c r="AL8" s="68" t="s">
        <v>52</v>
      </c>
      <c r="AM8" s="68" t="s">
        <v>54</v>
      </c>
      <c r="AN8" s="133" t="s">
        <v>63</v>
      </c>
      <c r="AO8" s="133" t="s">
        <v>65</v>
      </c>
      <c r="AP8" s="164" t="s">
        <v>72</v>
      </c>
      <c r="AQ8" s="164" t="s">
        <v>78</v>
      </c>
      <c r="AR8" s="74" t="s">
        <v>51</v>
      </c>
      <c r="AS8" s="68" t="s">
        <v>52</v>
      </c>
      <c r="AT8" s="68" t="s">
        <v>54</v>
      </c>
      <c r="AU8" s="133" t="s">
        <v>63</v>
      </c>
      <c r="AV8" s="133" t="s">
        <v>65</v>
      </c>
      <c r="AW8" s="164" t="s">
        <v>72</v>
      </c>
      <c r="AX8" s="164" t="s">
        <v>78</v>
      </c>
      <c r="AY8" s="74" t="s">
        <v>51</v>
      </c>
      <c r="AZ8" s="68" t="s">
        <v>52</v>
      </c>
      <c r="BA8" s="68" t="s">
        <v>54</v>
      </c>
      <c r="BB8" s="133" t="s">
        <v>63</v>
      </c>
      <c r="BC8" s="133" t="s">
        <v>65</v>
      </c>
      <c r="BD8" s="164" t="s">
        <v>72</v>
      </c>
      <c r="BE8" s="164" t="s">
        <v>78</v>
      </c>
      <c r="BF8" s="74" t="s">
        <v>51</v>
      </c>
      <c r="BG8" s="68" t="s">
        <v>52</v>
      </c>
      <c r="BH8" s="68" t="s">
        <v>54</v>
      </c>
      <c r="BI8" s="133" t="s">
        <v>63</v>
      </c>
      <c r="BJ8" s="133" t="s">
        <v>65</v>
      </c>
      <c r="BK8" s="164" t="s">
        <v>72</v>
      </c>
      <c r="BL8" s="164" t="s">
        <v>78</v>
      </c>
      <c r="BM8" s="74" t="s">
        <v>51</v>
      </c>
      <c r="BN8" s="68" t="s">
        <v>52</v>
      </c>
      <c r="BO8" s="68" t="s">
        <v>54</v>
      </c>
      <c r="BP8" s="133" t="s">
        <v>63</v>
      </c>
      <c r="BQ8" s="133" t="s">
        <v>65</v>
      </c>
      <c r="BR8" s="164" t="s">
        <v>72</v>
      </c>
      <c r="BS8" s="164" t="s">
        <v>78</v>
      </c>
      <c r="BT8" s="74" t="s">
        <v>51</v>
      </c>
      <c r="BU8" s="68" t="s">
        <v>52</v>
      </c>
      <c r="BV8" s="68" t="s">
        <v>54</v>
      </c>
      <c r="BW8" s="133" t="s">
        <v>63</v>
      </c>
      <c r="BX8" s="133" t="s">
        <v>65</v>
      </c>
      <c r="BY8" s="164" t="s">
        <v>72</v>
      </c>
      <c r="BZ8" s="164" t="s">
        <v>78</v>
      </c>
      <c r="CA8" s="76" t="s">
        <v>51</v>
      </c>
      <c r="CB8" s="68" t="s">
        <v>52</v>
      </c>
      <c r="CC8" s="68" t="s">
        <v>54</v>
      </c>
      <c r="CD8" s="133" t="s">
        <v>63</v>
      </c>
      <c r="CE8" s="133" t="s">
        <v>65</v>
      </c>
      <c r="CF8" s="164" t="s">
        <v>72</v>
      </c>
      <c r="CG8" s="164" t="s">
        <v>78</v>
      </c>
      <c r="CH8" s="76" t="s">
        <v>51</v>
      </c>
      <c r="CI8" s="68" t="s">
        <v>52</v>
      </c>
      <c r="CJ8" s="68" t="s">
        <v>54</v>
      </c>
      <c r="CK8" s="133" t="s">
        <v>63</v>
      </c>
      <c r="CL8" s="133" t="s">
        <v>65</v>
      </c>
      <c r="CM8" s="164" t="s">
        <v>72</v>
      </c>
      <c r="CN8" s="164" t="s">
        <v>78</v>
      </c>
      <c r="CO8" s="89" t="s">
        <v>51</v>
      </c>
      <c r="CP8" s="80" t="s">
        <v>52</v>
      </c>
      <c r="CQ8" s="68" t="s">
        <v>54</v>
      </c>
      <c r="CR8" s="133" t="s">
        <v>63</v>
      </c>
      <c r="CS8" s="133" t="s">
        <v>65</v>
      </c>
      <c r="CT8" s="133" t="s">
        <v>72</v>
      </c>
      <c r="CU8" s="133" t="s">
        <v>78</v>
      </c>
      <c r="CV8" s="89" t="s">
        <v>51</v>
      </c>
      <c r="CW8" s="80" t="s">
        <v>52</v>
      </c>
      <c r="CX8" s="68" t="s">
        <v>54</v>
      </c>
      <c r="CY8" s="133" t="s">
        <v>63</v>
      </c>
      <c r="CZ8" s="133" t="s">
        <v>65</v>
      </c>
      <c r="DA8" s="133" t="s">
        <v>72</v>
      </c>
      <c r="DB8" s="133" t="s">
        <v>78</v>
      </c>
      <c r="DC8" s="89" t="s">
        <v>51</v>
      </c>
      <c r="DD8" s="80" t="s">
        <v>52</v>
      </c>
      <c r="DE8" s="78" t="s">
        <v>54</v>
      </c>
      <c r="DF8" s="133" t="s">
        <v>63</v>
      </c>
      <c r="DG8" s="133" t="s">
        <v>65</v>
      </c>
      <c r="DH8" s="133" t="s">
        <v>72</v>
      </c>
      <c r="DI8" s="133" t="s">
        <v>78</v>
      </c>
      <c r="DJ8" s="119"/>
    </row>
    <row r="9" spans="1:114" ht="12.75" customHeight="1" x14ac:dyDescent="0.2">
      <c r="A9" s="4" t="s">
        <v>33</v>
      </c>
      <c r="B9" s="5"/>
      <c r="C9" s="5"/>
      <c r="D9" s="5"/>
      <c r="E9" s="5"/>
      <c r="F9" s="5"/>
      <c r="G9" s="5"/>
      <c r="H9" s="5"/>
      <c r="I9" s="6"/>
      <c r="J9" s="9"/>
      <c r="K9" s="9"/>
      <c r="L9" s="9"/>
      <c r="M9" s="9"/>
      <c r="N9" s="9"/>
      <c r="O9" s="9"/>
      <c r="P9" s="6"/>
      <c r="Q9" s="9"/>
      <c r="R9" s="9"/>
      <c r="S9" s="9"/>
      <c r="T9" s="9"/>
      <c r="U9" s="9"/>
      <c r="V9" s="9"/>
      <c r="W9" s="6"/>
      <c r="X9" s="9"/>
      <c r="Y9" s="9"/>
      <c r="Z9" s="9"/>
      <c r="AA9" s="9"/>
      <c r="AB9" s="9"/>
      <c r="AC9" s="9"/>
      <c r="AD9" s="84"/>
      <c r="AE9" s="5"/>
      <c r="AF9" s="5"/>
      <c r="AG9" s="5"/>
      <c r="AH9" s="5"/>
      <c r="AI9" s="5"/>
      <c r="AJ9" s="5"/>
      <c r="AK9" s="6"/>
      <c r="AL9" s="9"/>
      <c r="AM9" s="9"/>
      <c r="AN9" s="9"/>
      <c r="AO9" s="9"/>
      <c r="AP9" s="9"/>
      <c r="AQ9" s="9"/>
      <c r="AR9" s="6"/>
      <c r="AS9" s="9"/>
      <c r="AT9" s="9"/>
      <c r="AU9" s="9"/>
      <c r="AV9" s="9"/>
      <c r="AW9" s="9"/>
      <c r="AX9" s="9"/>
      <c r="AY9" s="6"/>
      <c r="AZ9" s="9"/>
      <c r="BA9" s="9"/>
      <c r="BB9" s="9"/>
      <c r="BC9" s="9"/>
      <c r="BD9" s="9"/>
      <c r="BE9" s="9"/>
      <c r="BF9" s="84"/>
      <c r="BG9" s="5"/>
      <c r="BH9" s="5"/>
      <c r="BI9" s="5"/>
      <c r="BJ9" s="5"/>
      <c r="BK9" s="5"/>
      <c r="BL9" s="5"/>
      <c r="BM9" s="6"/>
      <c r="BN9" s="9"/>
      <c r="BO9" s="9"/>
      <c r="BP9" s="9"/>
      <c r="BQ9" s="9"/>
      <c r="BR9" s="9"/>
      <c r="BS9" s="9"/>
      <c r="BT9" s="6"/>
      <c r="BU9" s="9"/>
      <c r="BV9" s="9"/>
      <c r="BW9" s="9"/>
      <c r="BX9" s="9"/>
      <c r="BY9" s="9"/>
      <c r="BZ9" s="9"/>
      <c r="CA9" s="6"/>
      <c r="CB9" s="9"/>
      <c r="CC9" s="9"/>
      <c r="CD9" s="9"/>
      <c r="CE9" s="9"/>
      <c r="CF9" s="9"/>
      <c r="CG9" s="9"/>
      <c r="CH9" s="7"/>
      <c r="CI9" s="10"/>
      <c r="CJ9" s="10"/>
      <c r="CK9" s="10"/>
      <c r="CL9" s="10"/>
      <c r="CM9" s="10"/>
      <c r="CN9" s="10"/>
      <c r="CO9" s="89"/>
      <c r="CP9" s="9"/>
      <c r="CQ9" s="9"/>
      <c r="CR9" s="9"/>
      <c r="CS9" s="9"/>
      <c r="CT9" s="9"/>
      <c r="CU9" s="9"/>
      <c r="CV9" s="89"/>
      <c r="CW9" s="9"/>
      <c r="CX9" s="9"/>
      <c r="CY9" s="9"/>
      <c r="CZ9" s="9"/>
      <c r="DA9" s="9"/>
      <c r="DB9" s="9"/>
      <c r="DC9" s="89"/>
      <c r="DD9" s="9"/>
      <c r="DE9" s="9"/>
      <c r="DF9" s="9"/>
      <c r="DG9" s="9"/>
      <c r="DH9" s="9"/>
      <c r="DI9" s="9"/>
      <c r="DJ9" s="119"/>
    </row>
    <row r="10" spans="1:114" ht="12.75" customHeight="1" x14ac:dyDescent="0.2">
      <c r="A10" s="8" t="s">
        <v>11</v>
      </c>
      <c r="B10" s="51" t="s">
        <v>58</v>
      </c>
      <c r="C10" s="49" t="s">
        <v>58</v>
      </c>
      <c r="D10" s="49" t="s">
        <v>58</v>
      </c>
      <c r="E10" s="49" t="s">
        <v>58</v>
      </c>
      <c r="F10" s="49" t="s">
        <v>58</v>
      </c>
      <c r="G10" s="49" t="s">
        <v>58</v>
      </c>
      <c r="H10" s="49" t="s">
        <v>58</v>
      </c>
      <c r="I10" s="51" t="s">
        <v>58</v>
      </c>
      <c r="J10" s="49" t="s">
        <v>58</v>
      </c>
      <c r="K10" s="49" t="s">
        <v>58</v>
      </c>
      <c r="L10" s="49" t="s">
        <v>58</v>
      </c>
      <c r="M10" s="49" t="s">
        <v>58</v>
      </c>
      <c r="N10" s="49" t="s">
        <v>58</v>
      </c>
      <c r="O10" s="49" t="s">
        <v>58</v>
      </c>
      <c r="P10" s="51" t="s">
        <v>58</v>
      </c>
      <c r="Q10" s="49" t="s">
        <v>58</v>
      </c>
      <c r="R10" s="49" t="s">
        <v>58</v>
      </c>
      <c r="S10" s="49" t="s">
        <v>58</v>
      </c>
      <c r="T10" s="49" t="s">
        <v>58</v>
      </c>
      <c r="U10" s="49" t="s">
        <v>58</v>
      </c>
      <c r="V10" s="49" t="s">
        <v>58</v>
      </c>
      <c r="W10" s="51" t="s">
        <v>58</v>
      </c>
      <c r="X10" s="49" t="s">
        <v>58</v>
      </c>
      <c r="Y10" s="49" t="s">
        <v>58</v>
      </c>
      <c r="Z10" s="49" t="s">
        <v>58</v>
      </c>
      <c r="AA10" s="49" t="s">
        <v>58</v>
      </c>
      <c r="AB10" s="49" t="s">
        <v>58</v>
      </c>
      <c r="AC10" s="49" t="s">
        <v>58</v>
      </c>
      <c r="AD10" s="51" t="s">
        <v>58</v>
      </c>
      <c r="AE10" s="49" t="s">
        <v>58</v>
      </c>
      <c r="AF10" s="49" t="s">
        <v>58</v>
      </c>
      <c r="AG10" s="49" t="s">
        <v>58</v>
      </c>
      <c r="AH10" s="49" t="s">
        <v>58</v>
      </c>
      <c r="AI10" s="49" t="s">
        <v>58</v>
      </c>
      <c r="AJ10" s="49" t="s">
        <v>58</v>
      </c>
      <c r="AK10" s="51" t="s">
        <v>58</v>
      </c>
      <c r="AL10" s="49" t="s">
        <v>58</v>
      </c>
      <c r="AM10" s="49" t="s">
        <v>58</v>
      </c>
      <c r="AN10" s="49" t="s">
        <v>58</v>
      </c>
      <c r="AO10" s="49" t="s">
        <v>58</v>
      </c>
      <c r="AP10" s="49" t="s">
        <v>58</v>
      </c>
      <c r="AQ10" s="49" t="s">
        <v>58</v>
      </c>
      <c r="AR10" s="51" t="s">
        <v>58</v>
      </c>
      <c r="AS10" s="49" t="s">
        <v>58</v>
      </c>
      <c r="AT10" s="49" t="s">
        <v>58</v>
      </c>
      <c r="AU10" s="49" t="s">
        <v>58</v>
      </c>
      <c r="AV10" s="49" t="s">
        <v>58</v>
      </c>
      <c r="AW10" s="49" t="s">
        <v>58</v>
      </c>
      <c r="AX10" s="49" t="s">
        <v>58</v>
      </c>
      <c r="AY10" s="51" t="s">
        <v>58</v>
      </c>
      <c r="AZ10" s="49" t="s">
        <v>58</v>
      </c>
      <c r="BA10" s="49" t="s">
        <v>58</v>
      </c>
      <c r="BB10" s="49" t="s">
        <v>58</v>
      </c>
      <c r="BC10" s="49" t="s">
        <v>58</v>
      </c>
      <c r="BD10" s="49" t="s">
        <v>58</v>
      </c>
      <c r="BE10" s="49" t="s">
        <v>58</v>
      </c>
      <c r="BF10" s="51" t="s">
        <v>58</v>
      </c>
      <c r="BG10" s="49" t="s">
        <v>58</v>
      </c>
      <c r="BH10" s="49" t="s">
        <v>58</v>
      </c>
      <c r="BI10" s="49" t="s">
        <v>58</v>
      </c>
      <c r="BJ10" s="49" t="s">
        <v>58</v>
      </c>
      <c r="BK10" s="49" t="s">
        <v>58</v>
      </c>
      <c r="BL10" s="49" t="s">
        <v>58</v>
      </c>
      <c r="BM10" s="51" t="s">
        <v>58</v>
      </c>
      <c r="BN10" s="49" t="s">
        <v>58</v>
      </c>
      <c r="BO10" s="49" t="s">
        <v>58</v>
      </c>
      <c r="BP10" s="49" t="s">
        <v>58</v>
      </c>
      <c r="BQ10" s="49" t="s">
        <v>58</v>
      </c>
      <c r="BR10" s="49" t="s">
        <v>58</v>
      </c>
      <c r="BS10" s="49" t="s">
        <v>58</v>
      </c>
      <c r="BT10" s="51" t="s">
        <v>58</v>
      </c>
      <c r="BU10" s="49" t="s">
        <v>58</v>
      </c>
      <c r="BV10" s="49" t="s">
        <v>58</v>
      </c>
      <c r="BW10" s="49" t="s">
        <v>58</v>
      </c>
      <c r="BX10" s="49" t="s">
        <v>58</v>
      </c>
      <c r="BY10" s="49" t="s">
        <v>58</v>
      </c>
      <c r="BZ10" s="49" t="s">
        <v>58</v>
      </c>
      <c r="CA10" s="51" t="s">
        <v>58</v>
      </c>
      <c r="CB10" s="49" t="s">
        <v>58</v>
      </c>
      <c r="CC10" s="49" t="s">
        <v>58</v>
      </c>
      <c r="CD10" s="49" t="s">
        <v>58</v>
      </c>
      <c r="CE10" s="49" t="s">
        <v>58</v>
      </c>
      <c r="CF10" s="49" t="s">
        <v>58</v>
      </c>
      <c r="CG10" s="49" t="s">
        <v>58</v>
      </c>
      <c r="CH10" s="51" t="s">
        <v>58</v>
      </c>
      <c r="CI10" s="49" t="s">
        <v>58</v>
      </c>
      <c r="CJ10" s="49" t="s">
        <v>58</v>
      </c>
      <c r="CK10" s="49" t="s">
        <v>58</v>
      </c>
      <c r="CL10" s="49" t="s">
        <v>58</v>
      </c>
      <c r="CM10" s="49" t="s">
        <v>58</v>
      </c>
      <c r="CN10" s="49" t="s">
        <v>58</v>
      </c>
      <c r="CO10" s="65" t="s">
        <v>58</v>
      </c>
      <c r="CP10" s="49" t="s">
        <v>58</v>
      </c>
      <c r="CQ10" s="49" t="s">
        <v>58</v>
      </c>
      <c r="CR10" s="49" t="s">
        <v>58</v>
      </c>
      <c r="CS10" s="49" t="s">
        <v>58</v>
      </c>
      <c r="CT10" s="95" t="str">
        <f>IFERROR(G10+AI10+BK10,"—")</f>
        <v>—</v>
      </c>
      <c r="CU10" s="95" t="str">
        <f>IFERROR(G10+AI10+BK10,"—")</f>
        <v>—</v>
      </c>
      <c r="CV10" s="65" t="s">
        <v>58</v>
      </c>
      <c r="CW10" s="49" t="s">
        <v>58</v>
      </c>
      <c r="CX10" s="49" t="s">
        <v>58</v>
      </c>
      <c r="CY10" s="49" t="s">
        <v>58</v>
      </c>
      <c r="CZ10" s="49" t="s">
        <v>58</v>
      </c>
      <c r="DA10" s="95" t="str">
        <f>IFERROR(N10+AP10+BR10,"—")</f>
        <v>—</v>
      </c>
      <c r="DB10" s="95" t="str">
        <f>IFERROR(M10+AO10+BQ10,"—")</f>
        <v>—</v>
      </c>
      <c r="DC10" s="65" t="s">
        <v>58</v>
      </c>
      <c r="DD10" s="49" t="s">
        <v>58</v>
      </c>
      <c r="DE10" s="49" t="s">
        <v>58</v>
      </c>
      <c r="DF10" s="49" t="s">
        <v>58</v>
      </c>
      <c r="DG10" s="49" t="s">
        <v>58</v>
      </c>
      <c r="DH10" s="95" t="str">
        <f t="shared" ref="DH10:DI25" si="0">IFERROR(U10+AW10+BY10+CM10,"—")</f>
        <v>—</v>
      </c>
      <c r="DI10" s="95" t="str">
        <f t="shared" si="0"/>
        <v>—</v>
      </c>
      <c r="DJ10" s="119"/>
    </row>
    <row r="11" spans="1:114" s="67" customFormat="1" x14ac:dyDescent="0.2">
      <c r="A11" s="8" t="s">
        <v>12</v>
      </c>
      <c r="B11" s="11">
        <v>73.59132653061225</v>
      </c>
      <c r="C11" s="11">
        <v>73.832297297297316</v>
      </c>
      <c r="D11" s="142">
        <v>83.638551401869179</v>
      </c>
      <c r="E11" s="11">
        <v>85.721305841924405</v>
      </c>
      <c r="F11" s="11">
        <v>81.589080459770116</v>
      </c>
      <c r="G11" s="11">
        <v>79.660196078431369</v>
      </c>
      <c r="H11" s="11">
        <v>79.459649122807022</v>
      </c>
      <c r="I11" s="12">
        <v>71.55</v>
      </c>
      <c r="J11" s="11">
        <v>71.355175438596504</v>
      </c>
      <c r="K11" s="142">
        <v>83.233440514469478</v>
      </c>
      <c r="L11" s="11">
        <v>85.660792951541865</v>
      </c>
      <c r="M11" s="11">
        <v>83.571071428571429</v>
      </c>
      <c r="N11" s="11">
        <v>85.063437500000006</v>
      </c>
      <c r="O11" s="11">
        <v>82.952394366197197</v>
      </c>
      <c r="P11" s="12">
        <v>66.092727272727274</v>
      </c>
      <c r="Q11" s="11">
        <v>77.910454545454542</v>
      </c>
      <c r="R11" s="11">
        <v>0</v>
      </c>
      <c r="S11" s="11">
        <v>1</v>
      </c>
      <c r="T11" s="11">
        <v>2</v>
      </c>
      <c r="U11" s="11"/>
      <c r="V11" s="11"/>
      <c r="W11" s="12">
        <v>71.623113553113569</v>
      </c>
      <c r="X11" s="11">
        <v>73.066064516129046</v>
      </c>
      <c r="Y11" s="142">
        <v>83.468064952638699</v>
      </c>
      <c r="Z11" s="11">
        <v>85.704326328800988</v>
      </c>
      <c r="AA11" s="11">
        <v>82.281047381546131</v>
      </c>
      <c r="AB11" s="11">
        <v>81.743373493975923</v>
      </c>
      <c r="AC11" s="11">
        <v>80.722301425661897</v>
      </c>
      <c r="AD11" s="12">
        <v>76.174911622924498</v>
      </c>
      <c r="AE11" s="11">
        <v>77.545485491071432</v>
      </c>
      <c r="AF11" s="142">
        <v>92.624096385542174</v>
      </c>
      <c r="AG11" s="11">
        <v>91.036386344712753</v>
      </c>
      <c r="AH11" s="11">
        <v>84.669603916332917</v>
      </c>
      <c r="AI11" s="11">
        <v>84.358166058394147</v>
      </c>
      <c r="AJ11" s="11">
        <v>83.206900931414069</v>
      </c>
      <c r="AK11" s="12">
        <v>72.685675355450229</v>
      </c>
      <c r="AL11" s="11">
        <v>74.176682297772572</v>
      </c>
      <c r="AM11" s="142">
        <v>90.004963898916955</v>
      </c>
      <c r="AN11" s="11">
        <v>90.766834170854267</v>
      </c>
      <c r="AO11" s="11">
        <v>80.404451682953308</v>
      </c>
      <c r="AP11" s="11">
        <v>81.692179353493216</v>
      </c>
      <c r="AQ11" s="11">
        <v>82.949315068493135</v>
      </c>
      <c r="AR11" s="12">
        <v>63.596935483870972</v>
      </c>
      <c r="AS11" s="11">
        <v>68.50440366972478</v>
      </c>
      <c r="AT11" s="11">
        <v>0</v>
      </c>
      <c r="AU11" s="11"/>
      <c r="AV11" s="11"/>
      <c r="AW11" s="11"/>
      <c r="AX11" s="11"/>
      <c r="AY11" s="12">
        <v>74.35081118398341</v>
      </c>
      <c r="AZ11" s="11">
        <v>76.144226579520705</v>
      </c>
      <c r="BA11" s="142">
        <v>91.75756942370856</v>
      </c>
      <c r="BB11" s="11">
        <v>90.957433029143345</v>
      </c>
      <c r="BC11" s="11">
        <v>83.429640151515159</v>
      </c>
      <c r="BD11" s="11">
        <v>83.546778800380835</v>
      </c>
      <c r="BE11" s="11">
        <v>83.137214329833228</v>
      </c>
      <c r="BF11" s="12">
        <v>62.643555166374767</v>
      </c>
      <c r="BG11" s="11">
        <v>64.884265927977822</v>
      </c>
      <c r="BH11" s="142">
        <v>70.081474296799229</v>
      </c>
      <c r="BI11" s="11">
        <v>70.340213178294576</v>
      </c>
      <c r="BJ11" s="11">
        <v>66.613160100586754</v>
      </c>
      <c r="BK11" s="11">
        <v>68.34189071986124</v>
      </c>
      <c r="BL11" s="11">
        <v>67.268136813681352</v>
      </c>
      <c r="BM11" s="12">
        <v>55.583861171366586</v>
      </c>
      <c r="BN11" s="11">
        <v>63.234879999999997</v>
      </c>
      <c r="BO11" s="142">
        <v>65.654682080924871</v>
      </c>
      <c r="BP11" s="11">
        <v>64.187173396674581</v>
      </c>
      <c r="BQ11" s="11">
        <v>61.415120711562892</v>
      </c>
      <c r="BR11" s="11">
        <v>62.855555555555547</v>
      </c>
      <c r="BS11" s="11">
        <v>61.640766550522642</v>
      </c>
      <c r="BT11" s="12">
        <v>56.35190476190477</v>
      </c>
      <c r="BU11" s="11">
        <v>55.551373737373737</v>
      </c>
      <c r="BV11" s="11">
        <v>0</v>
      </c>
      <c r="BW11" s="11"/>
      <c r="BX11" s="11"/>
      <c r="BY11" s="11"/>
      <c r="BZ11" s="11"/>
      <c r="CA11" s="12">
        <v>58.794185520361985</v>
      </c>
      <c r="CB11" s="11">
        <v>58.855590256089947</v>
      </c>
      <c r="CC11" s="142">
        <v>68.061867088607585</v>
      </c>
      <c r="CD11" s="11">
        <v>67.575613660618984</v>
      </c>
      <c r="CE11" s="11">
        <v>64.547070707070716</v>
      </c>
      <c r="CF11" s="11">
        <v>66.034321608040202</v>
      </c>
      <c r="CG11" s="11">
        <v>64.811156186612578</v>
      </c>
      <c r="CH11" s="12">
        <v>66.384615384615387</v>
      </c>
      <c r="CI11" s="11">
        <v>60.194444444444443</v>
      </c>
      <c r="CJ11" s="11">
        <v>56.44</v>
      </c>
      <c r="CK11" s="11">
        <v>39.224999999999994</v>
      </c>
      <c r="CL11" s="11">
        <v>77.350000000000009</v>
      </c>
      <c r="CM11" s="11">
        <v>71.219936758349704</v>
      </c>
      <c r="CN11" s="11"/>
      <c r="CO11" s="90">
        <v>69.587824351297385</v>
      </c>
      <c r="CP11" s="11">
        <v>75.189330162504973</v>
      </c>
      <c r="CQ11" s="142">
        <v>85.303216216216242</v>
      </c>
      <c r="CR11" s="158">
        <v>84.947783864541833</v>
      </c>
      <c r="CS11" s="158">
        <v>78.826754164563368</v>
      </c>
      <c r="CT11" s="184">
        <f t="shared" ref="CT11:CT25" si="1">IFERROR(G11+AI11+BK11,"—")</f>
        <v>232.36025285668677</v>
      </c>
      <c r="CU11" s="184">
        <f t="shared" ref="CU11:CU25" si="2">IFERROR(G11+AI11+BK11,"—")</f>
        <v>232.36025285668677</v>
      </c>
      <c r="CV11" s="90"/>
      <c r="CW11" s="11">
        <v>71.638174305033814</v>
      </c>
      <c r="CX11" s="142">
        <v>79.86094570928195</v>
      </c>
      <c r="CY11" s="158">
        <v>79.362209302325553</v>
      </c>
      <c r="CZ11" s="158">
        <v>73.3330482897384</v>
      </c>
      <c r="DA11" s="184">
        <f t="shared" ref="DA11:DA25" si="3">IFERROR(N11+AP11+BR11,"—")</f>
        <v>229.61117240904878</v>
      </c>
      <c r="DB11" s="184">
        <f t="shared" ref="DB11:DB25" si="4">IFERROR(M11+AO11+BQ11,"—")</f>
        <v>225.39064382308766</v>
      </c>
      <c r="DC11" s="90"/>
      <c r="DD11" s="11">
        <v>73.962919045147899</v>
      </c>
      <c r="DE11" s="142">
        <v>83.225985962566838</v>
      </c>
      <c r="DF11" s="158">
        <v>83.051628289473683</v>
      </c>
      <c r="DG11" s="158">
        <v>76.991210084033611</v>
      </c>
      <c r="DH11" s="184">
        <f t="shared" si="0"/>
        <v>71.219936758349704</v>
      </c>
      <c r="DI11" s="184">
        <f t="shared" si="0"/>
        <v>0</v>
      </c>
      <c r="DJ11" s="120"/>
    </row>
    <row r="12" spans="1:114" s="67" customFormat="1" ht="12.75" customHeight="1" x14ac:dyDescent="0.2">
      <c r="A12" s="8" t="s">
        <v>13</v>
      </c>
      <c r="B12" s="51" t="s">
        <v>58</v>
      </c>
      <c r="C12" s="49" t="s">
        <v>58</v>
      </c>
      <c r="D12" s="49" t="s">
        <v>58</v>
      </c>
      <c r="E12" s="49" t="s">
        <v>58</v>
      </c>
      <c r="F12" s="49" t="s">
        <v>58</v>
      </c>
      <c r="G12" s="49" t="s">
        <v>58</v>
      </c>
      <c r="H12" s="49" t="s">
        <v>58</v>
      </c>
      <c r="I12" s="51" t="s">
        <v>58</v>
      </c>
      <c r="J12" s="49" t="s">
        <v>58</v>
      </c>
      <c r="K12" s="49" t="s">
        <v>58</v>
      </c>
      <c r="L12" s="49" t="s">
        <v>58</v>
      </c>
      <c r="M12" s="49" t="s">
        <v>58</v>
      </c>
      <c r="N12" s="49" t="s">
        <v>58</v>
      </c>
      <c r="O12" s="49" t="s">
        <v>58</v>
      </c>
      <c r="P12" s="51" t="s">
        <v>58</v>
      </c>
      <c r="Q12" s="49" t="s">
        <v>58</v>
      </c>
      <c r="R12" s="49" t="s">
        <v>58</v>
      </c>
      <c r="S12" s="49" t="s">
        <v>58</v>
      </c>
      <c r="T12" s="49" t="s">
        <v>58</v>
      </c>
      <c r="U12" s="49" t="s">
        <v>58</v>
      </c>
      <c r="V12" s="49" t="s">
        <v>58</v>
      </c>
      <c r="W12" s="51" t="s">
        <v>58</v>
      </c>
      <c r="X12" s="49" t="s">
        <v>58</v>
      </c>
      <c r="Y12" s="49" t="s">
        <v>58</v>
      </c>
      <c r="Z12" s="49" t="s">
        <v>58</v>
      </c>
      <c r="AA12" s="49" t="s">
        <v>58</v>
      </c>
      <c r="AB12" s="49" t="s">
        <v>58</v>
      </c>
      <c r="AC12" s="49" t="s">
        <v>58</v>
      </c>
      <c r="AD12" s="51" t="s">
        <v>58</v>
      </c>
      <c r="AE12" s="49" t="s">
        <v>58</v>
      </c>
      <c r="AF12" s="49" t="s">
        <v>58</v>
      </c>
      <c r="AG12" s="49" t="s">
        <v>58</v>
      </c>
      <c r="AH12" s="49" t="s">
        <v>58</v>
      </c>
      <c r="AI12" s="49" t="s">
        <v>58</v>
      </c>
      <c r="AJ12" s="49" t="s">
        <v>58</v>
      </c>
      <c r="AK12" s="51" t="s">
        <v>58</v>
      </c>
      <c r="AL12" s="49" t="s">
        <v>58</v>
      </c>
      <c r="AM12" s="49" t="s">
        <v>58</v>
      </c>
      <c r="AN12" s="49" t="s">
        <v>58</v>
      </c>
      <c r="AO12" s="49" t="s">
        <v>58</v>
      </c>
      <c r="AP12" s="49" t="s">
        <v>58</v>
      </c>
      <c r="AQ12" s="49" t="s">
        <v>58</v>
      </c>
      <c r="AR12" s="51" t="s">
        <v>58</v>
      </c>
      <c r="AS12" s="49" t="s">
        <v>58</v>
      </c>
      <c r="AT12" s="49" t="s">
        <v>58</v>
      </c>
      <c r="AU12" s="49" t="s">
        <v>58</v>
      </c>
      <c r="AV12" s="49" t="s">
        <v>58</v>
      </c>
      <c r="AW12" s="49" t="s">
        <v>58</v>
      </c>
      <c r="AX12" s="49" t="s">
        <v>58</v>
      </c>
      <c r="AY12" s="51" t="s">
        <v>58</v>
      </c>
      <c r="AZ12" s="49" t="s">
        <v>58</v>
      </c>
      <c r="BA12" s="49" t="s">
        <v>58</v>
      </c>
      <c r="BB12" s="49" t="s">
        <v>58</v>
      </c>
      <c r="BC12" s="49" t="s">
        <v>58</v>
      </c>
      <c r="BD12" s="49" t="s">
        <v>58</v>
      </c>
      <c r="BE12" s="49" t="s">
        <v>58</v>
      </c>
      <c r="BF12" s="51" t="s">
        <v>58</v>
      </c>
      <c r="BG12" s="49" t="s">
        <v>58</v>
      </c>
      <c r="BH12" s="49" t="s">
        <v>58</v>
      </c>
      <c r="BI12" s="49" t="s">
        <v>58</v>
      </c>
      <c r="BJ12" s="49" t="s">
        <v>58</v>
      </c>
      <c r="BK12" s="49">
        <v>0</v>
      </c>
      <c r="BL12" s="49">
        <v>0</v>
      </c>
      <c r="BM12" s="51" t="s">
        <v>58</v>
      </c>
      <c r="BN12" s="49" t="s">
        <v>58</v>
      </c>
      <c r="BO12" s="49" t="s">
        <v>58</v>
      </c>
      <c r="BP12" s="49" t="s">
        <v>58</v>
      </c>
      <c r="BQ12" s="49" t="s">
        <v>58</v>
      </c>
      <c r="BR12" s="49" t="s">
        <v>58</v>
      </c>
      <c r="BS12" s="49" t="s">
        <v>58</v>
      </c>
      <c r="BT12" s="51" t="s">
        <v>58</v>
      </c>
      <c r="BU12" s="49" t="s">
        <v>58</v>
      </c>
      <c r="BV12" s="49" t="s">
        <v>58</v>
      </c>
      <c r="BW12" s="49" t="s">
        <v>58</v>
      </c>
      <c r="BX12" s="49" t="s">
        <v>58</v>
      </c>
      <c r="BY12" s="49"/>
      <c r="BZ12" s="49"/>
      <c r="CA12" s="51" t="s">
        <v>58</v>
      </c>
      <c r="CB12" s="49" t="s">
        <v>58</v>
      </c>
      <c r="CC12" s="49" t="s">
        <v>58</v>
      </c>
      <c r="CD12" s="49" t="s">
        <v>58</v>
      </c>
      <c r="CE12" s="49" t="s">
        <v>58</v>
      </c>
      <c r="CF12" s="49" t="s">
        <v>58</v>
      </c>
      <c r="CG12" s="49" t="s">
        <v>58</v>
      </c>
      <c r="CH12" s="51" t="s">
        <v>58</v>
      </c>
      <c r="CI12" s="49" t="s">
        <v>58</v>
      </c>
      <c r="CJ12" s="49" t="s">
        <v>58</v>
      </c>
      <c r="CK12" s="49" t="s">
        <v>58</v>
      </c>
      <c r="CL12" s="49" t="s">
        <v>58</v>
      </c>
      <c r="CM12" s="49" t="s">
        <v>58</v>
      </c>
      <c r="CN12" s="49" t="s">
        <v>58</v>
      </c>
      <c r="CO12" s="65" t="s">
        <v>58</v>
      </c>
      <c r="CP12" s="49" t="s">
        <v>58</v>
      </c>
      <c r="CQ12" s="49" t="s">
        <v>58</v>
      </c>
      <c r="CR12" s="49" t="s">
        <v>58</v>
      </c>
      <c r="CS12" s="49" t="s">
        <v>58</v>
      </c>
      <c r="CT12" s="95" t="str">
        <f t="shared" si="1"/>
        <v>—</v>
      </c>
      <c r="CU12" s="95" t="str">
        <f t="shared" si="2"/>
        <v>—</v>
      </c>
      <c r="CV12" s="65" t="s">
        <v>58</v>
      </c>
      <c r="CW12" s="49" t="s">
        <v>58</v>
      </c>
      <c r="CX12" s="49" t="s">
        <v>58</v>
      </c>
      <c r="CY12" s="49" t="s">
        <v>58</v>
      </c>
      <c r="CZ12" s="49" t="s">
        <v>58</v>
      </c>
      <c r="DA12" s="95" t="str">
        <f t="shared" si="3"/>
        <v>—</v>
      </c>
      <c r="DB12" s="95" t="str">
        <f t="shared" si="4"/>
        <v>—</v>
      </c>
      <c r="DC12" s="65" t="s">
        <v>58</v>
      </c>
      <c r="DD12" s="49" t="s">
        <v>58</v>
      </c>
      <c r="DE12" s="49" t="s">
        <v>58</v>
      </c>
      <c r="DF12" s="49" t="s">
        <v>58</v>
      </c>
      <c r="DG12" s="49" t="s">
        <v>58</v>
      </c>
      <c r="DH12" s="95" t="str">
        <f t="shared" si="0"/>
        <v>—</v>
      </c>
      <c r="DI12" s="95" t="str">
        <f t="shared" si="0"/>
        <v>—</v>
      </c>
      <c r="DJ12" s="120"/>
    </row>
    <row r="13" spans="1:114" s="67" customFormat="1" x14ac:dyDescent="0.2">
      <c r="A13" s="8" t="s">
        <v>14</v>
      </c>
      <c r="B13" s="11">
        <v>73.119704579025111</v>
      </c>
      <c r="C13" s="11">
        <v>73.859077733860346</v>
      </c>
      <c r="D13" s="11">
        <v>73.791948310139162</v>
      </c>
      <c r="E13" s="11">
        <v>73.362491948287584</v>
      </c>
      <c r="F13" s="11">
        <v>71.767309875141891</v>
      </c>
      <c r="G13" s="11">
        <v>71.646216617480135</v>
      </c>
      <c r="H13" s="11">
        <v>71.135214362416093</v>
      </c>
      <c r="I13" s="12">
        <v>72.921942110177397</v>
      </c>
      <c r="J13" s="11">
        <v>72.606921241050117</v>
      </c>
      <c r="K13" s="11">
        <v>73.140615615615616</v>
      </c>
      <c r="L13" s="11">
        <v>73.403889686684082</v>
      </c>
      <c r="M13" s="11">
        <v>70.744059742023083</v>
      </c>
      <c r="N13" s="11">
        <v>69.534670551449679</v>
      </c>
      <c r="O13" s="11">
        <v>69.160131380977973</v>
      </c>
      <c r="P13" s="12">
        <v>68.389318885448915</v>
      </c>
      <c r="Q13" s="11">
        <v>68.685851318944842</v>
      </c>
      <c r="R13" s="11">
        <v>66.021739130434781</v>
      </c>
      <c r="S13" s="11">
        <v>66.890360706062921</v>
      </c>
      <c r="T13" s="11">
        <v>65.673645320197039</v>
      </c>
      <c r="U13" s="11">
        <v>64.994923104477593</v>
      </c>
      <c r="V13" s="11">
        <v>64.979750703432757</v>
      </c>
      <c r="W13" s="12">
        <v>72.479243433947474</v>
      </c>
      <c r="X13" s="11">
        <v>72.858664627930679</v>
      </c>
      <c r="Y13" s="11">
        <v>72.420869974874378</v>
      </c>
      <c r="Z13" s="11">
        <v>72.187155120066237</v>
      </c>
      <c r="AA13" s="11">
        <v>70.200479552417747</v>
      </c>
      <c r="AB13" s="11">
        <v>69.751188404133188</v>
      </c>
      <c r="AC13" s="11">
        <v>69.33281076714357</v>
      </c>
      <c r="AD13" s="12">
        <v>76.581140996821958</v>
      </c>
      <c r="AE13" s="11">
        <v>77.294469385210121</v>
      </c>
      <c r="AF13" s="11">
        <v>77.087113699261991</v>
      </c>
      <c r="AG13" s="11">
        <v>78.230114297945192</v>
      </c>
      <c r="AH13" s="11">
        <v>77.309044149164166</v>
      </c>
      <c r="AI13" s="11">
        <v>76.963388659793807</v>
      </c>
      <c r="AJ13" s="11">
        <v>76.353631423023586</v>
      </c>
      <c r="AK13" s="12">
        <v>77.603522470935275</v>
      </c>
      <c r="AL13" s="11">
        <v>77.986577925679413</v>
      </c>
      <c r="AM13" s="11">
        <v>77.930654536264839</v>
      </c>
      <c r="AN13" s="11">
        <v>78.859014531866322</v>
      </c>
      <c r="AO13" s="11">
        <v>77.402988428266482</v>
      </c>
      <c r="AP13" s="11">
        <v>77.089960926766793</v>
      </c>
      <c r="AQ13" s="11">
        <v>76.64163613040553</v>
      </c>
      <c r="AR13" s="12">
        <v>65.888888888888886</v>
      </c>
      <c r="AS13" s="11">
        <v>82.9375</v>
      </c>
      <c r="AT13" s="11">
        <v>83.6</v>
      </c>
      <c r="AU13" s="11">
        <v>84.555555555555557</v>
      </c>
      <c r="AV13" s="11">
        <v>80.454545454545453</v>
      </c>
      <c r="AW13" s="11">
        <v>75</v>
      </c>
      <c r="AX13" s="11">
        <v>79</v>
      </c>
      <c r="AY13" s="12">
        <v>76.891522519145283</v>
      </c>
      <c r="AZ13" s="11">
        <v>77.511024163728607</v>
      </c>
      <c r="BA13" s="11">
        <v>77.353890296026591</v>
      </c>
      <c r="BB13" s="11">
        <v>78.429538885446902</v>
      </c>
      <c r="BC13" s="11">
        <v>77.340622280243693</v>
      </c>
      <c r="BD13" s="11">
        <v>77.004060098374183</v>
      </c>
      <c r="BE13" s="11">
        <v>76.449111401751267</v>
      </c>
      <c r="BF13" s="12">
        <v>50.66426811598177</v>
      </c>
      <c r="BG13" s="11">
        <v>51.563104045332921</v>
      </c>
      <c r="BH13" s="11">
        <v>51.661964773762527</v>
      </c>
      <c r="BI13" s="11">
        <v>52.519803453392697</v>
      </c>
      <c r="BJ13" s="11">
        <v>51.826190831715692</v>
      </c>
      <c r="BK13" s="11">
        <v>51.247105652653126</v>
      </c>
      <c r="BL13" s="11">
        <v>50.606182277289825</v>
      </c>
      <c r="BM13" s="12">
        <v>48.05090247628381</v>
      </c>
      <c r="BN13" s="11">
        <v>49.413683662851192</v>
      </c>
      <c r="BO13" s="11">
        <v>49.62801826175177</v>
      </c>
      <c r="BP13" s="11">
        <v>50.572473386651971</v>
      </c>
      <c r="BQ13" s="11">
        <v>49.584328937160592</v>
      </c>
      <c r="BR13" s="11">
        <v>49.082064284510366</v>
      </c>
      <c r="BS13" s="11">
        <v>48.273048965060454</v>
      </c>
      <c r="BT13" s="12">
        <v>45.857142857142854</v>
      </c>
      <c r="BU13" s="11">
        <v>42.454545454545453</v>
      </c>
      <c r="BV13" s="11">
        <v>45.166666666666664</v>
      </c>
      <c r="BW13" s="11">
        <v>42.538384615384615</v>
      </c>
      <c r="BX13" s="11">
        <v>38.75</v>
      </c>
      <c r="BY13" s="11">
        <v>64</v>
      </c>
      <c r="BZ13" s="11">
        <v>42</v>
      </c>
      <c r="CA13" s="12">
        <v>49.409598326093239</v>
      </c>
      <c r="CB13" s="11">
        <v>50.533116240725469</v>
      </c>
      <c r="CC13" s="11">
        <v>50.697009435470974</v>
      </c>
      <c r="CD13" s="11">
        <v>51.548840373347872</v>
      </c>
      <c r="CE13" s="11">
        <v>50.719467680608368</v>
      </c>
      <c r="CF13" s="11">
        <v>50.204790054529177</v>
      </c>
      <c r="CG13" s="11">
        <v>49.470078191189501</v>
      </c>
      <c r="CH13" s="12">
        <v>67.695870989457248</v>
      </c>
      <c r="CI13" s="11">
        <v>72.918546759363082</v>
      </c>
      <c r="CJ13" s="11">
        <v>73.539156497538002</v>
      </c>
      <c r="CK13" s="11">
        <v>74.657233201581036</v>
      </c>
      <c r="CL13" s="11">
        <v>71.268716310640841</v>
      </c>
      <c r="CM13" s="11"/>
      <c r="CN13" s="11">
        <v>70.389914000395493</v>
      </c>
      <c r="CO13" s="90">
        <v>68.020902594562742</v>
      </c>
      <c r="CP13" s="11">
        <v>70.553895211181555</v>
      </c>
      <c r="CQ13" s="11">
        <v>70.62257279816842</v>
      </c>
      <c r="CR13" s="158">
        <v>71.774171984412106</v>
      </c>
      <c r="CS13" s="158">
        <v>70.755593630316469</v>
      </c>
      <c r="CT13" s="184">
        <f t="shared" si="1"/>
        <v>199.85671092992706</v>
      </c>
      <c r="CU13" s="184">
        <f t="shared" si="2"/>
        <v>199.85671092992706</v>
      </c>
      <c r="CV13" s="90"/>
      <c r="CW13" s="11">
        <v>65.937857393747805</v>
      </c>
      <c r="CX13" s="11">
        <v>66.468773087071241</v>
      </c>
      <c r="CY13" s="158">
        <v>67.267568791399697</v>
      </c>
      <c r="CZ13" s="158">
        <v>66.159759795469412</v>
      </c>
      <c r="DA13" s="184">
        <f t="shared" si="3"/>
        <v>195.70669576272684</v>
      </c>
      <c r="DB13" s="184">
        <f t="shared" si="4"/>
        <v>197.73137710745016</v>
      </c>
      <c r="DC13" s="90"/>
      <c r="DD13" s="11">
        <v>68.928272432646395</v>
      </c>
      <c r="DE13" s="11">
        <v>69.161989145057305</v>
      </c>
      <c r="DF13" s="158">
        <v>70.155051010455679</v>
      </c>
      <c r="DG13" s="158">
        <v>69.096318557475584</v>
      </c>
      <c r="DH13" s="184">
        <f t="shared" si="0"/>
        <v>203.99492310447761</v>
      </c>
      <c r="DI13" s="184">
        <f t="shared" si="0"/>
        <v>256.36966470382822</v>
      </c>
      <c r="DJ13" s="120"/>
    </row>
    <row r="14" spans="1:114" s="67" customFormat="1" x14ac:dyDescent="0.2">
      <c r="A14" s="8" t="s">
        <v>15</v>
      </c>
      <c r="B14" s="11">
        <v>79.052125000000004</v>
      </c>
      <c r="C14" s="11">
        <v>80.005697674418599</v>
      </c>
      <c r="D14" s="11">
        <v>80.730224719101116</v>
      </c>
      <c r="E14" s="11">
        <v>86.046052631578945</v>
      </c>
      <c r="F14" s="11">
        <v>74.1875</v>
      </c>
      <c r="G14" s="11">
        <v>78.298611111111114</v>
      </c>
      <c r="H14" s="11">
        <v>78.884526315789486</v>
      </c>
      <c r="I14" s="12">
        <v>76.237857142857138</v>
      </c>
      <c r="J14" s="11">
        <v>81.66101694915254</v>
      </c>
      <c r="K14" s="11">
        <v>78.660357142857137</v>
      </c>
      <c r="L14" s="11">
        <v>84.70930232558139</v>
      </c>
      <c r="M14" s="11">
        <v>73.204545454545453</v>
      </c>
      <c r="N14" s="11">
        <v>81.516129032258064</v>
      </c>
      <c r="O14" s="11">
        <v>75.756341463414643</v>
      </c>
      <c r="P14" s="12">
        <v>0</v>
      </c>
      <c r="Q14" s="11">
        <v>0</v>
      </c>
      <c r="R14" s="11"/>
      <c r="S14" s="11"/>
      <c r="T14" s="11"/>
      <c r="U14" s="11"/>
      <c r="V14" s="11"/>
      <c r="W14" s="12">
        <v>78.083278688524587</v>
      </c>
      <c r="X14" s="11">
        <v>80.679241379310341</v>
      </c>
      <c r="Y14" s="11">
        <v>79.930827586206888</v>
      </c>
      <c r="Z14" s="11">
        <v>85.563025210084035</v>
      </c>
      <c r="AA14" s="11">
        <v>73.787037037037038</v>
      </c>
      <c r="AB14" s="11">
        <v>79.266990291262132</v>
      </c>
      <c r="AC14" s="11">
        <v>77.941470588235291</v>
      </c>
      <c r="AD14" s="12">
        <v>82.758749492488803</v>
      </c>
      <c r="AE14" s="11">
        <v>83.848645329363592</v>
      </c>
      <c r="AF14" s="11">
        <v>85.222909090909098</v>
      </c>
      <c r="AG14" s="11">
        <v>85.024836239897908</v>
      </c>
      <c r="AH14" s="11">
        <v>79.649953139643856</v>
      </c>
      <c r="AI14" s="11">
        <v>85.403795518207275</v>
      </c>
      <c r="AJ14" s="11">
        <v>83.102739910313915</v>
      </c>
      <c r="AK14" s="12">
        <v>81.805508919202495</v>
      </c>
      <c r="AL14" s="11">
        <v>84.659729729729719</v>
      </c>
      <c r="AM14" s="11">
        <v>84.497533081285439</v>
      </c>
      <c r="AN14" s="11">
        <v>84.712938596491242</v>
      </c>
      <c r="AO14" s="11">
        <v>82.116113744075832</v>
      </c>
      <c r="AP14" s="11">
        <v>86.423026960784341</v>
      </c>
      <c r="AQ14" s="11">
        <v>86.024093137254894</v>
      </c>
      <c r="AR14" s="12">
        <v>0</v>
      </c>
      <c r="AS14" s="11">
        <v>0</v>
      </c>
      <c r="AT14" s="11"/>
      <c r="AU14" s="11"/>
      <c r="AV14" s="11"/>
      <c r="AW14" s="11"/>
      <c r="AX14" s="11"/>
      <c r="AY14" s="12">
        <v>82.492813231850121</v>
      </c>
      <c r="AZ14" s="11">
        <v>84.074345957561107</v>
      </c>
      <c r="BA14" s="11">
        <v>85.027031648800417</v>
      </c>
      <c r="BB14" s="11">
        <v>84.937661661048125</v>
      </c>
      <c r="BC14" s="11">
        <v>80.348891873740769</v>
      </c>
      <c r="BD14" s="11">
        <v>85.684962812711305</v>
      </c>
      <c r="BE14" s="11">
        <v>83.885347997373614</v>
      </c>
      <c r="BF14" s="12">
        <v>65.628925339366518</v>
      </c>
      <c r="BG14" s="11">
        <v>65.066952662721889</v>
      </c>
      <c r="BH14" s="11">
        <v>67.691217162872178</v>
      </c>
      <c r="BI14" s="11">
        <v>67.783015544041461</v>
      </c>
      <c r="BJ14" s="11">
        <v>63.055944055944053</v>
      </c>
      <c r="BK14" s="11">
        <v>66.512071428571431</v>
      </c>
      <c r="BL14" s="11">
        <v>65.917282828282836</v>
      </c>
      <c r="BM14" s="12">
        <v>58.116845814977985</v>
      </c>
      <c r="BN14" s="11">
        <v>56.979103392568661</v>
      </c>
      <c r="BO14" s="11">
        <v>58.897798507462689</v>
      </c>
      <c r="BP14" s="11">
        <v>59.34974245768948</v>
      </c>
      <c r="BQ14" s="11">
        <v>54.038771031455745</v>
      </c>
      <c r="BR14" s="11">
        <v>56.816593578700086</v>
      </c>
      <c r="BS14" s="11">
        <v>57.678306789606026</v>
      </c>
      <c r="BT14" s="12">
        <v>0</v>
      </c>
      <c r="BU14" s="11">
        <v>0</v>
      </c>
      <c r="BV14" s="11"/>
      <c r="BW14" s="11"/>
      <c r="BX14" s="11"/>
      <c r="BY14" s="11"/>
      <c r="BZ14" s="11"/>
      <c r="CA14" s="12">
        <v>61.405938583457164</v>
      </c>
      <c r="CB14" s="11">
        <v>60.62079040852575</v>
      </c>
      <c r="CC14" s="11">
        <v>62.9437630942788</v>
      </c>
      <c r="CD14" s="11">
        <v>62.851510327022375</v>
      </c>
      <c r="CE14" s="11">
        <v>57.850506756756758</v>
      </c>
      <c r="CF14" s="11">
        <v>61.026415595923801</v>
      </c>
      <c r="CG14" s="11">
        <v>61.414718277599626</v>
      </c>
      <c r="CH14" s="12">
        <v>69.8245</v>
      </c>
      <c r="CI14" s="11">
        <v>61.613409090909087</v>
      </c>
      <c r="CJ14" s="11">
        <v>64</v>
      </c>
      <c r="CK14" s="11">
        <v>64.181818181818187</v>
      </c>
      <c r="CL14" s="11">
        <v>0</v>
      </c>
      <c r="CM14" s="11">
        <v>74.022121212121206</v>
      </c>
      <c r="CN14" s="11">
        <v>71.954594594594582</v>
      </c>
      <c r="CO14" s="90">
        <v>74.699514025370718</v>
      </c>
      <c r="CP14" s="11">
        <v>78.732424082387112</v>
      </c>
      <c r="CQ14" s="11">
        <v>80.231209973111717</v>
      </c>
      <c r="CR14" s="158">
        <v>80.142541273584911</v>
      </c>
      <c r="CS14" s="158">
        <v>74.348233823069705</v>
      </c>
      <c r="CT14" s="184">
        <f t="shared" si="1"/>
        <v>230.21447805788981</v>
      </c>
      <c r="CU14" s="184">
        <f t="shared" si="2"/>
        <v>230.21447805788981</v>
      </c>
      <c r="CV14" s="90"/>
      <c r="CW14" s="11">
        <v>69.895246463780538</v>
      </c>
      <c r="CX14" s="11">
        <v>70.385664221678908</v>
      </c>
      <c r="CY14" s="158">
        <v>69.817199654278312</v>
      </c>
      <c r="CZ14" s="158">
        <v>64.921507760532151</v>
      </c>
      <c r="DA14" s="184">
        <f t="shared" si="3"/>
        <v>224.75574957174248</v>
      </c>
      <c r="DB14" s="184">
        <f t="shared" si="4"/>
        <v>209.35943023007704</v>
      </c>
      <c r="DC14" s="90"/>
      <c r="DD14" s="11">
        <v>75.363611111111126</v>
      </c>
      <c r="DE14" s="11">
        <v>76.539694423223835</v>
      </c>
      <c r="DF14" s="158">
        <v>75.955222572730463</v>
      </c>
      <c r="DG14" s="158">
        <v>70.450678401173448</v>
      </c>
      <c r="DH14" s="184">
        <f t="shared" si="0"/>
        <v>74.022121212121206</v>
      </c>
      <c r="DI14" s="184">
        <f t="shared" si="0"/>
        <v>71.954594594594582</v>
      </c>
      <c r="DJ14" s="120"/>
    </row>
    <row r="15" spans="1:114" s="67" customFormat="1" x14ac:dyDescent="0.2">
      <c r="A15" s="8" t="s">
        <v>16</v>
      </c>
      <c r="B15" s="11">
        <v>75.316190476190471</v>
      </c>
      <c r="C15" s="11">
        <v>75.059037037037015</v>
      </c>
      <c r="D15" s="11">
        <v>81.001920768307329</v>
      </c>
      <c r="E15" s="11">
        <v>81.075681570338048</v>
      </c>
      <c r="F15" s="11">
        <v>81.474696707105721</v>
      </c>
      <c r="G15" s="11">
        <v>80.607291666666669</v>
      </c>
      <c r="H15" s="11">
        <v>76.610262008733628</v>
      </c>
      <c r="I15" s="12">
        <v>74.789999999999992</v>
      </c>
      <c r="J15" s="11">
        <v>74.727142857142852</v>
      </c>
      <c r="K15" s="11">
        <v>80.701098901098902</v>
      </c>
      <c r="L15" s="11">
        <v>77.345327102803751</v>
      </c>
      <c r="M15" s="11">
        <v>79.010552763819092</v>
      </c>
      <c r="N15" s="11">
        <v>80.805809128630699</v>
      </c>
      <c r="O15" s="11">
        <v>76.723333333333329</v>
      </c>
      <c r="P15" s="12">
        <v>0</v>
      </c>
      <c r="Q15" s="11">
        <v>0</v>
      </c>
      <c r="R15" s="11"/>
      <c r="S15" s="11"/>
      <c r="T15" s="11"/>
      <c r="U15" s="11"/>
      <c r="V15" s="11"/>
      <c r="W15" s="12">
        <v>75.231999999999999</v>
      </c>
      <c r="X15" s="11">
        <v>75.014358974358984</v>
      </c>
      <c r="Y15" s="11">
        <v>80.947980295566509</v>
      </c>
      <c r="Z15" s="11">
        <v>80.369849690539354</v>
      </c>
      <c r="AA15" s="11">
        <v>81.112269031781224</v>
      </c>
      <c r="AB15" s="11">
        <v>80.637476340694008</v>
      </c>
      <c r="AC15" s="11">
        <v>76.631349911190043</v>
      </c>
      <c r="AD15" s="12">
        <v>90.776450381679382</v>
      </c>
      <c r="AE15" s="11">
        <v>90.590680327868839</v>
      </c>
      <c r="AF15" s="11">
        <v>91.278964107224013</v>
      </c>
      <c r="AG15" s="11">
        <v>90.53506815365553</v>
      </c>
      <c r="AH15" s="11">
        <v>90.024824629773931</v>
      </c>
      <c r="AI15" s="11">
        <v>90.284990403071021</v>
      </c>
      <c r="AJ15" s="11">
        <v>87.00631517960602</v>
      </c>
      <c r="AK15" s="12">
        <v>79.294577677224751</v>
      </c>
      <c r="AL15" s="11">
        <v>79.713078635014838</v>
      </c>
      <c r="AM15" s="11">
        <v>82.828937381404188</v>
      </c>
      <c r="AN15" s="11">
        <v>83.948019401778495</v>
      </c>
      <c r="AO15" s="11">
        <v>85.027125506072892</v>
      </c>
      <c r="AP15" s="11">
        <v>82.482872928176789</v>
      </c>
      <c r="AQ15" s="11">
        <v>85.392818428184285</v>
      </c>
      <c r="AR15" s="12">
        <v>0</v>
      </c>
      <c r="AS15" s="11">
        <v>0</v>
      </c>
      <c r="AT15" s="11"/>
      <c r="AU15" s="11"/>
      <c r="AV15" s="11"/>
      <c r="AW15" s="11"/>
      <c r="AX15" s="11"/>
      <c r="AY15" s="12">
        <v>86.643724212812174</v>
      </c>
      <c r="AZ15" s="11">
        <v>86.719770327349508</v>
      </c>
      <c r="BA15" s="11">
        <v>88.542764976958551</v>
      </c>
      <c r="BB15" s="11">
        <v>88.307572443958477</v>
      </c>
      <c r="BC15" s="11">
        <v>88.400999736911331</v>
      </c>
      <c r="BD15" s="11">
        <v>87.731973140495853</v>
      </c>
      <c r="BE15" s="11">
        <v>86.523051948051943</v>
      </c>
      <c r="BF15" s="12">
        <v>70.7864</v>
      </c>
      <c r="BG15" s="11">
        <v>70.61836267605635</v>
      </c>
      <c r="BH15" s="11">
        <v>62.924019270474894</v>
      </c>
      <c r="BI15" s="11">
        <v>62.475123762376242</v>
      </c>
      <c r="BJ15" s="11">
        <v>66.178693967902603</v>
      </c>
      <c r="BK15" s="11">
        <v>61.43959287531807</v>
      </c>
      <c r="BL15" s="11">
        <v>60.014724275156325</v>
      </c>
      <c r="BM15" s="12">
        <v>58.351212765957449</v>
      </c>
      <c r="BN15" s="11">
        <v>63.163846153846144</v>
      </c>
      <c r="BO15" s="11">
        <v>61.324224519940906</v>
      </c>
      <c r="BP15" s="11">
        <v>60.096134020618564</v>
      </c>
      <c r="BQ15" s="11">
        <v>59.515789473684215</v>
      </c>
      <c r="BR15" s="11">
        <v>58.547776510832385</v>
      </c>
      <c r="BS15" s="11">
        <v>55.660476190476196</v>
      </c>
      <c r="BT15" s="12">
        <v>0</v>
      </c>
      <c r="BU15" s="11">
        <v>0</v>
      </c>
      <c r="BV15" s="11"/>
      <c r="BW15" s="11"/>
      <c r="BX15" s="11"/>
      <c r="BY15" s="11"/>
      <c r="BZ15" s="11"/>
      <c r="CA15" s="12">
        <v>64.912492462311548</v>
      </c>
      <c r="CB15" s="11">
        <v>67.15081920903954</v>
      </c>
      <c r="CC15" s="11">
        <v>62.415539906103291</v>
      </c>
      <c r="CD15" s="11">
        <v>61.703344481605335</v>
      </c>
      <c r="CE15" s="11">
        <v>64.07116912599318</v>
      </c>
      <c r="CF15" s="11">
        <v>60.547220267417309</v>
      </c>
      <c r="CG15" s="11">
        <v>58.607425933051175</v>
      </c>
      <c r="CH15" s="12">
        <v>73.051773997569853</v>
      </c>
      <c r="CI15" s="11">
        <v>73.761479257641909</v>
      </c>
      <c r="CJ15" s="11">
        <v>68.196835443037969</v>
      </c>
      <c r="CK15" s="11">
        <v>68.661032863849755</v>
      </c>
      <c r="CL15" s="11">
        <v>70.539055793991409</v>
      </c>
      <c r="CM15" s="11">
        <v>68.601126126126118</v>
      </c>
      <c r="CN15" s="11">
        <v>79.314153668399769</v>
      </c>
      <c r="CO15" s="90">
        <v>79.601648062015485</v>
      </c>
      <c r="CP15" s="11">
        <v>86.314177537384651</v>
      </c>
      <c r="CQ15" s="11">
        <v>80.189034989971034</v>
      </c>
      <c r="CR15" s="158">
        <v>79.630924505450139</v>
      </c>
      <c r="CS15" s="158">
        <v>80.443350823231398</v>
      </c>
      <c r="CT15" s="184">
        <f t="shared" si="1"/>
        <v>232.33187494505574</v>
      </c>
      <c r="CU15" s="184">
        <f t="shared" si="2"/>
        <v>232.33187494505574</v>
      </c>
      <c r="CV15" s="90"/>
      <c r="CW15" s="11">
        <v>75.268620504562534</v>
      </c>
      <c r="CX15" s="11">
        <v>75.01610036591741</v>
      </c>
      <c r="CY15" s="158">
        <v>75.002334979793446</v>
      </c>
      <c r="CZ15" s="158">
        <v>75.104317180616732</v>
      </c>
      <c r="DA15" s="184">
        <f t="shared" si="3"/>
        <v>221.83645856763988</v>
      </c>
      <c r="DB15" s="184">
        <f t="shared" si="4"/>
        <v>223.55346774357619</v>
      </c>
      <c r="DC15" s="90"/>
      <c r="DD15" s="11">
        <v>82.203535757091473</v>
      </c>
      <c r="DE15" s="11">
        <v>78.642812499999991</v>
      </c>
      <c r="DF15" s="158">
        <v>78.195488093580295</v>
      </c>
      <c r="DG15" s="158">
        <v>78.888957291265868</v>
      </c>
      <c r="DH15" s="184">
        <f t="shared" si="0"/>
        <v>68.601126126126118</v>
      </c>
      <c r="DI15" s="184">
        <f t="shared" si="0"/>
        <v>79.314153668399769</v>
      </c>
      <c r="DJ15" s="120"/>
    </row>
    <row r="16" spans="1:114" s="67" customFormat="1" ht="12.75" customHeight="1" x14ac:dyDescent="0.2">
      <c r="A16" s="8" t="s">
        <v>28</v>
      </c>
      <c r="B16" s="51" t="s">
        <v>58</v>
      </c>
      <c r="C16" s="49" t="s">
        <v>58</v>
      </c>
      <c r="D16" s="49" t="s">
        <v>58</v>
      </c>
      <c r="E16" s="49" t="s">
        <v>58</v>
      </c>
      <c r="F16" s="49" t="s">
        <v>58</v>
      </c>
      <c r="G16" s="49" t="s">
        <v>58</v>
      </c>
      <c r="H16" s="49" t="s">
        <v>58</v>
      </c>
      <c r="I16" s="51" t="s">
        <v>58</v>
      </c>
      <c r="J16" s="49" t="s">
        <v>58</v>
      </c>
      <c r="K16" s="49" t="s">
        <v>58</v>
      </c>
      <c r="L16" s="49" t="s">
        <v>58</v>
      </c>
      <c r="M16" s="49" t="s">
        <v>58</v>
      </c>
      <c r="N16" s="49" t="s">
        <v>58</v>
      </c>
      <c r="O16" s="49" t="s">
        <v>58</v>
      </c>
      <c r="P16" s="51" t="s">
        <v>58</v>
      </c>
      <c r="Q16" s="49" t="s">
        <v>58</v>
      </c>
      <c r="R16" s="49" t="s">
        <v>58</v>
      </c>
      <c r="S16" s="49" t="s">
        <v>58</v>
      </c>
      <c r="T16" s="49" t="s">
        <v>58</v>
      </c>
      <c r="U16" s="49" t="s">
        <v>58</v>
      </c>
      <c r="V16" s="49" t="s">
        <v>58</v>
      </c>
      <c r="W16" s="51" t="s">
        <v>58</v>
      </c>
      <c r="X16" s="49" t="s">
        <v>58</v>
      </c>
      <c r="Y16" s="49" t="s">
        <v>58</v>
      </c>
      <c r="Z16" s="49" t="s">
        <v>58</v>
      </c>
      <c r="AA16" s="49" t="s">
        <v>58</v>
      </c>
      <c r="AB16" s="49" t="s">
        <v>58</v>
      </c>
      <c r="AC16" s="49" t="s">
        <v>58</v>
      </c>
      <c r="AD16" s="51" t="s">
        <v>58</v>
      </c>
      <c r="AE16" s="49" t="s">
        <v>58</v>
      </c>
      <c r="AF16" s="49" t="s">
        <v>58</v>
      </c>
      <c r="AG16" s="49" t="s">
        <v>58</v>
      </c>
      <c r="AH16" s="49" t="s">
        <v>58</v>
      </c>
      <c r="AI16" s="49" t="s">
        <v>58</v>
      </c>
      <c r="AJ16" s="49" t="s">
        <v>58</v>
      </c>
      <c r="AK16" s="51" t="s">
        <v>58</v>
      </c>
      <c r="AL16" s="49" t="s">
        <v>58</v>
      </c>
      <c r="AM16" s="49" t="s">
        <v>58</v>
      </c>
      <c r="AN16" s="49" t="s">
        <v>58</v>
      </c>
      <c r="AO16" s="49" t="s">
        <v>58</v>
      </c>
      <c r="AP16" s="49" t="s">
        <v>58</v>
      </c>
      <c r="AQ16" s="49" t="s">
        <v>58</v>
      </c>
      <c r="AR16" s="51" t="s">
        <v>58</v>
      </c>
      <c r="AS16" s="49" t="s">
        <v>58</v>
      </c>
      <c r="AT16" s="49" t="s">
        <v>58</v>
      </c>
      <c r="AU16" s="49" t="s">
        <v>58</v>
      </c>
      <c r="AV16" s="49" t="s">
        <v>58</v>
      </c>
      <c r="AW16" s="49" t="s">
        <v>58</v>
      </c>
      <c r="AX16" s="49" t="s">
        <v>58</v>
      </c>
      <c r="AY16" s="51" t="s">
        <v>58</v>
      </c>
      <c r="AZ16" s="49" t="s">
        <v>58</v>
      </c>
      <c r="BA16" s="49" t="s">
        <v>58</v>
      </c>
      <c r="BB16" s="49" t="s">
        <v>58</v>
      </c>
      <c r="BC16" s="49" t="s">
        <v>58</v>
      </c>
      <c r="BD16" s="49" t="s">
        <v>58</v>
      </c>
      <c r="BE16" s="49" t="s">
        <v>58</v>
      </c>
      <c r="BF16" s="51" t="s">
        <v>58</v>
      </c>
      <c r="BG16" s="49" t="s">
        <v>58</v>
      </c>
      <c r="BH16" s="49" t="s">
        <v>58</v>
      </c>
      <c r="BI16" s="49" t="s">
        <v>58</v>
      </c>
      <c r="BJ16" s="49" t="s">
        <v>58</v>
      </c>
      <c r="BK16" s="49" t="s">
        <v>58</v>
      </c>
      <c r="BL16" s="49" t="s">
        <v>58</v>
      </c>
      <c r="BM16" s="51" t="s">
        <v>58</v>
      </c>
      <c r="BN16" s="49" t="s">
        <v>58</v>
      </c>
      <c r="BO16" s="49" t="s">
        <v>58</v>
      </c>
      <c r="BP16" s="49" t="s">
        <v>58</v>
      </c>
      <c r="BQ16" s="49" t="s">
        <v>58</v>
      </c>
      <c r="BR16" s="49" t="s">
        <v>58</v>
      </c>
      <c r="BS16" s="49" t="s">
        <v>58</v>
      </c>
      <c r="BT16" s="51" t="s">
        <v>58</v>
      </c>
      <c r="BU16" s="49" t="s">
        <v>58</v>
      </c>
      <c r="BV16" s="49" t="s">
        <v>58</v>
      </c>
      <c r="BW16" s="49" t="s">
        <v>58</v>
      </c>
      <c r="BX16" s="49" t="s">
        <v>58</v>
      </c>
      <c r="BY16" s="49" t="s">
        <v>58</v>
      </c>
      <c r="BZ16" s="49" t="s">
        <v>58</v>
      </c>
      <c r="CA16" s="51" t="s">
        <v>58</v>
      </c>
      <c r="CB16" s="49" t="s">
        <v>58</v>
      </c>
      <c r="CC16" s="49" t="s">
        <v>58</v>
      </c>
      <c r="CD16" s="49" t="s">
        <v>58</v>
      </c>
      <c r="CE16" s="49" t="s">
        <v>58</v>
      </c>
      <c r="CF16" s="49" t="s">
        <v>58</v>
      </c>
      <c r="CG16" s="49" t="s">
        <v>58</v>
      </c>
      <c r="CH16" s="51" t="s">
        <v>58</v>
      </c>
      <c r="CI16" s="49" t="s">
        <v>58</v>
      </c>
      <c r="CJ16" s="49" t="s">
        <v>58</v>
      </c>
      <c r="CK16" s="49" t="s">
        <v>58</v>
      </c>
      <c r="CL16" s="49" t="s">
        <v>58</v>
      </c>
      <c r="CM16" s="49" t="s">
        <v>58</v>
      </c>
      <c r="CN16" s="49" t="s">
        <v>58</v>
      </c>
      <c r="CO16" s="65" t="s">
        <v>58</v>
      </c>
      <c r="CP16" s="49" t="s">
        <v>58</v>
      </c>
      <c r="CQ16" s="49" t="s">
        <v>58</v>
      </c>
      <c r="CR16" s="49" t="s">
        <v>58</v>
      </c>
      <c r="CS16" s="49" t="s">
        <v>58</v>
      </c>
      <c r="CT16" s="95" t="str">
        <f t="shared" si="1"/>
        <v>—</v>
      </c>
      <c r="CU16" s="95" t="str">
        <f t="shared" si="2"/>
        <v>—</v>
      </c>
      <c r="CV16" s="65" t="s">
        <v>58</v>
      </c>
      <c r="CW16" s="49" t="s">
        <v>58</v>
      </c>
      <c r="CX16" s="49" t="s">
        <v>58</v>
      </c>
      <c r="CY16" s="49" t="s">
        <v>58</v>
      </c>
      <c r="CZ16" s="49" t="s">
        <v>58</v>
      </c>
      <c r="DA16" s="95" t="str">
        <f t="shared" si="3"/>
        <v>—</v>
      </c>
      <c r="DB16" s="95" t="str">
        <f t="shared" si="4"/>
        <v>—</v>
      </c>
      <c r="DC16" s="65" t="s">
        <v>58</v>
      </c>
      <c r="DD16" s="49" t="s">
        <v>58</v>
      </c>
      <c r="DE16" s="49" t="s">
        <v>58</v>
      </c>
      <c r="DF16" s="49" t="s">
        <v>58</v>
      </c>
      <c r="DG16" s="49" t="s">
        <v>58</v>
      </c>
      <c r="DH16" s="95" t="str">
        <f t="shared" si="0"/>
        <v>—</v>
      </c>
      <c r="DI16" s="95" t="str">
        <f t="shared" si="0"/>
        <v>—</v>
      </c>
      <c r="DJ16" s="120"/>
    </row>
    <row r="17" spans="1:114" s="67" customFormat="1" ht="12.75" customHeight="1" x14ac:dyDescent="0.2">
      <c r="A17" s="8" t="s">
        <v>17</v>
      </c>
      <c r="B17" s="51" t="s">
        <v>58</v>
      </c>
      <c r="C17" s="49" t="s">
        <v>58</v>
      </c>
      <c r="D17" s="49" t="s">
        <v>58</v>
      </c>
      <c r="E17" s="49" t="s">
        <v>58</v>
      </c>
      <c r="F17" s="49" t="s">
        <v>58</v>
      </c>
      <c r="G17" s="49" t="s">
        <v>58</v>
      </c>
      <c r="H17" s="49" t="s">
        <v>58</v>
      </c>
      <c r="I17" s="51" t="s">
        <v>58</v>
      </c>
      <c r="J17" s="49" t="s">
        <v>58</v>
      </c>
      <c r="K17" s="49" t="s">
        <v>58</v>
      </c>
      <c r="L17" s="49" t="s">
        <v>58</v>
      </c>
      <c r="M17" s="49" t="s">
        <v>58</v>
      </c>
      <c r="N17" s="49" t="s">
        <v>58</v>
      </c>
      <c r="O17" s="49" t="s">
        <v>58</v>
      </c>
      <c r="P17" s="51" t="s">
        <v>58</v>
      </c>
      <c r="Q17" s="49" t="s">
        <v>58</v>
      </c>
      <c r="R17" s="49" t="s">
        <v>58</v>
      </c>
      <c r="S17" s="49" t="s">
        <v>58</v>
      </c>
      <c r="T17" s="49" t="s">
        <v>58</v>
      </c>
      <c r="U17" s="49" t="s">
        <v>58</v>
      </c>
      <c r="V17" s="49" t="s">
        <v>58</v>
      </c>
      <c r="W17" s="51" t="s">
        <v>58</v>
      </c>
      <c r="X17" s="49" t="s">
        <v>58</v>
      </c>
      <c r="Y17" s="49" t="s">
        <v>58</v>
      </c>
      <c r="Z17" s="49" t="s">
        <v>58</v>
      </c>
      <c r="AA17" s="49" t="s">
        <v>58</v>
      </c>
      <c r="AB17" s="49" t="s">
        <v>58</v>
      </c>
      <c r="AC17" s="49" t="s">
        <v>58</v>
      </c>
      <c r="AD17" s="51" t="s">
        <v>58</v>
      </c>
      <c r="AE17" s="49" t="s">
        <v>58</v>
      </c>
      <c r="AF17" s="49" t="s">
        <v>58</v>
      </c>
      <c r="AG17" s="49" t="s">
        <v>58</v>
      </c>
      <c r="AH17" s="49" t="s">
        <v>58</v>
      </c>
      <c r="AI17" s="49" t="s">
        <v>58</v>
      </c>
      <c r="AJ17" s="49" t="s">
        <v>58</v>
      </c>
      <c r="AK17" s="51" t="s">
        <v>58</v>
      </c>
      <c r="AL17" s="49" t="s">
        <v>58</v>
      </c>
      <c r="AM17" s="49" t="s">
        <v>58</v>
      </c>
      <c r="AN17" s="49" t="s">
        <v>58</v>
      </c>
      <c r="AO17" s="49" t="s">
        <v>58</v>
      </c>
      <c r="AP17" s="49" t="s">
        <v>58</v>
      </c>
      <c r="AQ17" s="49" t="s">
        <v>58</v>
      </c>
      <c r="AR17" s="51" t="s">
        <v>58</v>
      </c>
      <c r="AS17" s="49" t="s">
        <v>58</v>
      </c>
      <c r="AT17" s="49" t="s">
        <v>58</v>
      </c>
      <c r="AU17" s="49" t="s">
        <v>58</v>
      </c>
      <c r="AV17" s="49" t="s">
        <v>58</v>
      </c>
      <c r="AW17" s="49" t="s">
        <v>58</v>
      </c>
      <c r="AX17" s="49" t="s">
        <v>58</v>
      </c>
      <c r="AY17" s="51" t="s">
        <v>58</v>
      </c>
      <c r="AZ17" s="49" t="s">
        <v>58</v>
      </c>
      <c r="BA17" s="49" t="s">
        <v>58</v>
      </c>
      <c r="BB17" s="49" t="s">
        <v>58</v>
      </c>
      <c r="BC17" s="49" t="s">
        <v>58</v>
      </c>
      <c r="BD17" s="49" t="s">
        <v>58</v>
      </c>
      <c r="BE17" s="49" t="s">
        <v>58</v>
      </c>
      <c r="BF17" s="51" t="s">
        <v>58</v>
      </c>
      <c r="BG17" s="49" t="s">
        <v>58</v>
      </c>
      <c r="BH17" s="49" t="s">
        <v>58</v>
      </c>
      <c r="BI17" s="49" t="s">
        <v>58</v>
      </c>
      <c r="BJ17" s="49" t="s">
        <v>58</v>
      </c>
      <c r="BK17" s="49" t="s">
        <v>58</v>
      </c>
      <c r="BL17" s="49" t="s">
        <v>58</v>
      </c>
      <c r="BM17" s="51" t="s">
        <v>58</v>
      </c>
      <c r="BN17" s="49" t="s">
        <v>58</v>
      </c>
      <c r="BO17" s="49" t="s">
        <v>58</v>
      </c>
      <c r="BP17" s="49" t="s">
        <v>58</v>
      </c>
      <c r="BQ17" s="49" t="s">
        <v>58</v>
      </c>
      <c r="BR17" s="49" t="s">
        <v>58</v>
      </c>
      <c r="BS17" s="49" t="s">
        <v>58</v>
      </c>
      <c r="BT17" s="51" t="s">
        <v>58</v>
      </c>
      <c r="BU17" s="49" t="s">
        <v>58</v>
      </c>
      <c r="BV17" s="49" t="s">
        <v>58</v>
      </c>
      <c r="BW17" s="49" t="s">
        <v>58</v>
      </c>
      <c r="BX17" s="49" t="s">
        <v>58</v>
      </c>
      <c r="BY17" s="49" t="s">
        <v>58</v>
      </c>
      <c r="BZ17" s="49" t="s">
        <v>58</v>
      </c>
      <c r="CA17" s="51" t="s">
        <v>58</v>
      </c>
      <c r="CB17" s="49" t="s">
        <v>58</v>
      </c>
      <c r="CC17" s="49" t="s">
        <v>58</v>
      </c>
      <c r="CD17" s="49" t="s">
        <v>58</v>
      </c>
      <c r="CE17" s="49" t="s">
        <v>58</v>
      </c>
      <c r="CF17" s="49" t="s">
        <v>58</v>
      </c>
      <c r="CG17" s="49" t="s">
        <v>58</v>
      </c>
      <c r="CH17" s="51" t="s">
        <v>58</v>
      </c>
      <c r="CI17" s="49" t="s">
        <v>58</v>
      </c>
      <c r="CJ17" s="49" t="s">
        <v>58</v>
      </c>
      <c r="CK17" s="49" t="s">
        <v>58</v>
      </c>
      <c r="CL17" s="49" t="s">
        <v>58</v>
      </c>
      <c r="CM17" s="49" t="s">
        <v>58</v>
      </c>
      <c r="CN17" s="49" t="s">
        <v>58</v>
      </c>
      <c r="CO17" s="65" t="s">
        <v>58</v>
      </c>
      <c r="CP17" s="49" t="s">
        <v>58</v>
      </c>
      <c r="CQ17" s="49" t="s">
        <v>58</v>
      </c>
      <c r="CR17" s="49" t="s">
        <v>58</v>
      </c>
      <c r="CS17" s="49" t="s">
        <v>58</v>
      </c>
      <c r="CT17" s="95" t="str">
        <f t="shared" si="1"/>
        <v>—</v>
      </c>
      <c r="CU17" s="95" t="str">
        <f t="shared" si="2"/>
        <v>—</v>
      </c>
      <c r="CV17" s="65" t="s">
        <v>58</v>
      </c>
      <c r="CW17" s="49" t="s">
        <v>58</v>
      </c>
      <c r="CX17" s="49" t="s">
        <v>58</v>
      </c>
      <c r="CY17" s="49" t="s">
        <v>58</v>
      </c>
      <c r="CZ17" s="49" t="s">
        <v>58</v>
      </c>
      <c r="DA17" s="95" t="str">
        <f t="shared" si="3"/>
        <v>—</v>
      </c>
      <c r="DB17" s="95" t="str">
        <f t="shared" si="4"/>
        <v>—</v>
      </c>
      <c r="DC17" s="65" t="s">
        <v>58</v>
      </c>
      <c r="DD17" s="49" t="s">
        <v>58</v>
      </c>
      <c r="DE17" s="49" t="s">
        <v>58</v>
      </c>
      <c r="DF17" s="49" t="s">
        <v>58</v>
      </c>
      <c r="DG17" s="49" t="s">
        <v>58</v>
      </c>
      <c r="DH17" s="95" t="str">
        <f t="shared" si="0"/>
        <v>—</v>
      </c>
      <c r="DI17" s="95" t="str">
        <f t="shared" si="0"/>
        <v>—</v>
      </c>
      <c r="DJ17" s="120"/>
    </row>
    <row r="18" spans="1:114" s="67" customFormat="1" ht="12.75" customHeight="1" x14ac:dyDescent="0.2">
      <c r="A18" s="8" t="s">
        <v>18</v>
      </c>
      <c r="B18" s="51" t="s">
        <v>58</v>
      </c>
      <c r="C18" s="49" t="s">
        <v>58</v>
      </c>
      <c r="D18" s="49" t="s">
        <v>58</v>
      </c>
      <c r="E18" s="49" t="s">
        <v>58</v>
      </c>
      <c r="F18" s="49" t="s">
        <v>58</v>
      </c>
      <c r="G18" s="49" t="s">
        <v>58</v>
      </c>
      <c r="H18" s="49" t="s">
        <v>58</v>
      </c>
      <c r="I18" s="51" t="s">
        <v>58</v>
      </c>
      <c r="J18" s="49" t="s">
        <v>58</v>
      </c>
      <c r="K18" s="49" t="s">
        <v>58</v>
      </c>
      <c r="L18" s="49" t="s">
        <v>58</v>
      </c>
      <c r="M18" s="49" t="s">
        <v>58</v>
      </c>
      <c r="N18" s="49" t="s">
        <v>58</v>
      </c>
      <c r="O18" s="49" t="s">
        <v>58</v>
      </c>
      <c r="P18" s="51" t="s">
        <v>58</v>
      </c>
      <c r="Q18" s="49" t="s">
        <v>58</v>
      </c>
      <c r="R18" s="49" t="s">
        <v>58</v>
      </c>
      <c r="S18" s="49" t="s">
        <v>58</v>
      </c>
      <c r="T18" s="49" t="s">
        <v>58</v>
      </c>
      <c r="U18" s="49" t="s">
        <v>58</v>
      </c>
      <c r="V18" s="49" t="s">
        <v>58</v>
      </c>
      <c r="W18" s="51" t="s">
        <v>58</v>
      </c>
      <c r="X18" s="49" t="s">
        <v>58</v>
      </c>
      <c r="Y18" s="49" t="s">
        <v>58</v>
      </c>
      <c r="Z18" s="49" t="s">
        <v>58</v>
      </c>
      <c r="AA18" s="49" t="s">
        <v>58</v>
      </c>
      <c r="AB18" s="49" t="s">
        <v>58</v>
      </c>
      <c r="AC18" s="49" t="s">
        <v>58</v>
      </c>
      <c r="AD18" s="51" t="s">
        <v>58</v>
      </c>
      <c r="AE18" s="49" t="s">
        <v>58</v>
      </c>
      <c r="AF18" s="49" t="s">
        <v>58</v>
      </c>
      <c r="AG18" s="49" t="s">
        <v>58</v>
      </c>
      <c r="AH18" s="49" t="s">
        <v>58</v>
      </c>
      <c r="AI18" s="49" t="s">
        <v>58</v>
      </c>
      <c r="AJ18" s="49" t="s">
        <v>58</v>
      </c>
      <c r="AK18" s="51" t="s">
        <v>58</v>
      </c>
      <c r="AL18" s="49" t="s">
        <v>58</v>
      </c>
      <c r="AM18" s="49" t="s">
        <v>58</v>
      </c>
      <c r="AN18" s="49" t="s">
        <v>58</v>
      </c>
      <c r="AO18" s="49" t="s">
        <v>58</v>
      </c>
      <c r="AP18" s="49" t="s">
        <v>58</v>
      </c>
      <c r="AQ18" s="49" t="s">
        <v>58</v>
      </c>
      <c r="AR18" s="51" t="s">
        <v>58</v>
      </c>
      <c r="AS18" s="49" t="s">
        <v>58</v>
      </c>
      <c r="AT18" s="49" t="s">
        <v>58</v>
      </c>
      <c r="AU18" s="49" t="s">
        <v>58</v>
      </c>
      <c r="AV18" s="49" t="s">
        <v>58</v>
      </c>
      <c r="AW18" s="49" t="s">
        <v>58</v>
      </c>
      <c r="AX18" s="49" t="s">
        <v>58</v>
      </c>
      <c r="AY18" s="51" t="s">
        <v>58</v>
      </c>
      <c r="AZ18" s="49" t="s">
        <v>58</v>
      </c>
      <c r="BA18" s="49" t="s">
        <v>58</v>
      </c>
      <c r="BB18" s="49" t="s">
        <v>58</v>
      </c>
      <c r="BC18" s="49" t="s">
        <v>58</v>
      </c>
      <c r="BD18" s="49" t="s">
        <v>58</v>
      </c>
      <c r="BE18" s="49" t="s">
        <v>58</v>
      </c>
      <c r="BF18" s="51" t="s">
        <v>58</v>
      </c>
      <c r="BG18" s="49" t="s">
        <v>58</v>
      </c>
      <c r="BH18" s="49" t="s">
        <v>58</v>
      </c>
      <c r="BI18" s="49" t="s">
        <v>58</v>
      </c>
      <c r="BJ18" s="49" t="s">
        <v>58</v>
      </c>
      <c r="BK18" s="49" t="s">
        <v>58</v>
      </c>
      <c r="BL18" s="49" t="s">
        <v>58</v>
      </c>
      <c r="BM18" s="51" t="s">
        <v>58</v>
      </c>
      <c r="BN18" s="49" t="s">
        <v>58</v>
      </c>
      <c r="BO18" s="49" t="s">
        <v>58</v>
      </c>
      <c r="BP18" s="49" t="s">
        <v>58</v>
      </c>
      <c r="BQ18" s="49" t="s">
        <v>58</v>
      </c>
      <c r="BR18" s="49" t="s">
        <v>58</v>
      </c>
      <c r="BS18" s="49" t="s">
        <v>58</v>
      </c>
      <c r="BT18" s="51" t="s">
        <v>58</v>
      </c>
      <c r="BU18" s="49" t="s">
        <v>58</v>
      </c>
      <c r="BV18" s="49" t="s">
        <v>58</v>
      </c>
      <c r="BW18" s="49" t="s">
        <v>58</v>
      </c>
      <c r="BX18" s="49" t="s">
        <v>58</v>
      </c>
      <c r="BY18" s="49" t="s">
        <v>58</v>
      </c>
      <c r="BZ18" s="49" t="s">
        <v>58</v>
      </c>
      <c r="CA18" s="51" t="s">
        <v>58</v>
      </c>
      <c r="CB18" s="49" t="s">
        <v>58</v>
      </c>
      <c r="CC18" s="49" t="s">
        <v>58</v>
      </c>
      <c r="CD18" s="49" t="s">
        <v>58</v>
      </c>
      <c r="CE18" s="49" t="s">
        <v>58</v>
      </c>
      <c r="CF18" s="49" t="s">
        <v>58</v>
      </c>
      <c r="CG18" s="49" t="s">
        <v>58</v>
      </c>
      <c r="CH18" s="51" t="s">
        <v>58</v>
      </c>
      <c r="CI18" s="49" t="s">
        <v>58</v>
      </c>
      <c r="CJ18" s="49" t="s">
        <v>58</v>
      </c>
      <c r="CK18" s="49" t="s">
        <v>58</v>
      </c>
      <c r="CL18" s="49" t="s">
        <v>58</v>
      </c>
      <c r="CM18" s="49" t="s">
        <v>58</v>
      </c>
      <c r="CN18" s="49" t="s">
        <v>58</v>
      </c>
      <c r="CO18" s="65" t="s">
        <v>58</v>
      </c>
      <c r="CP18" s="49" t="s">
        <v>58</v>
      </c>
      <c r="CQ18" s="49" t="s">
        <v>58</v>
      </c>
      <c r="CR18" s="49" t="s">
        <v>58</v>
      </c>
      <c r="CS18" s="49" t="s">
        <v>58</v>
      </c>
      <c r="CT18" s="95" t="str">
        <f t="shared" si="1"/>
        <v>—</v>
      </c>
      <c r="CU18" s="95" t="str">
        <f t="shared" si="2"/>
        <v>—</v>
      </c>
      <c r="CV18" s="65" t="s">
        <v>58</v>
      </c>
      <c r="CW18" s="49" t="s">
        <v>58</v>
      </c>
      <c r="CX18" s="49" t="s">
        <v>58</v>
      </c>
      <c r="CY18" s="49" t="s">
        <v>58</v>
      </c>
      <c r="CZ18" s="49" t="s">
        <v>58</v>
      </c>
      <c r="DA18" s="95" t="str">
        <f t="shared" si="3"/>
        <v>—</v>
      </c>
      <c r="DB18" s="95" t="str">
        <f t="shared" si="4"/>
        <v>—</v>
      </c>
      <c r="DC18" s="65" t="s">
        <v>58</v>
      </c>
      <c r="DD18" s="49" t="s">
        <v>58</v>
      </c>
      <c r="DE18" s="49" t="s">
        <v>58</v>
      </c>
      <c r="DF18" s="49" t="s">
        <v>58</v>
      </c>
      <c r="DG18" s="49" t="s">
        <v>58</v>
      </c>
      <c r="DH18" s="95" t="str">
        <f t="shared" si="0"/>
        <v>—</v>
      </c>
      <c r="DI18" s="95" t="str">
        <f t="shared" si="0"/>
        <v>—</v>
      </c>
      <c r="DJ18" s="120"/>
    </row>
    <row r="19" spans="1:114" s="67" customFormat="1" x14ac:dyDescent="0.2">
      <c r="A19" s="8" t="s">
        <v>19</v>
      </c>
      <c r="B19" s="11">
        <v>74.650740740740744</v>
      </c>
      <c r="C19" s="11">
        <v>88.379142117802573</v>
      </c>
      <c r="D19" s="49"/>
      <c r="E19" s="49">
        <v>90.390163934426226</v>
      </c>
      <c r="F19" s="49">
        <v>73.10801963993454</v>
      </c>
      <c r="G19" s="49">
        <v>74.280116110304789</v>
      </c>
      <c r="H19" s="49">
        <v>74.621383647798737</v>
      </c>
      <c r="I19" s="12">
        <v>68.603940594059395</v>
      </c>
      <c r="J19" s="11">
        <v>87.191570739151871</v>
      </c>
      <c r="K19" s="49">
        <v>80.053595475356857</v>
      </c>
      <c r="L19" s="49">
        <v>83.370833333333337</v>
      </c>
      <c r="M19" s="49">
        <v>73.750535659626564</v>
      </c>
      <c r="N19" s="49">
        <v>85.186505598114323</v>
      </c>
      <c r="O19" s="49">
        <v>82.942219969589459</v>
      </c>
      <c r="P19" s="12">
        <v>69.319090909090903</v>
      </c>
      <c r="Q19" s="11">
        <v>85.725939849624055</v>
      </c>
      <c r="R19" s="49"/>
      <c r="S19" s="49"/>
      <c r="T19" s="49"/>
      <c r="U19" s="49"/>
      <c r="V19" s="49"/>
      <c r="W19" s="12">
        <v>72.643822784810112</v>
      </c>
      <c r="X19" s="11">
        <v>87.832221936491038</v>
      </c>
      <c r="Y19" s="49"/>
      <c r="Z19" s="49">
        <v>84.59770773638968</v>
      </c>
      <c r="AA19" s="49">
        <v>73.649303764827224</v>
      </c>
      <c r="AB19" s="49">
        <v>83.346069066862597</v>
      </c>
      <c r="AC19" s="49">
        <v>81.546931027209453</v>
      </c>
      <c r="AD19" s="12">
        <v>86.859822740338544</v>
      </c>
      <c r="AE19" s="11">
        <v>90.499697982775956</v>
      </c>
      <c r="AF19" s="49">
        <v>74.744274809160302</v>
      </c>
      <c r="AG19" s="49">
        <v>75.148873207375374</v>
      </c>
      <c r="AH19" s="49">
        <v>89.731419457735242</v>
      </c>
      <c r="AI19" s="49">
        <v>88.513631840796023</v>
      </c>
      <c r="AJ19" s="49">
        <v>87.564142194744974</v>
      </c>
      <c r="AK19" s="12">
        <v>76.54038641509436</v>
      </c>
      <c r="AL19" s="11">
        <v>81.987015200324564</v>
      </c>
      <c r="AM19" s="49">
        <v>85.368512865242039</v>
      </c>
      <c r="AN19" s="49">
        <v>83.986931818181816</v>
      </c>
      <c r="AO19" s="49">
        <v>81.91397252671014</v>
      </c>
      <c r="AP19" s="49">
        <v>79.494703805413891</v>
      </c>
      <c r="AQ19" s="49">
        <v>79.41526198876258</v>
      </c>
      <c r="AR19" s="12">
        <v>67.642796208530797</v>
      </c>
      <c r="AS19" s="11">
        <v>80.199970841313686</v>
      </c>
      <c r="AT19" s="49"/>
      <c r="AU19" s="49"/>
      <c r="AV19" s="49"/>
      <c r="AW19" s="49"/>
      <c r="AX19" s="49"/>
      <c r="AY19" s="12">
        <v>81.330653534890814</v>
      </c>
      <c r="AZ19" s="11">
        <v>85.704175832647834</v>
      </c>
      <c r="BA19" s="153">
        <v>83.392261270855514</v>
      </c>
      <c r="BB19" s="49">
        <v>78.030176444915512</v>
      </c>
      <c r="BC19" s="49">
        <v>86.339874789308936</v>
      </c>
      <c r="BD19" s="49">
        <v>84.616488670396109</v>
      </c>
      <c r="BE19" s="49">
        <v>84.220619772678532</v>
      </c>
      <c r="BF19" s="12">
        <v>67.96828343313372</v>
      </c>
      <c r="BG19" s="11">
        <v>85.77754168377939</v>
      </c>
      <c r="BH19" s="153">
        <v>68.988165680473372</v>
      </c>
      <c r="BI19" s="49">
        <v>71.295210864903495</v>
      </c>
      <c r="BJ19" s="49">
        <v>70.611338797814213</v>
      </c>
      <c r="BK19" s="49">
        <v>71.386181369524991</v>
      </c>
      <c r="BL19" s="49">
        <v>70.873993095512077</v>
      </c>
      <c r="BM19" s="12">
        <v>58.464718826405857</v>
      </c>
      <c r="BN19" s="11">
        <v>76.467550710732652</v>
      </c>
      <c r="BO19" s="49">
        <v>61.526027397260272</v>
      </c>
      <c r="BP19" s="49">
        <v>61.611004478566862</v>
      </c>
      <c r="BQ19" s="49">
        <v>64.133811230585422</v>
      </c>
      <c r="BR19" s="49">
        <v>60.810883620689658</v>
      </c>
      <c r="BS19" s="49">
        <v>61.522979397781299</v>
      </c>
      <c r="BT19" s="12">
        <v>52.111111111111114</v>
      </c>
      <c r="BU19" s="11">
        <v>73.265819209039535</v>
      </c>
      <c r="BV19" s="49"/>
      <c r="BW19" s="49"/>
      <c r="BX19" s="49"/>
      <c r="BY19" s="49"/>
      <c r="BZ19" s="49"/>
      <c r="CA19" s="12">
        <v>61.874628528974753</v>
      </c>
      <c r="CB19" s="11">
        <v>79.410883335852077</v>
      </c>
      <c r="CC19" s="49">
        <v>64.866061293984103</v>
      </c>
      <c r="CD19" s="49">
        <v>66.185010128291694</v>
      </c>
      <c r="CE19" s="49">
        <v>67.155831739961755</v>
      </c>
      <c r="CF19" s="49">
        <v>65.741156169111306</v>
      </c>
      <c r="CG19" s="49">
        <v>65.980726872246692</v>
      </c>
      <c r="CH19" s="12">
        <v>0</v>
      </c>
      <c r="CI19" s="11">
        <v>0</v>
      </c>
      <c r="CJ19" s="49"/>
      <c r="CK19" s="49"/>
      <c r="CL19" s="49"/>
      <c r="CM19" s="49"/>
      <c r="CN19" s="49"/>
      <c r="CO19" s="90">
        <v>77.52519516407601</v>
      </c>
      <c r="CP19" s="11">
        <v>89.567557053738668</v>
      </c>
      <c r="CQ19" s="49">
        <v>84.060112951086438</v>
      </c>
      <c r="CR19" s="158">
        <v>75.510699397869388</v>
      </c>
      <c r="CS19" s="158">
        <v>86.408362369337979</v>
      </c>
      <c r="CT19" s="184">
        <f t="shared" si="1"/>
        <v>234.1799293206258</v>
      </c>
      <c r="CU19" s="184">
        <f t="shared" si="2"/>
        <v>234.1799293206258</v>
      </c>
      <c r="CV19" s="90"/>
      <c r="CW19" s="11">
        <v>81.417126738554003</v>
      </c>
      <c r="CX19" s="49">
        <v>78.72403613918955</v>
      </c>
      <c r="CY19" s="158">
        <v>80.786728206914574</v>
      </c>
      <c r="CZ19" s="158">
        <v>77.268439249259131</v>
      </c>
      <c r="DA19" s="184">
        <f t="shared" si="3"/>
        <v>225.49209302421787</v>
      </c>
      <c r="DB19" s="184">
        <f t="shared" si="4"/>
        <v>219.79831941692214</v>
      </c>
      <c r="DC19" s="90"/>
      <c r="DD19" s="11">
        <v>85.241202510709144</v>
      </c>
      <c r="DE19" s="49">
        <v>81.301766392305552</v>
      </c>
      <c r="DF19" s="158">
        <v>78.230182242571146</v>
      </c>
      <c r="DG19" s="158">
        <v>81.709200948027757</v>
      </c>
      <c r="DH19" s="184">
        <f t="shared" si="0"/>
        <v>0</v>
      </c>
      <c r="DI19" s="184">
        <f t="shared" si="0"/>
        <v>0</v>
      </c>
      <c r="DJ19" s="120"/>
    </row>
    <row r="20" spans="1:114" s="67" customFormat="1" ht="12.75" customHeight="1" x14ac:dyDescent="0.2">
      <c r="A20" s="8" t="s">
        <v>20</v>
      </c>
      <c r="B20" s="51" t="s">
        <v>58</v>
      </c>
      <c r="C20" s="49" t="s">
        <v>58</v>
      </c>
      <c r="D20" s="49" t="s">
        <v>58</v>
      </c>
      <c r="E20" s="49" t="s">
        <v>58</v>
      </c>
      <c r="F20" s="49" t="s">
        <v>58</v>
      </c>
      <c r="G20" s="49" t="s">
        <v>58</v>
      </c>
      <c r="H20" s="49" t="s">
        <v>58</v>
      </c>
      <c r="I20" s="51" t="s">
        <v>58</v>
      </c>
      <c r="J20" s="49" t="s">
        <v>58</v>
      </c>
      <c r="K20" s="49" t="s">
        <v>58</v>
      </c>
      <c r="L20" s="49" t="s">
        <v>58</v>
      </c>
      <c r="M20" s="49" t="s">
        <v>58</v>
      </c>
      <c r="N20" s="49" t="s">
        <v>58</v>
      </c>
      <c r="O20" s="49" t="s">
        <v>58</v>
      </c>
      <c r="P20" s="51" t="s">
        <v>58</v>
      </c>
      <c r="Q20" s="49" t="s">
        <v>58</v>
      </c>
      <c r="R20" s="49" t="s">
        <v>58</v>
      </c>
      <c r="S20" s="49" t="s">
        <v>58</v>
      </c>
      <c r="T20" s="49" t="s">
        <v>58</v>
      </c>
      <c r="U20" s="49" t="s">
        <v>58</v>
      </c>
      <c r="V20" s="49" t="s">
        <v>58</v>
      </c>
      <c r="W20" s="51" t="s">
        <v>58</v>
      </c>
      <c r="X20" s="49" t="s">
        <v>58</v>
      </c>
      <c r="Y20" s="49" t="s">
        <v>58</v>
      </c>
      <c r="Z20" s="49" t="s">
        <v>58</v>
      </c>
      <c r="AA20" s="49" t="s">
        <v>58</v>
      </c>
      <c r="AB20" s="49" t="s">
        <v>58</v>
      </c>
      <c r="AC20" s="49" t="s">
        <v>58</v>
      </c>
      <c r="AD20" s="51" t="s">
        <v>58</v>
      </c>
      <c r="AE20" s="49" t="s">
        <v>58</v>
      </c>
      <c r="AF20" s="49" t="s">
        <v>58</v>
      </c>
      <c r="AG20" s="49" t="s">
        <v>58</v>
      </c>
      <c r="AH20" s="49" t="s">
        <v>58</v>
      </c>
      <c r="AI20" s="49" t="s">
        <v>58</v>
      </c>
      <c r="AJ20" s="49" t="s">
        <v>58</v>
      </c>
      <c r="AK20" s="51" t="s">
        <v>58</v>
      </c>
      <c r="AL20" s="49" t="s">
        <v>58</v>
      </c>
      <c r="AM20" s="49" t="s">
        <v>58</v>
      </c>
      <c r="AN20" s="49" t="s">
        <v>58</v>
      </c>
      <c r="AO20" s="49" t="s">
        <v>58</v>
      </c>
      <c r="AP20" s="49" t="s">
        <v>58</v>
      </c>
      <c r="AQ20" s="49" t="s">
        <v>58</v>
      </c>
      <c r="AR20" s="51" t="s">
        <v>58</v>
      </c>
      <c r="AS20" s="49" t="s">
        <v>58</v>
      </c>
      <c r="AT20" s="49" t="s">
        <v>58</v>
      </c>
      <c r="AU20" s="49" t="s">
        <v>58</v>
      </c>
      <c r="AV20" s="49" t="s">
        <v>58</v>
      </c>
      <c r="AW20" s="49" t="s">
        <v>58</v>
      </c>
      <c r="AX20" s="49" t="s">
        <v>58</v>
      </c>
      <c r="AY20" s="51" t="s">
        <v>58</v>
      </c>
      <c r="AZ20" s="49" t="s">
        <v>58</v>
      </c>
      <c r="BA20" s="49" t="s">
        <v>58</v>
      </c>
      <c r="BB20" s="49" t="s">
        <v>58</v>
      </c>
      <c r="BC20" s="49" t="s">
        <v>58</v>
      </c>
      <c r="BD20" s="49" t="s">
        <v>58</v>
      </c>
      <c r="BE20" s="49" t="s">
        <v>58</v>
      </c>
      <c r="BF20" s="51" t="s">
        <v>58</v>
      </c>
      <c r="BG20" s="49" t="s">
        <v>58</v>
      </c>
      <c r="BH20" s="49" t="s">
        <v>58</v>
      </c>
      <c r="BI20" s="49" t="s">
        <v>58</v>
      </c>
      <c r="BJ20" s="49" t="s">
        <v>58</v>
      </c>
      <c r="BK20" s="49" t="s">
        <v>58</v>
      </c>
      <c r="BL20" s="49" t="s">
        <v>58</v>
      </c>
      <c r="BM20" s="51" t="s">
        <v>58</v>
      </c>
      <c r="BN20" s="49" t="s">
        <v>58</v>
      </c>
      <c r="BO20" s="49" t="s">
        <v>58</v>
      </c>
      <c r="BP20" s="49" t="s">
        <v>58</v>
      </c>
      <c r="BQ20" s="49" t="s">
        <v>58</v>
      </c>
      <c r="BR20" s="49" t="s">
        <v>58</v>
      </c>
      <c r="BS20" s="49" t="s">
        <v>58</v>
      </c>
      <c r="BT20" s="51" t="s">
        <v>58</v>
      </c>
      <c r="BU20" s="49" t="s">
        <v>58</v>
      </c>
      <c r="BV20" s="49" t="s">
        <v>58</v>
      </c>
      <c r="BW20" s="49" t="s">
        <v>58</v>
      </c>
      <c r="BX20" s="49" t="s">
        <v>58</v>
      </c>
      <c r="BY20" s="49" t="s">
        <v>58</v>
      </c>
      <c r="BZ20" s="49" t="s">
        <v>58</v>
      </c>
      <c r="CA20" s="51" t="s">
        <v>58</v>
      </c>
      <c r="CB20" s="49" t="s">
        <v>58</v>
      </c>
      <c r="CC20" s="49" t="s">
        <v>58</v>
      </c>
      <c r="CD20" s="49" t="s">
        <v>58</v>
      </c>
      <c r="CE20" s="49" t="s">
        <v>58</v>
      </c>
      <c r="CF20" s="49" t="s">
        <v>58</v>
      </c>
      <c r="CG20" s="49" t="s">
        <v>58</v>
      </c>
      <c r="CH20" s="51" t="s">
        <v>58</v>
      </c>
      <c r="CI20" s="49" t="s">
        <v>58</v>
      </c>
      <c r="CJ20" s="49" t="s">
        <v>58</v>
      </c>
      <c r="CK20" s="49" t="s">
        <v>58</v>
      </c>
      <c r="CL20" s="49" t="s">
        <v>58</v>
      </c>
      <c r="CM20" s="49" t="s">
        <v>58</v>
      </c>
      <c r="CN20" s="49" t="s">
        <v>58</v>
      </c>
      <c r="CO20" s="65" t="s">
        <v>58</v>
      </c>
      <c r="CP20" s="49" t="s">
        <v>58</v>
      </c>
      <c r="CQ20" s="49" t="s">
        <v>58</v>
      </c>
      <c r="CR20" s="49" t="s">
        <v>58</v>
      </c>
      <c r="CS20" s="49" t="s">
        <v>58</v>
      </c>
      <c r="CT20" s="95" t="str">
        <f t="shared" si="1"/>
        <v>—</v>
      </c>
      <c r="CU20" s="95" t="str">
        <f t="shared" si="2"/>
        <v>—</v>
      </c>
      <c r="CV20" s="65" t="s">
        <v>58</v>
      </c>
      <c r="CW20" s="49" t="s">
        <v>58</v>
      </c>
      <c r="CX20" s="49" t="s">
        <v>58</v>
      </c>
      <c r="CY20" s="49" t="s">
        <v>58</v>
      </c>
      <c r="CZ20" s="49" t="s">
        <v>58</v>
      </c>
      <c r="DA20" s="95" t="str">
        <f t="shared" si="3"/>
        <v>—</v>
      </c>
      <c r="DB20" s="95" t="str">
        <f t="shared" si="4"/>
        <v>—</v>
      </c>
      <c r="DC20" s="65" t="s">
        <v>58</v>
      </c>
      <c r="DD20" s="49" t="s">
        <v>58</v>
      </c>
      <c r="DE20" s="49" t="s">
        <v>58</v>
      </c>
      <c r="DF20" s="49" t="s">
        <v>58</v>
      </c>
      <c r="DG20" s="49" t="s">
        <v>58</v>
      </c>
      <c r="DH20" s="95" t="str">
        <f t="shared" si="0"/>
        <v>—</v>
      </c>
      <c r="DI20" s="95" t="str">
        <f t="shared" si="0"/>
        <v>—</v>
      </c>
      <c r="DJ20" s="120"/>
    </row>
    <row r="21" spans="1:114" s="67" customFormat="1" ht="12.75" customHeight="1" x14ac:dyDescent="0.2">
      <c r="A21" s="8" t="s">
        <v>21</v>
      </c>
      <c r="B21" s="51" t="s">
        <v>58</v>
      </c>
      <c r="C21" s="49" t="s">
        <v>58</v>
      </c>
      <c r="D21" s="49" t="s">
        <v>58</v>
      </c>
      <c r="E21" s="49" t="s">
        <v>58</v>
      </c>
      <c r="F21" s="49" t="s">
        <v>58</v>
      </c>
      <c r="G21" s="49" t="s">
        <v>58</v>
      </c>
      <c r="H21" s="49" t="s">
        <v>58</v>
      </c>
      <c r="I21" s="51" t="s">
        <v>58</v>
      </c>
      <c r="J21" s="49" t="s">
        <v>58</v>
      </c>
      <c r="K21" s="49" t="s">
        <v>58</v>
      </c>
      <c r="L21" s="49" t="s">
        <v>58</v>
      </c>
      <c r="M21" s="49" t="s">
        <v>58</v>
      </c>
      <c r="N21" s="49" t="s">
        <v>58</v>
      </c>
      <c r="O21" s="49" t="s">
        <v>58</v>
      </c>
      <c r="P21" s="51" t="s">
        <v>58</v>
      </c>
      <c r="Q21" s="49" t="s">
        <v>58</v>
      </c>
      <c r="R21" s="49" t="s">
        <v>58</v>
      </c>
      <c r="S21" s="49" t="s">
        <v>58</v>
      </c>
      <c r="T21" s="49" t="s">
        <v>58</v>
      </c>
      <c r="U21" s="49" t="s">
        <v>58</v>
      </c>
      <c r="V21" s="49" t="s">
        <v>58</v>
      </c>
      <c r="W21" s="51" t="s">
        <v>58</v>
      </c>
      <c r="X21" s="49" t="s">
        <v>58</v>
      </c>
      <c r="Y21" s="49" t="s">
        <v>58</v>
      </c>
      <c r="Z21" s="49" t="s">
        <v>58</v>
      </c>
      <c r="AA21" s="49" t="s">
        <v>58</v>
      </c>
      <c r="AB21" s="49" t="s">
        <v>58</v>
      </c>
      <c r="AC21" s="49" t="s">
        <v>58</v>
      </c>
      <c r="AD21" s="51" t="s">
        <v>58</v>
      </c>
      <c r="AE21" s="49" t="s">
        <v>58</v>
      </c>
      <c r="AF21" s="49" t="s">
        <v>58</v>
      </c>
      <c r="AG21" s="49" t="s">
        <v>58</v>
      </c>
      <c r="AH21" s="49" t="s">
        <v>58</v>
      </c>
      <c r="AI21" s="49" t="s">
        <v>58</v>
      </c>
      <c r="AJ21" s="49" t="s">
        <v>58</v>
      </c>
      <c r="AK21" s="51" t="s">
        <v>58</v>
      </c>
      <c r="AL21" s="49" t="s">
        <v>58</v>
      </c>
      <c r="AM21" s="49" t="s">
        <v>58</v>
      </c>
      <c r="AN21" s="49" t="s">
        <v>58</v>
      </c>
      <c r="AO21" s="49" t="s">
        <v>58</v>
      </c>
      <c r="AP21" s="49" t="s">
        <v>58</v>
      </c>
      <c r="AQ21" s="49" t="s">
        <v>58</v>
      </c>
      <c r="AR21" s="51" t="s">
        <v>58</v>
      </c>
      <c r="AS21" s="49" t="s">
        <v>58</v>
      </c>
      <c r="AT21" s="49" t="s">
        <v>58</v>
      </c>
      <c r="AU21" s="49" t="s">
        <v>58</v>
      </c>
      <c r="AV21" s="49" t="s">
        <v>58</v>
      </c>
      <c r="AW21" s="49" t="s">
        <v>58</v>
      </c>
      <c r="AX21" s="49" t="s">
        <v>58</v>
      </c>
      <c r="AY21" s="51" t="s">
        <v>58</v>
      </c>
      <c r="AZ21" s="49" t="s">
        <v>58</v>
      </c>
      <c r="BA21" s="49" t="s">
        <v>58</v>
      </c>
      <c r="BB21" s="49" t="s">
        <v>58</v>
      </c>
      <c r="BC21" s="49" t="s">
        <v>58</v>
      </c>
      <c r="BD21" s="49" t="s">
        <v>58</v>
      </c>
      <c r="BE21" s="49" t="s">
        <v>58</v>
      </c>
      <c r="BF21" s="51" t="s">
        <v>58</v>
      </c>
      <c r="BG21" s="49" t="s">
        <v>58</v>
      </c>
      <c r="BH21" s="49" t="s">
        <v>58</v>
      </c>
      <c r="BI21" s="49" t="s">
        <v>58</v>
      </c>
      <c r="BJ21" s="49" t="s">
        <v>58</v>
      </c>
      <c r="BK21" s="49" t="s">
        <v>58</v>
      </c>
      <c r="BL21" s="49" t="s">
        <v>58</v>
      </c>
      <c r="BM21" s="51" t="s">
        <v>58</v>
      </c>
      <c r="BN21" s="49" t="s">
        <v>58</v>
      </c>
      <c r="BO21" s="49" t="s">
        <v>58</v>
      </c>
      <c r="BP21" s="49" t="s">
        <v>58</v>
      </c>
      <c r="BQ21" s="49" t="s">
        <v>58</v>
      </c>
      <c r="BR21" s="49" t="s">
        <v>58</v>
      </c>
      <c r="BS21" s="49" t="s">
        <v>58</v>
      </c>
      <c r="BT21" s="51" t="s">
        <v>58</v>
      </c>
      <c r="BU21" s="49" t="s">
        <v>58</v>
      </c>
      <c r="BV21" s="49" t="s">
        <v>58</v>
      </c>
      <c r="BW21" s="49" t="s">
        <v>58</v>
      </c>
      <c r="BX21" s="49" t="s">
        <v>58</v>
      </c>
      <c r="BY21" s="49" t="s">
        <v>58</v>
      </c>
      <c r="BZ21" s="49" t="s">
        <v>58</v>
      </c>
      <c r="CA21" s="51" t="s">
        <v>58</v>
      </c>
      <c r="CB21" s="49" t="s">
        <v>58</v>
      </c>
      <c r="CC21" s="49" t="s">
        <v>58</v>
      </c>
      <c r="CD21" s="49" t="s">
        <v>58</v>
      </c>
      <c r="CE21" s="49" t="s">
        <v>58</v>
      </c>
      <c r="CF21" s="49" t="s">
        <v>58</v>
      </c>
      <c r="CG21" s="49" t="s">
        <v>58</v>
      </c>
      <c r="CH21" s="51" t="s">
        <v>58</v>
      </c>
      <c r="CI21" s="49" t="s">
        <v>58</v>
      </c>
      <c r="CJ21" s="49" t="s">
        <v>58</v>
      </c>
      <c r="CK21" s="49" t="s">
        <v>58</v>
      </c>
      <c r="CL21" s="49" t="s">
        <v>58</v>
      </c>
      <c r="CM21" s="49" t="s">
        <v>58</v>
      </c>
      <c r="CN21" s="49" t="s">
        <v>58</v>
      </c>
      <c r="CO21" s="65" t="s">
        <v>58</v>
      </c>
      <c r="CP21" s="49" t="s">
        <v>58</v>
      </c>
      <c r="CQ21" s="49" t="s">
        <v>58</v>
      </c>
      <c r="CR21" s="49" t="s">
        <v>58</v>
      </c>
      <c r="CS21" s="49" t="s">
        <v>58</v>
      </c>
      <c r="CT21" s="95" t="str">
        <f t="shared" si="1"/>
        <v>—</v>
      </c>
      <c r="CU21" s="95" t="str">
        <f t="shared" si="2"/>
        <v>—</v>
      </c>
      <c r="CV21" s="65" t="s">
        <v>58</v>
      </c>
      <c r="CW21" s="49" t="s">
        <v>58</v>
      </c>
      <c r="CX21" s="49" t="s">
        <v>58</v>
      </c>
      <c r="CY21" s="49" t="s">
        <v>58</v>
      </c>
      <c r="CZ21" s="49" t="s">
        <v>58</v>
      </c>
      <c r="DA21" s="95" t="str">
        <f t="shared" si="3"/>
        <v>—</v>
      </c>
      <c r="DB21" s="95" t="str">
        <f t="shared" si="4"/>
        <v>—</v>
      </c>
      <c r="DC21" s="65" t="s">
        <v>58</v>
      </c>
      <c r="DD21" s="49" t="s">
        <v>58</v>
      </c>
      <c r="DE21" s="49" t="s">
        <v>58</v>
      </c>
      <c r="DF21" s="49" t="s">
        <v>58</v>
      </c>
      <c r="DG21" s="49" t="s">
        <v>58</v>
      </c>
      <c r="DH21" s="95" t="str">
        <f t="shared" si="0"/>
        <v>—</v>
      </c>
      <c r="DI21" s="95" t="str">
        <f t="shared" si="0"/>
        <v>—</v>
      </c>
      <c r="DJ21" s="120"/>
    </row>
    <row r="22" spans="1:114" s="67" customFormat="1" x14ac:dyDescent="0.2">
      <c r="A22" s="8" t="s">
        <v>22</v>
      </c>
      <c r="B22" s="51" t="s">
        <v>58</v>
      </c>
      <c r="C22" s="49" t="s">
        <v>58</v>
      </c>
      <c r="D22" s="49" t="s">
        <v>58</v>
      </c>
      <c r="E22" s="49" t="s">
        <v>58</v>
      </c>
      <c r="F22" s="49" t="s">
        <v>58</v>
      </c>
      <c r="G22" s="49" t="s">
        <v>58</v>
      </c>
      <c r="H22" s="49" t="s">
        <v>58</v>
      </c>
      <c r="I22" s="51" t="s">
        <v>58</v>
      </c>
      <c r="J22" s="49" t="s">
        <v>58</v>
      </c>
      <c r="K22" s="49" t="s">
        <v>58</v>
      </c>
      <c r="L22" s="49" t="s">
        <v>58</v>
      </c>
      <c r="M22" s="49" t="s">
        <v>58</v>
      </c>
      <c r="N22" s="49" t="s">
        <v>58</v>
      </c>
      <c r="O22" s="49" t="s">
        <v>58</v>
      </c>
      <c r="P22" s="51" t="s">
        <v>58</v>
      </c>
      <c r="Q22" s="49" t="s">
        <v>58</v>
      </c>
      <c r="R22" s="49" t="s">
        <v>58</v>
      </c>
      <c r="S22" s="49" t="s">
        <v>58</v>
      </c>
      <c r="T22" s="49" t="s">
        <v>58</v>
      </c>
      <c r="U22" s="49" t="s">
        <v>58</v>
      </c>
      <c r="V22" s="49" t="s">
        <v>58</v>
      </c>
      <c r="W22" s="51" t="s">
        <v>58</v>
      </c>
      <c r="X22" s="49" t="s">
        <v>58</v>
      </c>
      <c r="Y22" s="49" t="s">
        <v>58</v>
      </c>
      <c r="Z22" s="49" t="s">
        <v>58</v>
      </c>
      <c r="AA22" s="49" t="s">
        <v>58</v>
      </c>
      <c r="AB22" s="49" t="s">
        <v>58</v>
      </c>
      <c r="AC22" s="49" t="s">
        <v>58</v>
      </c>
      <c r="AD22" s="51" t="s">
        <v>58</v>
      </c>
      <c r="AE22" s="49" t="s">
        <v>58</v>
      </c>
      <c r="AF22" s="49" t="s">
        <v>58</v>
      </c>
      <c r="AG22" s="49" t="s">
        <v>58</v>
      </c>
      <c r="AH22" s="49" t="s">
        <v>58</v>
      </c>
      <c r="AI22" s="49" t="s">
        <v>58</v>
      </c>
      <c r="AJ22" s="49" t="s">
        <v>58</v>
      </c>
      <c r="AK22" s="51" t="s">
        <v>58</v>
      </c>
      <c r="AL22" s="49" t="s">
        <v>58</v>
      </c>
      <c r="AM22" s="49" t="s">
        <v>58</v>
      </c>
      <c r="AN22" s="49" t="s">
        <v>58</v>
      </c>
      <c r="AO22" s="49" t="s">
        <v>58</v>
      </c>
      <c r="AP22" s="49" t="s">
        <v>58</v>
      </c>
      <c r="AQ22" s="49" t="s">
        <v>58</v>
      </c>
      <c r="AR22" s="51" t="s">
        <v>58</v>
      </c>
      <c r="AS22" s="49" t="s">
        <v>58</v>
      </c>
      <c r="AT22" s="49" t="s">
        <v>58</v>
      </c>
      <c r="AU22" s="49" t="s">
        <v>58</v>
      </c>
      <c r="AV22" s="49" t="s">
        <v>58</v>
      </c>
      <c r="AW22" s="49" t="s">
        <v>58</v>
      </c>
      <c r="AX22" s="49" t="s">
        <v>58</v>
      </c>
      <c r="AY22" s="51" t="s">
        <v>58</v>
      </c>
      <c r="AZ22" s="49" t="s">
        <v>58</v>
      </c>
      <c r="BA22" s="49" t="s">
        <v>58</v>
      </c>
      <c r="BB22" s="49" t="s">
        <v>58</v>
      </c>
      <c r="BC22" s="49" t="s">
        <v>58</v>
      </c>
      <c r="BD22" s="49" t="s">
        <v>58</v>
      </c>
      <c r="BE22" s="49" t="s">
        <v>58</v>
      </c>
      <c r="BF22" s="51" t="s">
        <v>58</v>
      </c>
      <c r="BG22" s="49" t="s">
        <v>58</v>
      </c>
      <c r="BH22" s="49" t="s">
        <v>58</v>
      </c>
      <c r="BI22" s="49" t="s">
        <v>58</v>
      </c>
      <c r="BJ22" s="49" t="s">
        <v>58</v>
      </c>
      <c r="BK22" s="49" t="s">
        <v>58</v>
      </c>
      <c r="BL22" s="49" t="s">
        <v>58</v>
      </c>
      <c r="BM22" s="51" t="s">
        <v>58</v>
      </c>
      <c r="BN22" s="49" t="s">
        <v>58</v>
      </c>
      <c r="BO22" s="49" t="s">
        <v>58</v>
      </c>
      <c r="BP22" s="49" t="s">
        <v>58</v>
      </c>
      <c r="BQ22" s="49" t="s">
        <v>58</v>
      </c>
      <c r="BR22" s="49" t="s">
        <v>58</v>
      </c>
      <c r="BS22" s="49" t="s">
        <v>58</v>
      </c>
      <c r="BT22" s="51" t="s">
        <v>58</v>
      </c>
      <c r="BU22" s="49" t="s">
        <v>58</v>
      </c>
      <c r="BV22" s="49" t="s">
        <v>58</v>
      </c>
      <c r="BW22" s="49" t="s">
        <v>58</v>
      </c>
      <c r="BX22" s="49" t="s">
        <v>58</v>
      </c>
      <c r="BY22" s="49" t="s">
        <v>58</v>
      </c>
      <c r="BZ22" s="49" t="s">
        <v>58</v>
      </c>
      <c r="CA22" s="51" t="s">
        <v>58</v>
      </c>
      <c r="CB22" s="49" t="s">
        <v>58</v>
      </c>
      <c r="CC22" s="49" t="s">
        <v>58</v>
      </c>
      <c r="CD22" s="49" t="s">
        <v>58</v>
      </c>
      <c r="CE22" s="49" t="s">
        <v>58</v>
      </c>
      <c r="CF22" s="49" t="s">
        <v>58</v>
      </c>
      <c r="CG22" s="49" t="s">
        <v>58</v>
      </c>
      <c r="CH22" s="51" t="s">
        <v>58</v>
      </c>
      <c r="CI22" s="49" t="s">
        <v>58</v>
      </c>
      <c r="CJ22" s="49" t="s">
        <v>58</v>
      </c>
      <c r="CK22" s="49" t="s">
        <v>58</v>
      </c>
      <c r="CL22" s="49" t="s">
        <v>58</v>
      </c>
      <c r="CM22" s="49" t="s">
        <v>58</v>
      </c>
      <c r="CN22" s="49" t="s">
        <v>58</v>
      </c>
      <c r="CO22" s="65" t="s">
        <v>58</v>
      </c>
      <c r="CP22" s="49" t="s">
        <v>58</v>
      </c>
      <c r="CQ22" s="49" t="s">
        <v>58</v>
      </c>
      <c r="CR22" s="49" t="s">
        <v>58</v>
      </c>
      <c r="CS22" s="49" t="s">
        <v>58</v>
      </c>
      <c r="CT22" s="95" t="str">
        <f t="shared" si="1"/>
        <v>—</v>
      </c>
      <c r="CU22" s="95" t="str">
        <f t="shared" si="2"/>
        <v>—</v>
      </c>
      <c r="CV22" s="65" t="s">
        <v>58</v>
      </c>
      <c r="CW22" s="49" t="s">
        <v>58</v>
      </c>
      <c r="CX22" s="49" t="s">
        <v>58</v>
      </c>
      <c r="CY22" s="49" t="s">
        <v>58</v>
      </c>
      <c r="CZ22" s="49" t="s">
        <v>58</v>
      </c>
      <c r="DA22" s="95" t="str">
        <f t="shared" si="3"/>
        <v>—</v>
      </c>
      <c r="DB22" s="95" t="str">
        <f t="shared" si="4"/>
        <v>—</v>
      </c>
      <c r="DC22" s="65" t="s">
        <v>58</v>
      </c>
      <c r="DD22" s="49" t="s">
        <v>58</v>
      </c>
      <c r="DE22" s="49" t="s">
        <v>58</v>
      </c>
      <c r="DF22" s="49" t="s">
        <v>58</v>
      </c>
      <c r="DG22" s="49" t="s">
        <v>58</v>
      </c>
      <c r="DH22" s="95" t="str">
        <f t="shared" si="0"/>
        <v>—</v>
      </c>
      <c r="DI22" s="95" t="str">
        <f t="shared" si="0"/>
        <v>—</v>
      </c>
      <c r="DJ22" s="120"/>
    </row>
    <row r="23" spans="1:114" s="67" customFormat="1" x14ac:dyDescent="0.2">
      <c r="A23" s="8" t="s">
        <v>23</v>
      </c>
      <c r="B23" s="51" t="s">
        <v>58</v>
      </c>
      <c r="C23" s="11">
        <v>71.833743016759783</v>
      </c>
      <c r="D23" s="11">
        <v>70.25667415730338</v>
      </c>
      <c r="E23" s="11">
        <v>70.441184919210045</v>
      </c>
      <c r="F23" s="11">
        <v>69.337426900584774</v>
      </c>
      <c r="G23" s="11">
        <v>70.249720101781165</v>
      </c>
      <c r="H23" s="11">
        <v>69.697875422501198</v>
      </c>
      <c r="I23" s="51" t="s">
        <v>58</v>
      </c>
      <c r="J23" s="11">
        <v>64.40578373847444</v>
      </c>
      <c r="K23" s="11">
        <v>64.206215846994525</v>
      </c>
      <c r="L23" s="11">
        <v>62.789755838641184</v>
      </c>
      <c r="M23" s="11">
        <v>61.172938689217787</v>
      </c>
      <c r="N23" s="11">
        <v>60.121873911529072</v>
      </c>
      <c r="O23" s="11">
        <v>59.654352441613597</v>
      </c>
      <c r="P23" s="51" t="s">
        <v>58</v>
      </c>
      <c r="Q23" s="11">
        <v>0</v>
      </c>
      <c r="R23" s="11"/>
      <c r="S23" s="11"/>
      <c r="T23" s="11"/>
      <c r="U23" s="11"/>
      <c r="V23" s="11"/>
      <c r="W23" s="51" t="s">
        <v>58</v>
      </c>
      <c r="X23" s="11">
        <v>68.863057324840753</v>
      </c>
      <c r="Y23" s="11">
        <v>67.855516400108414</v>
      </c>
      <c r="Z23" s="11">
        <v>67.35373741700576</v>
      </c>
      <c r="AA23" s="11">
        <v>65.999654278305982</v>
      </c>
      <c r="AB23" s="11">
        <v>65.974312601088087</v>
      </c>
      <c r="AC23" s="11">
        <v>65.24653851324102</v>
      </c>
      <c r="AD23" s="51" t="s">
        <v>58</v>
      </c>
      <c r="AE23" s="11">
        <v>90.199209448518943</v>
      </c>
      <c r="AF23" s="11">
        <v>90.028119988680359</v>
      </c>
      <c r="AG23" s="11">
        <v>89.107803837953085</v>
      </c>
      <c r="AH23" s="11">
        <v>89.054337056008052</v>
      </c>
      <c r="AI23" s="11">
        <v>87.609279974791221</v>
      </c>
      <c r="AJ23" s="11">
        <v>85.928472375894373</v>
      </c>
      <c r="AK23" s="51" t="s">
        <v>58</v>
      </c>
      <c r="AL23" s="11">
        <v>85.809707724425877</v>
      </c>
      <c r="AM23" s="11">
        <v>86.579754125595301</v>
      </c>
      <c r="AN23" s="11">
        <v>86.189114881439096</v>
      </c>
      <c r="AO23" s="11">
        <v>86.218996415770604</v>
      </c>
      <c r="AP23" s="11">
        <v>84.898331284033034</v>
      </c>
      <c r="AQ23" s="11">
        <v>83.485889915628761</v>
      </c>
      <c r="AR23" s="51" t="s">
        <v>58</v>
      </c>
      <c r="AS23" s="11">
        <v>0</v>
      </c>
      <c r="AT23" s="11"/>
      <c r="AU23" s="11"/>
      <c r="AV23" s="11"/>
      <c r="AW23" s="11"/>
      <c r="AX23" s="11"/>
      <c r="AY23" s="51" t="s">
        <v>58</v>
      </c>
      <c r="AZ23" s="11">
        <v>88.219904816693699</v>
      </c>
      <c r="BA23" s="11">
        <v>88.442012226184431</v>
      </c>
      <c r="BB23" s="11">
        <v>87.78015249430473</v>
      </c>
      <c r="BC23" s="11">
        <v>87.737801367398319</v>
      </c>
      <c r="BD23" s="11">
        <v>86.327433554817276</v>
      </c>
      <c r="BE23" s="11">
        <v>84.759410814552737</v>
      </c>
      <c r="BF23" s="51" t="s">
        <v>58</v>
      </c>
      <c r="BG23" s="11">
        <v>67.541348747591528</v>
      </c>
      <c r="BH23" s="11">
        <v>67.65740707487879</v>
      </c>
      <c r="BI23" s="11">
        <v>67.992281498297388</v>
      </c>
      <c r="BJ23" s="11">
        <v>66.850931775110539</v>
      </c>
      <c r="BK23" s="11">
        <v>65.674680851063798</v>
      </c>
      <c r="BL23" s="11">
        <v>64.708846426043877</v>
      </c>
      <c r="BM23" s="51" t="s">
        <v>58</v>
      </c>
      <c r="BN23" s="11">
        <v>57.466837074905541</v>
      </c>
      <c r="BO23" s="11">
        <v>57.833323117785234</v>
      </c>
      <c r="BP23" s="11">
        <v>58.084876140808348</v>
      </c>
      <c r="BQ23" s="11">
        <v>58.465220427760791</v>
      </c>
      <c r="BR23" s="11">
        <v>57.326646803027856</v>
      </c>
      <c r="BS23" s="11">
        <v>56.198134885108921</v>
      </c>
      <c r="BT23" s="51" t="s">
        <v>58</v>
      </c>
      <c r="BU23" s="11">
        <v>0</v>
      </c>
      <c r="BV23" s="11"/>
      <c r="BW23" s="11"/>
      <c r="BX23" s="11"/>
      <c r="BY23" s="11"/>
      <c r="BZ23" s="11"/>
      <c r="CA23" s="51" t="s">
        <v>58</v>
      </c>
      <c r="CB23" s="11">
        <v>61.152114462926427</v>
      </c>
      <c r="CC23" s="11">
        <v>61.3956569865868</v>
      </c>
      <c r="CD23" s="11">
        <v>61.699130434782582</v>
      </c>
      <c r="CE23" s="11">
        <v>61.450452577725315</v>
      </c>
      <c r="CF23" s="11">
        <v>60.218007158648248</v>
      </c>
      <c r="CG23" s="11">
        <v>59.13565880111387</v>
      </c>
      <c r="CH23" s="51" t="s">
        <v>58</v>
      </c>
      <c r="CI23" s="11">
        <v>62.88708738838168</v>
      </c>
      <c r="CJ23" s="11">
        <v>60.047560311989862</v>
      </c>
      <c r="CK23" s="11">
        <v>57.95693324733957</v>
      </c>
      <c r="CL23" s="11">
        <v>55.911926605504561</v>
      </c>
      <c r="CM23" s="11">
        <v>53.805266839197046</v>
      </c>
      <c r="CN23" s="11">
        <v>51.768948425147464</v>
      </c>
      <c r="CO23" s="65" t="s">
        <v>58</v>
      </c>
      <c r="CP23" s="11">
        <v>81.590680244865268</v>
      </c>
      <c r="CQ23" s="11">
        <v>80.86400108725195</v>
      </c>
      <c r="CR23" s="158">
        <v>80.295792426367456</v>
      </c>
      <c r="CS23" s="158">
        <v>79.450727113244966</v>
      </c>
      <c r="CT23" s="184">
        <f t="shared" si="1"/>
        <v>223.53368092763617</v>
      </c>
      <c r="CU23" s="184">
        <f t="shared" si="2"/>
        <v>223.53368092763617</v>
      </c>
      <c r="CV23" s="65" t="s">
        <v>58</v>
      </c>
      <c r="CW23" s="11">
        <v>70.896401424546866</v>
      </c>
      <c r="CX23" s="11">
        <v>71.090469381717782</v>
      </c>
      <c r="CY23" s="158">
        <v>70.7527269481389</v>
      </c>
      <c r="CZ23" s="158">
        <v>70.597349128111674</v>
      </c>
      <c r="DA23" s="184">
        <f t="shared" si="3"/>
        <v>202.34685199858995</v>
      </c>
      <c r="DB23" s="184">
        <f t="shared" si="4"/>
        <v>205.85715553274918</v>
      </c>
      <c r="DC23" s="65" t="s">
        <v>58</v>
      </c>
      <c r="DD23" s="11">
        <v>76.046993827840822</v>
      </c>
      <c r="DE23" s="11">
        <v>75.738816350802807</v>
      </c>
      <c r="DF23" s="158">
        <v>75.332769305758646</v>
      </c>
      <c r="DG23" s="158">
        <v>74.784167321631344</v>
      </c>
      <c r="DH23" s="184">
        <f t="shared" si="0"/>
        <v>53.805266839197046</v>
      </c>
      <c r="DI23" s="184">
        <f t="shared" si="0"/>
        <v>51.768948425147464</v>
      </c>
      <c r="DJ23" s="120"/>
    </row>
    <row r="24" spans="1:114" s="67" customFormat="1" x14ac:dyDescent="0.2">
      <c r="A24" s="13" t="s">
        <v>24</v>
      </c>
      <c r="B24" s="11">
        <v>71.144531203994859</v>
      </c>
      <c r="C24" s="11">
        <v>74.749999999999943</v>
      </c>
      <c r="D24" s="11">
        <v>77.175233644859816</v>
      </c>
      <c r="E24" s="11">
        <v>79.918017047554727</v>
      </c>
      <c r="F24" s="11">
        <v>79.738299904489011</v>
      </c>
      <c r="G24" s="11">
        <v>82.432048984899311</v>
      </c>
      <c r="H24" s="11">
        <v>107.98446327683605</v>
      </c>
      <c r="I24" s="12">
        <v>70.015625</v>
      </c>
      <c r="J24" s="11">
        <v>71.979057591623018</v>
      </c>
      <c r="K24" s="11">
        <v>73.276243093922673</v>
      </c>
      <c r="L24" s="11">
        <v>51.814404432132967</v>
      </c>
      <c r="M24" s="11">
        <v>73.693070851245679</v>
      </c>
      <c r="N24" s="11">
        <v>78.700218490153162</v>
      </c>
      <c r="O24" s="11">
        <v>86.285714285714292</v>
      </c>
      <c r="P24" s="12">
        <v>0</v>
      </c>
      <c r="Q24" s="11">
        <v>0</v>
      </c>
      <c r="R24" s="11"/>
      <c r="S24" s="11"/>
      <c r="T24" s="11"/>
      <c r="U24" s="11"/>
      <c r="V24" s="11"/>
      <c r="W24" s="12">
        <v>70.878417034360723</v>
      </c>
      <c r="X24" s="11">
        <v>73.63578947368417</v>
      </c>
      <c r="Y24" s="11">
        <v>76.016420361247953</v>
      </c>
      <c r="Z24" s="11">
        <v>70.76151510336048</v>
      </c>
      <c r="AA24" s="11">
        <v>77.969661944992822</v>
      </c>
      <c r="AB24" s="11">
        <v>81.397818217101275</v>
      </c>
      <c r="AC24" s="11">
        <v>103.47957470621145</v>
      </c>
      <c r="AD24" s="12">
        <v>76.535747087981974</v>
      </c>
      <c r="AE24" s="11">
        <v>76.75597269624572</v>
      </c>
      <c r="AF24" s="11">
        <v>75.900782013685244</v>
      </c>
      <c r="AG24" s="11">
        <v>90.680906868822674</v>
      </c>
      <c r="AH24" s="11">
        <v>91.313646980313663</v>
      </c>
      <c r="AI24" s="11">
        <v>89.657537888485649</v>
      </c>
      <c r="AJ24" s="11">
        <v>110.53930896344538</v>
      </c>
      <c r="AK24" s="12">
        <v>74.358038193433714</v>
      </c>
      <c r="AL24" s="11">
        <v>73.972388213476165</v>
      </c>
      <c r="AM24" s="11">
        <v>74.72440307567787</v>
      </c>
      <c r="AN24" s="11">
        <v>84.44985497945261</v>
      </c>
      <c r="AO24" s="11">
        <v>84.136731689363273</v>
      </c>
      <c r="AP24" s="11">
        <v>84.169197867203238</v>
      </c>
      <c r="AQ24" s="11">
        <v>90.046338797814201</v>
      </c>
      <c r="AR24" s="12">
        <v>0</v>
      </c>
      <c r="AS24" s="11">
        <v>0</v>
      </c>
      <c r="AT24" s="11"/>
      <c r="AU24" s="11"/>
      <c r="AV24" s="11"/>
      <c r="AW24" s="11"/>
      <c r="AX24" s="11"/>
      <c r="AY24" s="12">
        <v>75.04883735667552</v>
      </c>
      <c r="AZ24" s="11">
        <v>74.712600211768233</v>
      </c>
      <c r="BA24" s="11">
        <v>75.068832283915285</v>
      </c>
      <c r="BB24" s="11">
        <v>86.24922608951961</v>
      </c>
      <c r="BC24" s="11">
        <v>86.687937373977007</v>
      </c>
      <c r="BD24" s="11">
        <v>86.126735947281702</v>
      </c>
      <c r="BE24" s="11">
        <v>99.598086124402002</v>
      </c>
      <c r="BF24" s="12">
        <v>62.114406113849007</v>
      </c>
      <c r="BG24" s="11">
        <v>59.93495934959347</v>
      </c>
      <c r="BH24" s="11">
        <v>64.002840909090907</v>
      </c>
      <c r="BI24" s="11">
        <v>71.450737002919681</v>
      </c>
      <c r="BJ24" s="11">
        <v>73.146115906288529</v>
      </c>
      <c r="BK24" s="11">
        <v>74.570525692599617</v>
      </c>
      <c r="BL24" s="11">
        <v>90.269334775554356</v>
      </c>
      <c r="BM24" s="12">
        <v>60.071725728668582</v>
      </c>
      <c r="BN24" s="11">
        <v>56.448868778280506</v>
      </c>
      <c r="BO24" s="11">
        <v>57.717609306056971</v>
      </c>
      <c r="BP24" s="11">
        <v>63.98254959216284</v>
      </c>
      <c r="BQ24" s="11">
        <v>64.873306019539882</v>
      </c>
      <c r="BR24" s="11">
        <v>65.856637265095245</v>
      </c>
      <c r="BS24" s="11">
        <v>69.226531351939087</v>
      </c>
      <c r="BT24" s="12">
        <v>0</v>
      </c>
      <c r="BU24" s="11">
        <v>0</v>
      </c>
      <c r="BV24" s="11"/>
      <c r="BW24" s="11"/>
      <c r="BX24" s="11"/>
      <c r="BY24" s="11"/>
      <c r="BZ24" s="11"/>
      <c r="CA24" s="12">
        <v>60.58621749079191</v>
      </c>
      <c r="CB24" s="11">
        <v>57.426245522631035</v>
      </c>
      <c r="CC24" s="11">
        <v>59.587771203155825</v>
      </c>
      <c r="CD24" s="11">
        <v>66.121342783750293</v>
      </c>
      <c r="CE24" s="11">
        <v>67.671741397288841</v>
      </c>
      <c r="CF24" s="11">
        <v>68.801626064557496</v>
      </c>
      <c r="CG24" s="11">
        <v>77.670138888888872</v>
      </c>
      <c r="CH24" s="12">
        <v>0</v>
      </c>
      <c r="CI24" s="11">
        <v>56.347318157661988</v>
      </c>
      <c r="CJ24" s="11">
        <v>62.231077188598903</v>
      </c>
      <c r="CK24" s="11">
        <v>72.611333046690973</v>
      </c>
      <c r="CL24" s="11">
        <v>71.562413122046138</v>
      </c>
      <c r="CM24" s="11">
        <v>71.404273263094524</v>
      </c>
      <c r="CN24" s="11">
        <v>79.739893450329063</v>
      </c>
      <c r="CO24" s="90">
        <v>70.040892603801893</v>
      </c>
      <c r="CP24" s="11">
        <v>71.570788839131907</v>
      </c>
      <c r="CQ24" s="11">
        <v>72.496033994334283</v>
      </c>
      <c r="CR24" s="158">
        <v>83.223914639723191</v>
      </c>
      <c r="CS24" s="158">
        <v>83.97387927991528</v>
      </c>
      <c r="CT24" s="184">
        <f t="shared" si="1"/>
        <v>246.6601125659846</v>
      </c>
      <c r="CU24" s="184">
        <f t="shared" si="2"/>
        <v>246.6601125659846</v>
      </c>
      <c r="CV24" s="90"/>
      <c r="CW24" s="11">
        <v>68.581196581196551</v>
      </c>
      <c r="CX24" s="11">
        <v>69.123030462184886</v>
      </c>
      <c r="CY24" s="158">
        <v>76.190500421974093</v>
      </c>
      <c r="CZ24" s="158">
        <v>76.875121645861668</v>
      </c>
      <c r="DA24" s="184">
        <f t="shared" si="3"/>
        <v>228.72605362245162</v>
      </c>
      <c r="DB24" s="184">
        <f t="shared" si="4"/>
        <v>222.70310856014885</v>
      </c>
      <c r="DC24" s="90"/>
      <c r="DD24" s="11">
        <v>69.435660135866868</v>
      </c>
      <c r="DE24" s="11">
        <v>70.191279382738216</v>
      </c>
      <c r="DF24" s="158">
        <v>78.444573546439443</v>
      </c>
      <c r="DG24" s="158">
        <v>79.610165896816909</v>
      </c>
      <c r="DH24" s="184">
        <f t="shared" si="0"/>
        <v>71.404273263094524</v>
      </c>
      <c r="DI24" s="184">
        <f t="shared" si="0"/>
        <v>79.739893450329063</v>
      </c>
      <c r="DJ24" s="120"/>
    </row>
    <row r="25" spans="1:114" s="67" customFormat="1" x14ac:dyDescent="0.2">
      <c r="A25" s="14" t="s">
        <v>25</v>
      </c>
      <c r="B25" s="121" t="s">
        <v>58</v>
      </c>
      <c r="C25" s="122" t="s">
        <v>58</v>
      </c>
      <c r="D25" s="122" t="s">
        <v>58</v>
      </c>
      <c r="E25" s="122" t="s">
        <v>58</v>
      </c>
      <c r="F25" s="122" t="s">
        <v>58</v>
      </c>
      <c r="G25" s="122" t="s">
        <v>58</v>
      </c>
      <c r="H25" s="122" t="s">
        <v>58</v>
      </c>
      <c r="I25" s="121" t="s">
        <v>58</v>
      </c>
      <c r="J25" s="122" t="s">
        <v>58</v>
      </c>
      <c r="K25" s="122" t="s">
        <v>58</v>
      </c>
      <c r="L25" s="122" t="s">
        <v>58</v>
      </c>
      <c r="M25" s="122" t="s">
        <v>58</v>
      </c>
      <c r="N25" s="122" t="s">
        <v>58</v>
      </c>
      <c r="O25" s="122" t="s">
        <v>58</v>
      </c>
      <c r="P25" s="121" t="s">
        <v>58</v>
      </c>
      <c r="Q25" s="122" t="s">
        <v>58</v>
      </c>
      <c r="R25" s="122" t="s">
        <v>58</v>
      </c>
      <c r="S25" s="122" t="s">
        <v>58</v>
      </c>
      <c r="T25" s="122" t="s">
        <v>58</v>
      </c>
      <c r="U25" s="122" t="s">
        <v>58</v>
      </c>
      <c r="V25" s="122" t="s">
        <v>58</v>
      </c>
      <c r="W25" s="121" t="s">
        <v>58</v>
      </c>
      <c r="X25" s="122" t="s">
        <v>58</v>
      </c>
      <c r="Y25" s="122" t="s">
        <v>58</v>
      </c>
      <c r="Z25" s="122" t="s">
        <v>58</v>
      </c>
      <c r="AA25" s="122" t="s">
        <v>58</v>
      </c>
      <c r="AB25" s="122" t="s">
        <v>58</v>
      </c>
      <c r="AC25" s="122" t="s">
        <v>58</v>
      </c>
      <c r="AD25" s="121" t="s">
        <v>58</v>
      </c>
      <c r="AE25" s="122" t="s">
        <v>58</v>
      </c>
      <c r="AF25" s="122" t="s">
        <v>58</v>
      </c>
      <c r="AG25" s="122" t="s">
        <v>58</v>
      </c>
      <c r="AH25" s="122" t="s">
        <v>58</v>
      </c>
      <c r="AI25" s="122" t="s">
        <v>58</v>
      </c>
      <c r="AJ25" s="122" t="s">
        <v>58</v>
      </c>
      <c r="AK25" s="121" t="s">
        <v>58</v>
      </c>
      <c r="AL25" s="122" t="s">
        <v>58</v>
      </c>
      <c r="AM25" s="122" t="s">
        <v>58</v>
      </c>
      <c r="AN25" s="122" t="s">
        <v>58</v>
      </c>
      <c r="AO25" s="122" t="s">
        <v>58</v>
      </c>
      <c r="AP25" s="122" t="s">
        <v>58</v>
      </c>
      <c r="AQ25" s="122" t="s">
        <v>58</v>
      </c>
      <c r="AR25" s="121" t="s">
        <v>58</v>
      </c>
      <c r="AS25" s="122" t="s">
        <v>58</v>
      </c>
      <c r="AT25" s="122" t="s">
        <v>58</v>
      </c>
      <c r="AU25" s="122" t="s">
        <v>58</v>
      </c>
      <c r="AV25" s="122" t="s">
        <v>58</v>
      </c>
      <c r="AW25" s="122" t="s">
        <v>58</v>
      </c>
      <c r="AX25" s="122" t="s">
        <v>58</v>
      </c>
      <c r="AY25" s="121" t="s">
        <v>58</v>
      </c>
      <c r="AZ25" s="122" t="s">
        <v>58</v>
      </c>
      <c r="BA25" s="122" t="s">
        <v>58</v>
      </c>
      <c r="BB25" s="122" t="s">
        <v>58</v>
      </c>
      <c r="BC25" s="122" t="s">
        <v>58</v>
      </c>
      <c r="BD25" s="122" t="s">
        <v>58</v>
      </c>
      <c r="BE25" s="122" t="s">
        <v>58</v>
      </c>
      <c r="BF25" s="121" t="s">
        <v>58</v>
      </c>
      <c r="BG25" s="122" t="s">
        <v>58</v>
      </c>
      <c r="BH25" s="122" t="s">
        <v>58</v>
      </c>
      <c r="BI25" s="122" t="s">
        <v>58</v>
      </c>
      <c r="BJ25" s="122" t="s">
        <v>58</v>
      </c>
      <c r="BK25" s="122" t="s">
        <v>58</v>
      </c>
      <c r="BL25" s="122" t="s">
        <v>58</v>
      </c>
      <c r="BM25" s="121" t="s">
        <v>58</v>
      </c>
      <c r="BN25" s="122" t="s">
        <v>58</v>
      </c>
      <c r="BO25" s="122" t="s">
        <v>58</v>
      </c>
      <c r="BP25" s="122" t="s">
        <v>58</v>
      </c>
      <c r="BQ25" s="122" t="s">
        <v>58</v>
      </c>
      <c r="BR25" s="122" t="s">
        <v>58</v>
      </c>
      <c r="BS25" s="122" t="s">
        <v>58</v>
      </c>
      <c r="BT25" s="121" t="s">
        <v>58</v>
      </c>
      <c r="BU25" s="122" t="s">
        <v>58</v>
      </c>
      <c r="BV25" s="122" t="s">
        <v>58</v>
      </c>
      <c r="BW25" s="122" t="s">
        <v>58</v>
      </c>
      <c r="BX25" s="122" t="s">
        <v>58</v>
      </c>
      <c r="BY25" s="122" t="s">
        <v>58</v>
      </c>
      <c r="BZ25" s="122" t="s">
        <v>58</v>
      </c>
      <c r="CA25" s="121" t="s">
        <v>58</v>
      </c>
      <c r="CB25" s="122" t="s">
        <v>58</v>
      </c>
      <c r="CC25" s="122" t="s">
        <v>58</v>
      </c>
      <c r="CD25" s="122" t="s">
        <v>58</v>
      </c>
      <c r="CE25" s="122" t="s">
        <v>58</v>
      </c>
      <c r="CF25" s="122" t="s">
        <v>58</v>
      </c>
      <c r="CG25" s="122" t="s">
        <v>58</v>
      </c>
      <c r="CH25" s="121" t="s">
        <v>58</v>
      </c>
      <c r="CI25" s="122" t="s">
        <v>58</v>
      </c>
      <c r="CJ25" s="122" t="s">
        <v>58</v>
      </c>
      <c r="CK25" s="122" t="s">
        <v>58</v>
      </c>
      <c r="CL25" s="122" t="s">
        <v>58</v>
      </c>
      <c r="CM25" s="122" t="s">
        <v>58</v>
      </c>
      <c r="CN25" s="122" t="s">
        <v>58</v>
      </c>
      <c r="CO25" s="123" t="s">
        <v>58</v>
      </c>
      <c r="CP25" s="122" t="s">
        <v>58</v>
      </c>
      <c r="CQ25" s="122" t="s">
        <v>58</v>
      </c>
      <c r="CR25" s="122" t="s">
        <v>58</v>
      </c>
      <c r="CS25" s="122" t="s">
        <v>58</v>
      </c>
      <c r="CT25" s="124" t="str">
        <f t="shared" si="1"/>
        <v>—</v>
      </c>
      <c r="CU25" s="124" t="str">
        <f t="shared" si="2"/>
        <v>—</v>
      </c>
      <c r="CV25" s="123" t="s">
        <v>58</v>
      </c>
      <c r="CW25" s="122" t="s">
        <v>58</v>
      </c>
      <c r="CX25" s="122" t="s">
        <v>58</v>
      </c>
      <c r="CY25" s="122" t="s">
        <v>58</v>
      </c>
      <c r="CZ25" s="122" t="s">
        <v>58</v>
      </c>
      <c r="DA25" s="124" t="str">
        <f t="shared" si="3"/>
        <v>—</v>
      </c>
      <c r="DB25" s="124" t="str">
        <f t="shared" si="4"/>
        <v>—</v>
      </c>
      <c r="DC25" s="123" t="s">
        <v>58</v>
      </c>
      <c r="DD25" s="122" t="s">
        <v>58</v>
      </c>
      <c r="DE25" s="122" t="s">
        <v>58</v>
      </c>
      <c r="DF25" s="122" t="s">
        <v>58</v>
      </c>
      <c r="DG25" s="122" t="s">
        <v>58</v>
      </c>
      <c r="DH25" s="95" t="str">
        <f t="shared" si="0"/>
        <v>—</v>
      </c>
      <c r="DI25" s="95" t="str">
        <f t="shared" si="0"/>
        <v>—</v>
      </c>
      <c r="DJ25" s="120"/>
    </row>
    <row r="26" spans="1:114" x14ac:dyDescent="0.2">
      <c r="CQ26" s="174"/>
      <c r="CV26" s="175" t="s">
        <v>76</v>
      </c>
    </row>
    <row r="27" spans="1:114" x14ac:dyDescent="0.2">
      <c r="B27" s="21" t="s">
        <v>43</v>
      </c>
      <c r="C27" s="21" t="s">
        <v>53</v>
      </c>
      <c r="D27" s="21" t="s">
        <v>64</v>
      </c>
      <c r="E27" s="21" t="s">
        <v>66</v>
      </c>
      <c r="F27" s="21" t="s">
        <v>66</v>
      </c>
      <c r="G27" s="21" t="s">
        <v>80</v>
      </c>
    </row>
  </sheetData>
  <pageMargins left="0.7" right="0.7" top="0.75" bottom="0.75" header="0.3" footer="0.3"/>
  <pageSetup scale="64" orientation="portrait" r:id="rId1"/>
  <colBreaks count="1" manualBreakCount="1">
    <brk id="5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3399"/>
  </sheetPr>
  <dimension ref="A1:DJ27"/>
  <sheetViews>
    <sheetView showZeros="0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C41" sqref="DC41"/>
    </sheetView>
  </sheetViews>
  <sheetFormatPr defaultRowHeight="12.75" x14ac:dyDescent="0.2"/>
  <cols>
    <col min="1" max="1" width="15.7109375" style="21" customWidth="1"/>
    <col min="2" max="107" width="8" style="21" customWidth="1"/>
    <col min="108" max="108" width="8" style="36" customWidth="1"/>
    <col min="109" max="113" width="9.140625" style="36"/>
    <col min="114" max="16384" width="9.140625" style="21"/>
  </cols>
  <sheetData>
    <row r="1" spans="1:114" s="18" customFormat="1" x14ac:dyDescent="0.2">
      <c r="A1" s="22" t="s">
        <v>32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85"/>
      <c r="DE1" s="83"/>
      <c r="DF1" s="83"/>
      <c r="DG1" s="83"/>
      <c r="DH1" s="83"/>
      <c r="DI1" s="83"/>
    </row>
    <row r="2" spans="1:114" x14ac:dyDescent="0.2">
      <c r="A2" s="22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82"/>
    </row>
    <row r="3" spans="1:114" x14ac:dyDescent="0.2">
      <c r="A3" s="38"/>
      <c r="B3" s="23"/>
      <c r="C3" s="23"/>
      <c r="D3" s="23"/>
      <c r="E3" s="23"/>
      <c r="F3" s="23"/>
      <c r="G3" s="23"/>
      <c r="H3" s="23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</row>
    <row r="4" spans="1:114" x14ac:dyDescent="0.2">
      <c r="A4" s="38"/>
      <c r="B4" s="24" t="s">
        <v>73</v>
      </c>
      <c r="C4" s="24"/>
      <c r="D4" s="24"/>
      <c r="E4" s="24"/>
      <c r="F4" s="24"/>
      <c r="G4" s="24"/>
      <c r="H4" s="24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103"/>
      <c r="BB4" s="77"/>
      <c r="BC4" s="77"/>
      <c r="BD4" s="77"/>
      <c r="BE4" s="77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1"/>
      <c r="CP4" s="77"/>
      <c r="CQ4" s="77"/>
      <c r="CR4" s="77"/>
      <c r="CS4" s="77"/>
      <c r="CT4" s="77"/>
      <c r="CU4" s="77"/>
      <c r="CV4" s="40"/>
      <c r="CW4" s="40"/>
      <c r="CX4" s="40"/>
      <c r="CY4" s="40"/>
      <c r="CZ4" s="40"/>
      <c r="DA4" s="40"/>
      <c r="DB4" s="40"/>
      <c r="DC4" s="40"/>
      <c r="DD4" s="77"/>
      <c r="DE4" s="106"/>
      <c r="DF4" s="152"/>
      <c r="DG4" s="156"/>
      <c r="DH4" s="41"/>
      <c r="DI4" s="41"/>
      <c r="DJ4" s="119"/>
    </row>
    <row r="5" spans="1:114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6"/>
      <c r="AZ5" s="26"/>
      <c r="BA5" s="31"/>
      <c r="BB5" s="31"/>
      <c r="BC5" s="31"/>
      <c r="BD5" s="31"/>
      <c r="BE5" s="31"/>
      <c r="BF5" s="30" t="s">
        <v>0</v>
      </c>
      <c r="BG5" s="69"/>
      <c r="BH5" s="69"/>
      <c r="BI5" s="69"/>
      <c r="BJ5" s="69"/>
      <c r="BK5" s="69"/>
      <c r="BL5" s="69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3"/>
      <c r="CB5" s="92"/>
      <c r="CC5" s="93"/>
      <c r="CD5" s="92"/>
      <c r="CE5" s="92"/>
      <c r="CF5" s="92"/>
      <c r="CG5" s="92"/>
      <c r="CH5" s="35"/>
      <c r="CI5" s="34"/>
      <c r="CJ5" s="34"/>
      <c r="CK5" s="34"/>
      <c r="CL5" s="34"/>
      <c r="CM5" s="34"/>
      <c r="CN5" s="34"/>
      <c r="CO5" s="104"/>
      <c r="CP5" s="34"/>
      <c r="CQ5" s="34"/>
      <c r="CR5" s="34"/>
      <c r="CS5" s="34"/>
      <c r="CT5" s="34"/>
      <c r="CU5" s="34"/>
      <c r="CV5" s="104"/>
      <c r="CW5" s="34"/>
      <c r="CX5" s="80"/>
      <c r="CY5" s="34"/>
      <c r="CZ5" s="34"/>
      <c r="DA5" s="34"/>
      <c r="DB5" s="34"/>
      <c r="DC5" s="104"/>
      <c r="DD5" s="34"/>
      <c r="DE5" s="34"/>
      <c r="DF5" s="80"/>
      <c r="DG5" s="107"/>
      <c r="DH5" s="68"/>
      <c r="DI5" s="68"/>
      <c r="DJ5" s="119"/>
    </row>
    <row r="6" spans="1:114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9"/>
      <c r="X6" s="69"/>
      <c r="Y6" s="69"/>
      <c r="Z6" s="69"/>
      <c r="AA6" s="69"/>
      <c r="AB6" s="69"/>
      <c r="AC6" s="69"/>
      <c r="AD6" s="30" t="s">
        <v>6</v>
      </c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6"/>
      <c r="AZ6" s="25"/>
      <c r="BA6" s="25"/>
      <c r="BB6" s="25"/>
      <c r="BC6" s="25"/>
      <c r="BD6" s="25"/>
      <c r="BE6" s="25"/>
      <c r="BF6" s="31" t="s">
        <v>36</v>
      </c>
      <c r="BG6" s="25"/>
      <c r="BH6" s="25"/>
      <c r="BI6" s="25"/>
      <c r="BJ6" s="25"/>
      <c r="BK6" s="25"/>
      <c r="BL6" s="25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3"/>
      <c r="CB6" s="81"/>
      <c r="CC6" s="33"/>
      <c r="CD6" s="81"/>
      <c r="CE6" s="81"/>
      <c r="CF6" s="81"/>
      <c r="CG6" s="81"/>
      <c r="CH6" s="74"/>
      <c r="CI6" s="87"/>
      <c r="CJ6" s="87"/>
      <c r="CK6" s="87"/>
      <c r="CL6" s="87"/>
      <c r="CM6" s="87"/>
      <c r="CN6" s="87"/>
      <c r="CO6" s="88"/>
      <c r="CP6" s="68"/>
      <c r="CQ6" s="68"/>
      <c r="CR6" s="68"/>
      <c r="CS6" s="68"/>
      <c r="CT6" s="68"/>
      <c r="CU6" s="68"/>
      <c r="CV6" s="88"/>
      <c r="CW6" s="68"/>
      <c r="CX6" s="80"/>
      <c r="CY6" s="68"/>
      <c r="CZ6" s="68"/>
      <c r="DA6" s="68"/>
      <c r="DB6" s="68"/>
      <c r="DC6" s="88"/>
      <c r="DD6" s="68"/>
      <c r="DE6" s="68"/>
      <c r="DF6" s="80"/>
      <c r="DG6" s="68"/>
      <c r="DH6" s="68"/>
      <c r="DI6" s="68"/>
      <c r="DJ6" s="119"/>
    </row>
    <row r="7" spans="1:114" x14ac:dyDescent="0.2">
      <c r="A7" s="3"/>
      <c r="B7" s="69" t="s">
        <v>7</v>
      </c>
      <c r="C7" s="69"/>
      <c r="D7" s="69"/>
      <c r="E7" s="69"/>
      <c r="F7" s="69"/>
      <c r="G7" s="69"/>
      <c r="H7" s="69"/>
      <c r="I7" s="30" t="s">
        <v>8</v>
      </c>
      <c r="J7" s="69"/>
      <c r="K7" s="69"/>
      <c r="L7" s="69"/>
      <c r="M7" s="69"/>
      <c r="N7" s="69"/>
      <c r="O7" s="69"/>
      <c r="P7" s="30" t="s">
        <v>27</v>
      </c>
      <c r="Q7" s="69"/>
      <c r="R7" s="69"/>
      <c r="S7" s="69"/>
      <c r="T7" s="69"/>
      <c r="U7" s="69"/>
      <c r="V7" s="69"/>
      <c r="W7" s="30" t="s">
        <v>9</v>
      </c>
      <c r="X7" s="69"/>
      <c r="Y7" s="69"/>
      <c r="Z7" s="69"/>
      <c r="AA7" s="69"/>
      <c r="AB7" s="69"/>
      <c r="AC7" s="69"/>
      <c r="AD7" s="30" t="s">
        <v>7</v>
      </c>
      <c r="AE7" s="69"/>
      <c r="AF7" s="69"/>
      <c r="AG7" s="69"/>
      <c r="AH7" s="69"/>
      <c r="AI7" s="69"/>
      <c r="AJ7" s="69"/>
      <c r="AK7" s="30" t="s">
        <v>8</v>
      </c>
      <c r="AL7" s="69"/>
      <c r="AM7" s="69"/>
      <c r="AN7" s="69"/>
      <c r="AO7" s="69"/>
      <c r="AP7" s="69"/>
      <c r="AQ7" s="69"/>
      <c r="AR7" s="30" t="s">
        <v>27</v>
      </c>
      <c r="AS7" s="69"/>
      <c r="AT7" s="69"/>
      <c r="AU7" s="69"/>
      <c r="AV7" s="69"/>
      <c r="AW7" s="69"/>
      <c r="AX7" s="69"/>
      <c r="AY7" s="30" t="s">
        <v>9</v>
      </c>
      <c r="AZ7" s="69"/>
      <c r="BA7" s="69"/>
      <c r="BB7" s="69"/>
      <c r="BC7" s="69"/>
      <c r="BD7" s="69"/>
      <c r="BE7" s="69"/>
      <c r="BF7" s="30" t="s">
        <v>7</v>
      </c>
      <c r="BG7" s="69"/>
      <c r="BH7" s="69"/>
      <c r="BI7" s="69"/>
      <c r="BJ7" s="69"/>
      <c r="BK7" s="69"/>
      <c r="BL7" s="69"/>
      <c r="BM7" s="30" t="s">
        <v>8</v>
      </c>
      <c r="BN7" s="69"/>
      <c r="BO7" s="69"/>
      <c r="BP7" s="69"/>
      <c r="BQ7" s="69"/>
      <c r="BR7" s="69"/>
      <c r="BS7" s="69"/>
      <c r="BT7" s="30" t="s">
        <v>27</v>
      </c>
      <c r="BU7" s="69"/>
      <c r="BV7" s="69"/>
      <c r="BW7" s="69"/>
      <c r="BX7" s="69"/>
      <c r="BY7" s="69"/>
      <c r="BZ7" s="69"/>
      <c r="CA7" s="30" t="s">
        <v>9</v>
      </c>
      <c r="CB7" s="69"/>
      <c r="CC7" s="25"/>
      <c r="CD7" s="25"/>
      <c r="CE7" s="25"/>
      <c r="CF7" s="25"/>
      <c r="CG7" s="25"/>
      <c r="CH7" s="31" t="s">
        <v>1</v>
      </c>
      <c r="CI7" s="32"/>
      <c r="CJ7" s="32"/>
      <c r="CK7" s="32"/>
      <c r="CL7" s="32"/>
      <c r="CM7" s="32"/>
      <c r="CN7" s="32"/>
      <c r="CO7" s="86" t="s">
        <v>2</v>
      </c>
      <c r="CP7" s="26"/>
      <c r="CQ7" s="26"/>
      <c r="CR7" s="26"/>
      <c r="CS7" s="26"/>
      <c r="CT7" s="26"/>
      <c r="CU7" s="26"/>
      <c r="CV7" s="86" t="s">
        <v>3</v>
      </c>
      <c r="CW7" s="26"/>
      <c r="CX7" s="26"/>
      <c r="CY7" s="26"/>
      <c r="CZ7" s="26"/>
      <c r="DA7" s="26"/>
      <c r="DB7" s="26"/>
      <c r="DC7" s="86" t="s">
        <v>4</v>
      </c>
      <c r="DD7" s="25"/>
      <c r="DE7" s="26"/>
      <c r="DF7" s="139"/>
      <c r="DG7" s="151"/>
      <c r="DH7" s="151"/>
      <c r="DI7" s="151"/>
      <c r="DJ7" s="119"/>
    </row>
    <row r="8" spans="1:114" x14ac:dyDescent="0.2">
      <c r="A8" s="2"/>
      <c r="B8" s="68" t="s">
        <v>51</v>
      </c>
      <c r="C8" s="68" t="s">
        <v>52</v>
      </c>
      <c r="D8" s="68" t="s">
        <v>54</v>
      </c>
      <c r="E8" s="133" t="s">
        <v>63</v>
      </c>
      <c r="F8" s="133" t="s">
        <v>65</v>
      </c>
      <c r="G8" s="164" t="s">
        <v>72</v>
      </c>
      <c r="H8" s="164" t="s">
        <v>78</v>
      </c>
      <c r="I8" s="74" t="s">
        <v>51</v>
      </c>
      <c r="J8" s="68" t="s">
        <v>52</v>
      </c>
      <c r="K8" s="68" t="s">
        <v>54</v>
      </c>
      <c r="L8" s="133" t="s">
        <v>63</v>
      </c>
      <c r="M8" s="133" t="s">
        <v>65</v>
      </c>
      <c r="N8" s="164" t="s">
        <v>72</v>
      </c>
      <c r="O8" s="164" t="s">
        <v>78</v>
      </c>
      <c r="P8" s="74" t="s">
        <v>51</v>
      </c>
      <c r="Q8" s="68" t="s">
        <v>52</v>
      </c>
      <c r="R8" s="68" t="s">
        <v>54</v>
      </c>
      <c r="S8" s="133" t="s">
        <v>63</v>
      </c>
      <c r="T8" s="133" t="s">
        <v>65</v>
      </c>
      <c r="U8" s="164" t="s">
        <v>72</v>
      </c>
      <c r="V8" s="164" t="s">
        <v>78</v>
      </c>
      <c r="W8" s="74" t="s">
        <v>51</v>
      </c>
      <c r="X8" s="68" t="s">
        <v>52</v>
      </c>
      <c r="Y8" s="68" t="s">
        <v>54</v>
      </c>
      <c r="Z8" s="133" t="s">
        <v>63</v>
      </c>
      <c r="AA8" s="133" t="s">
        <v>65</v>
      </c>
      <c r="AB8" s="164" t="s">
        <v>72</v>
      </c>
      <c r="AC8" s="164" t="s">
        <v>78</v>
      </c>
      <c r="AD8" s="74" t="s">
        <v>51</v>
      </c>
      <c r="AE8" s="68" t="s">
        <v>52</v>
      </c>
      <c r="AF8" s="68" t="s">
        <v>54</v>
      </c>
      <c r="AG8" s="133" t="s">
        <v>63</v>
      </c>
      <c r="AH8" s="133" t="s">
        <v>65</v>
      </c>
      <c r="AI8" s="164" t="s">
        <v>72</v>
      </c>
      <c r="AJ8" s="164" t="s">
        <v>78</v>
      </c>
      <c r="AK8" s="74" t="s">
        <v>51</v>
      </c>
      <c r="AL8" s="68" t="s">
        <v>52</v>
      </c>
      <c r="AM8" s="68" t="s">
        <v>54</v>
      </c>
      <c r="AN8" s="133" t="s">
        <v>63</v>
      </c>
      <c r="AO8" s="133" t="s">
        <v>65</v>
      </c>
      <c r="AP8" s="164" t="s">
        <v>72</v>
      </c>
      <c r="AQ8" s="164" t="s">
        <v>78</v>
      </c>
      <c r="AR8" s="74" t="s">
        <v>51</v>
      </c>
      <c r="AS8" s="68" t="s">
        <v>52</v>
      </c>
      <c r="AT8" s="68" t="s">
        <v>54</v>
      </c>
      <c r="AU8" s="133" t="s">
        <v>63</v>
      </c>
      <c r="AV8" s="133" t="s">
        <v>65</v>
      </c>
      <c r="AW8" s="164" t="s">
        <v>72</v>
      </c>
      <c r="AX8" s="164" t="s">
        <v>78</v>
      </c>
      <c r="AY8" s="74" t="s">
        <v>51</v>
      </c>
      <c r="AZ8" s="68" t="s">
        <v>52</v>
      </c>
      <c r="BA8" s="68" t="s">
        <v>54</v>
      </c>
      <c r="BB8" s="133" t="s">
        <v>63</v>
      </c>
      <c r="BC8" s="133" t="s">
        <v>65</v>
      </c>
      <c r="BD8" s="164" t="s">
        <v>72</v>
      </c>
      <c r="BE8" s="164" t="s">
        <v>78</v>
      </c>
      <c r="BF8" s="74" t="s">
        <v>51</v>
      </c>
      <c r="BG8" s="68" t="s">
        <v>52</v>
      </c>
      <c r="BH8" s="68" t="s">
        <v>54</v>
      </c>
      <c r="BI8" s="133" t="s">
        <v>63</v>
      </c>
      <c r="BJ8" s="133" t="s">
        <v>65</v>
      </c>
      <c r="BK8" s="164" t="s">
        <v>72</v>
      </c>
      <c r="BL8" s="164" t="s">
        <v>78</v>
      </c>
      <c r="BM8" s="74" t="s">
        <v>51</v>
      </c>
      <c r="BN8" s="68" t="s">
        <v>52</v>
      </c>
      <c r="BO8" s="68" t="s">
        <v>54</v>
      </c>
      <c r="BP8" s="133" t="s">
        <v>63</v>
      </c>
      <c r="BQ8" s="133" t="s">
        <v>65</v>
      </c>
      <c r="BR8" s="164" t="s">
        <v>72</v>
      </c>
      <c r="BS8" s="164" t="s">
        <v>78</v>
      </c>
      <c r="BT8" s="74" t="s">
        <v>51</v>
      </c>
      <c r="BU8" s="68" t="s">
        <v>52</v>
      </c>
      <c r="BV8" s="68" t="s">
        <v>54</v>
      </c>
      <c r="BW8" s="133" t="s">
        <v>63</v>
      </c>
      <c r="BX8" s="133" t="s">
        <v>65</v>
      </c>
      <c r="BY8" s="164" t="s">
        <v>72</v>
      </c>
      <c r="BZ8" s="164" t="s">
        <v>78</v>
      </c>
      <c r="CA8" s="76" t="s">
        <v>51</v>
      </c>
      <c r="CB8" s="68" t="s">
        <v>52</v>
      </c>
      <c r="CC8" s="68" t="s">
        <v>54</v>
      </c>
      <c r="CD8" s="133" t="s">
        <v>63</v>
      </c>
      <c r="CE8" s="133" t="s">
        <v>65</v>
      </c>
      <c r="CF8" s="164" t="s">
        <v>72</v>
      </c>
      <c r="CG8" s="164" t="s">
        <v>78</v>
      </c>
      <c r="CH8" s="76" t="s">
        <v>51</v>
      </c>
      <c r="CI8" s="68" t="s">
        <v>52</v>
      </c>
      <c r="CJ8" s="68" t="s">
        <v>54</v>
      </c>
      <c r="CK8" s="133" t="s">
        <v>63</v>
      </c>
      <c r="CL8" s="133" t="s">
        <v>65</v>
      </c>
      <c r="CM8" s="164" t="s">
        <v>72</v>
      </c>
      <c r="CN8" s="164" t="s">
        <v>78</v>
      </c>
      <c r="CO8" s="89" t="s">
        <v>51</v>
      </c>
      <c r="CP8" s="80" t="s">
        <v>52</v>
      </c>
      <c r="CQ8" s="68" t="s">
        <v>54</v>
      </c>
      <c r="CR8" s="133" t="s">
        <v>63</v>
      </c>
      <c r="CS8" s="133" t="s">
        <v>65</v>
      </c>
      <c r="CT8" s="133" t="s">
        <v>72</v>
      </c>
      <c r="CU8" s="133" t="s">
        <v>78</v>
      </c>
      <c r="CV8" s="89" t="s">
        <v>51</v>
      </c>
      <c r="CW8" s="80" t="s">
        <v>52</v>
      </c>
      <c r="CX8" s="68" t="s">
        <v>54</v>
      </c>
      <c r="CY8" s="133" t="s">
        <v>63</v>
      </c>
      <c r="CZ8" s="133" t="s">
        <v>65</v>
      </c>
      <c r="DA8" s="133" t="s">
        <v>72</v>
      </c>
      <c r="DB8" s="133" t="s">
        <v>78</v>
      </c>
      <c r="DC8" s="89" t="s">
        <v>51</v>
      </c>
      <c r="DD8" s="80" t="s">
        <v>52</v>
      </c>
      <c r="DE8" s="78" t="s">
        <v>54</v>
      </c>
      <c r="DF8" s="157" t="s">
        <v>63</v>
      </c>
      <c r="DG8" s="157" t="s">
        <v>65</v>
      </c>
      <c r="DH8" s="186" t="s">
        <v>72</v>
      </c>
      <c r="DI8" s="186" t="s">
        <v>78</v>
      </c>
      <c r="DJ8" s="119"/>
    </row>
    <row r="9" spans="1:114" ht="12.75" customHeight="1" x14ac:dyDescent="0.2">
      <c r="A9" s="4" t="s">
        <v>33</v>
      </c>
      <c r="B9" s="5"/>
      <c r="C9" s="5"/>
      <c r="D9" s="5"/>
      <c r="E9" s="5"/>
      <c r="F9" s="5"/>
      <c r="G9" s="5"/>
      <c r="H9" s="5"/>
      <c r="I9" s="6"/>
      <c r="J9" s="9"/>
      <c r="K9" s="9"/>
      <c r="L9" s="9"/>
      <c r="M9" s="9"/>
      <c r="N9" s="9"/>
      <c r="O9" s="9"/>
      <c r="P9" s="6"/>
      <c r="Q9" s="9"/>
      <c r="R9" s="9"/>
      <c r="S9" s="9"/>
      <c r="T9" s="9"/>
      <c r="U9" s="9"/>
      <c r="V9" s="9"/>
      <c r="W9" s="6"/>
      <c r="X9" s="9"/>
      <c r="Y9" s="9"/>
      <c r="Z9" s="9"/>
      <c r="AA9" s="9"/>
      <c r="AB9" s="9"/>
      <c r="AC9" s="9"/>
      <c r="AD9" s="84"/>
      <c r="AE9" s="5"/>
      <c r="AF9" s="5"/>
      <c r="AG9" s="5"/>
      <c r="AH9" s="5"/>
      <c r="AI9" s="5"/>
      <c r="AJ9" s="5"/>
      <c r="AK9" s="6"/>
      <c r="AL9" s="9"/>
      <c r="AM9" s="9"/>
      <c r="AN9" s="9"/>
      <c r="AO9" s="9"/>
      <c r="AP9" s="9"/>
      <c r="AQ9" s="9"/>
      <c r="AR9" s="6"/>
      <c r="AS9" s="9"/>
      <c r="AT9" s="9"/>
      <c r="AU9" s="9"/>
      <c r="AV9" s="9"/>
      <c r="AW9" s="9"/>
      <c r="AX9" s="9"/>
      <c r="AY9" s="6"/>
      <c r="AZ9" s="9"/>
      <c r="BA9" s="9"/>
      <c r="BB9" s="9"/>
      <c r="BC9" s="9"/>
      <c r="BD9" s="9"/>
      <c r="BE9" s="9"/>
      <c r="BF9" s="84"/>
      <c r="BG9" s="5"/>
      <c r="BH9" s="5"/>
      <c r="BI9" s="5"/>
      <c r="BJ9" s="5"/>
      <c r="BK9" s="5"/>
      <c r="BL9" s="5"/>
      <c r="BM9" s="6"/>
      <c r="BN9" s="9"/>
      <c r="BO9" s="9"/>
      <c r="BP9" s="9"/>
      <c r="BQ9" s="9"/>
      <c r="BR9" s="9"/>
      <c r="BS9" s="9"/>
      <c r="BT9" s="6"/>
      <c r="BU9" s="9"/>
      <c r="BV9" s="9"/>
      <c r="BW9" s="9"/>
      <c r="BX9" s="9"/>
      <c r="BY9" s="9"/>
      <c r="BZ9" s="9"/>
      <c r="CA9" s="6"/>
      <c r="CB9" s="9"/>
      <c r="CC9" s="9"/>
      <c r="CD9" s="9"/>
      <c r="CE9" s="9"/>
      <c r="CF9" s="9"/>
      <c r="CG9" s="9"/>
      <c r="CH9" s="7"/>
      <c r="CI9" s="10"/>
      <c r="CJ9" s="10"/>
      <c r="CK9" s="10"/>
      <c r="CL9" s="10"/>
      <c r="CM9" s="10"/>
      <c r="CN9" s="10"/>
      <c r="CO9" s="89"/>
      <c r="CP9" s="9"/>
      <c r="CQ9" s="9"/>
      <c r="CR9" s="9"/>
      <c r="CS9" s="9"/>
      <c r="CT9" s="9"/>
      <c r="CU9" s="9"/>
      <c r="CV9" s="89"/>
      <c r="CW9" s="9"/>
      <c r="CX9" s="9"/>
      <c r="CY9" s="9"/>
      <c r="CZ9" s="9"/>
      <c r="DA9" s="9"/>
      <c r="DB9" s="9"/>
      <c r="DC9" s="89"/>
      <c r="DD9" s="9"/>
      <c r="DE9" s="9"/>
      <c r="DF9" s="9"/>
      <c r="DG9" s="108"/>
      <c r="DH9" s="9"/>
      <c r="DI9" s="9"/>
      <c r="DJ9" s="119"/>
    </row>
    <row r="10" spans="1:114" ht="12.75" customHeight="1" x14ac:dyDescent="0.2">
      <c r="A10" s="8" t="s">
        <v>11</v>
      </c>
      <c r="B10" s="51" t="s">
        <v>58</v>
      </c>
      <c r="C10" s="49" t="s">
        <v>58</v>
      </c>
      <c r="D10" s="49" t="s">
        <v>58</v>
      </c>
      <c r="E10" s="49" t="s">
        <v>58</v>
      </c>
      <c r="F10" s="49" t="s">
        <v>58</v>
      </c>
      <c r="G10" s="49" t="s">
        <v>58</v>
      </c>
      <c r="H10" s="49" t="s">
        <v>58</v>
      </c>
      <c r="I10" s="51" t="s">
        <v>58</v>
      </c>
      <c r="J10" s="49" t="s">
        <v>58</v>
      </c>
      <c r="K10" s="49" t="s">
        <v>58</v>
      </c>
      <c r="L10" s="49" t="s">
        <v>58</v>
      </c>
      <c r="M10" s="49" t="s">
        <v>58</v>
      </c>
      <c r="N10" s="49" t="s">
        <v>58</v>
      </c>
      <c r="O10" s="49" t="s">
        <v>58</v>
      </c>
      <c r="P10" s="51" t="s">
        <v>58</v>
      </c>
      <c r="Q10" s="49" t="s">
        <v>58</v>
      </c>
      <c r="R10" s="49" t="s">
        <v>58</v>
      </c>
      <c r="S10" s="49" t="s">
        <v>58</v>
      </c>
      <c r="T10" s="49" t="s">
        <v>58</v>
      </c>
      <c r="U10" s="49" t="s">
        <v>58</v>
      </c>
      <c r="V10" s="49" t="s">
        <v>58</v>
      </c>
      <c r="W10" s="51" t="s">
        <v>58</v>
      </c>
      <c r="X10" s="49" t="s">
        <v>58</v>
      </c>
      <c r="Y10" s="49" t="s">
        <v>58</v>
      </c>
      <c r="Z10" s="49" t="s">
        <v>58</v>
      </c>
      <c r="AA10" s="49" t="s">
        <v>58</v>
      </c>
      <c r="AB10" s="49" t="s">
        <v>58</v>
      </c>
      <c r="AC10" s="49" t="s">
        <v>58</v>
      </c>
      <c r="AD10" s="51" t="s">
        <v>58</v>
      </c>
      <c r="AE10" s="49" t="s">
        <v>58</v>
      </c>
      <c r="AF10" s="49" t="s">
        <v>58</v>
      </c>
      <c r="AG10" s="49" t="s">
        <v>58</v>
      </c>
      <c r="AH10" s="49" t="s">
        <v>58</v>
      </c>
      <c r="AI10" s="49" t="s">
        <v>58</v>
      </c>
      <c r="AJ10" s="49" t="s">
        <v>58</v>
      </c>
      <c r="AK10" s="51" t="s">
        <v>58</v>
      </c>
      <c r="AL10" s="49" t="s">
        <v>58</v>
      </c>
      <c r="AM10" s="49" t="s">
        <v>58</v>
      </c>
      <c r="AN10" s="49" t="s">
        <v>58</v>
      </c>
      <c r="AO10" s="49" t="s">
        <v>58</v>
      </c>
      <c r="AP10" s="49" t="s">
        <v>58</v>
      </c>
      <c r="AQ10" s="49" t="s">
        <v>58</v>
      </c>
      <c r="AR10" s="51" t="s">
        <v>58</v>
      </c>
      <c r="AS10" s="49" t="s">
        <v>58</v>
      </c>
      <c r="AT10" s="49" t="s">
        <v>58</v>
      </c>
      <c r="AU10" s="49" t="s">
        <v>58</v>
      </c>
      <c r="AV10" s="49" t="s">
        <v>58</v>
      </c>
      <c r="AW10" s="49" t="s">
        <v>58</v>
      </c>
      <c r="AX10" s="49" t="s">
        <v>58</v>
      </c>
      <c r="AY10" s="51" t="s">
        <v>58</v>
      </c>
      <c r="AZ10" s="49" t="s">
        <v>58</v>
      </c>
      <c r="BA10" s="49" t="s">
        <v>58</v>
      </c>
      <c r="BB10" s="49" t="s">
        <v>58</v>
      </c>
      <c r="BC10" s="49" t="s">
        <v>58</v>
      </c>
      <c r="BD10" s="49" t="s">
        <v>58</v>
      </c>
      <c r="BE10" s="49" t="s">
        <v>58</v>
      </c>
      <c r="BF10" s="51" t="s">
        <v>58</v>
      </c>
      <c r="BG10" s="49" t="s">
        <v>58</v>
      </c>
      <c r="BH10" s="49" t="s">
        <v>58</v>
      </c>
      <c r="BI10" s="49" t="s">
        <v>58</v>
      </c>
      <c r="BJ10" s="49" t="s">
        <v>58</v>
      </c>
      <c r="BK10" s="49" t="s">
        <v>58</v>
      </c>
      <c r="BL10" s="49" t="s">
        <v>58</v>
      </c>
      <c r="BM10" s="51" t="s">
        <v>58</v>
      </c>
      <c r="BN10" s="49" t="s">
        <v>58</v>
      </c>
      <c r="BO10" s="49" t="s">
        <v>58</v>
      </c>
      <c r="BP10" s="49" t="s">
        <v>58</v>
      </c>
      <c r="BQ10" s="49" t="s">
        <v>58</v>
      </c>
      <c r="BR10" s="49" t="s">
        <v>58</v>
      </c>
      <c r="BS10" s="49" t="s">
        <v>58</v>
      </c>
      <c r="BT10" s="51" t="s">
        <v>58</v>
      </c>
      <c r="BU10" s="49" t="s">
        <v>58</v>
      </c>
      <c r="BV10" s="49" t="s">
        <v>58</v>
      </c>
      <c r="BW10" s="49" t="s">
        <v>58</v>
      </c>
      <c r="BX10" s="49" t="s">
        <v>58</v>
      </c>
      <c r="BY10" s="49" t="s">
        <v>58</v>
      </c>
      <c r="BZ10" s="49" t="s">
        <v>58</v>
      </c>
      <c r="CA10" s="51" t="s">
        <v>58</v>
      </c>
      <c r="CB10" s="49" t="s">
        <v>58</v>
      </c>
      <c r="CC10" s="49" t="s">
        <v>58</v>
      </c>
      <c r="CD10" s="49" t="s">
        <v>58</v>
      </c>
      <c r="CE10" s="49" t="s">
        <v>58</v>
      </c>
      <c r="CF10" s="49" t="s">
        <v>58</v>
      </c>
      <c r="CG10" s="49" t="s">
        <v>58</v>
      </c>
      <c r="CH10" s="51" t="s">
        <v>58</v>
      </c>
      <c r="CI10" s="49" t="s">
        <v>58</v>
      </c>
      <c r="CJ10" s="49" t="s">
        <v>58</v>
      </c>
      <c r="CK10" s="49" t="s">
        <v>58</v>
      </c>
      <c r="CL10" s="49" t="s">
        <v>58</v>
      </c>
      <c r="CM10" s="49" t="s">
        <v>58</v>
      </c>
      <c r="CN10" s="49" t="s">
        <v>58</v>
      </c>
      <c r="CO10" s="65" t="s">
        <v>58</v>
      </c>
      <c r="CP10" s="49" t="s">
        <v>58</v>
      </c>
      <c r="CQ10" s="49" t="s">
        <v>58</v>
      </c>
      <c r="CR10" s="49" t="s">
        <v>58</v>
      </c>
      <c r="CS10" s="49" t="s">
        <v>58</v>
      </c>
      <c r="CT10" s="95" t="str">
        <f>IFERROR(G10+AI10+BK10,"—")</f>
        <v>—</v>
      </c>
      <c r="CU10" s="95" t="str">
        <f>IFERROR(G10+AI10+BK10,"—")</f>
        <v>—</v>
      </c>
      <c r="CV10" s="65" t="s">
        <v>58</v>
      </c>
      <c r="CW10" s="49" t="s">
        <v>58</v>
      </c>
      <c r="CX10" s="49" t="s">
        <v>58</v>
      </c>
      <c r="CY10" s="49" t="s">
        <v>58</v>
      </c>
      <c r="CZ10" s="49" t="s">
        <v>58</v>
      </c>
      <c r="DA10" s="95" t="str">
        <f>IFERROR(N10+AP10+BR10,"—")</f>
        <v>—</v>
      </c>
      <c r="DB10" s="95" t="str">
        <f>IFERROR(M10+AO10+BQ10,"—")</f>
        <v>—</v>
      </c>
      <c r="DC10" s="65" t="s">
        <v>58</v>
      </c>
      <c r="DD10" s="49" t="s">
        <v>58</v>
      </c>
      <c r="DE10" s="49" t="s">
        <v>58</v>
      </c>
      <c r="DF10" s="49" t="s">
        <v>58</v>
      </c>
      <c r="DG10" s="49" t="s">
        <v>58</v>
      </c>
      <c r="DH10" s="95" t="str">
        <f t="shared" ref="DH10:DI25" si="0">IFERROR(U10+AW10+BY10+CM10,"—")</f>
        <v>—</v>
      </c>
      <c r="DI10" s="95" t="str">
        <f t="shared" si="0"/>
        <v>—</v>
      </c>
      <c r="DJ10" s="119"/>
    </row>
    <row r="11" spans="1:114" s="67" customFormat="1" x14ac:dyDescent="0.2">
      <c r="A11" s="8" t="s">
        <v>12</v>
      </c>
      <c r="B11" s="11">
        <v>126.49494505494505</v>
      </c>
      <c r="C11" s="11">
        <v>126.9937029431896</v>
      </c>
      <c r="D11" s="142">
        <v>136.96691635455682</v>
      </c>
      <c r="E11" s="11">
        <v>137.42802749867795</v>
      </c>
      <c r="F11" s="11">
        <v>136.01399899648771</v>
      </c>
      <c r="G11" s="11">
        <v>136.8583040421793</v>
      </c>
      <c r="H11" s="11">
        <v>136.48687821612353</v>
      </c>
      <c r="I11" s="12">
        <v>123.24833333333333</v>
      </c>
      <c r="J11" s="11">
        <v>126.92177419354839</v>
      </c>
      <c r="K11" s="142">
        <v>136.09746835443036</v>
      </c>
      <c r="L11" s="11">
        <v>135.99940828402367</v>
      </c>
      <c r="M11" s="11">
        <v>137.59868421052633</v>
      </c>
      <c r="N11" s="11">
        <v>135.15732484076435</v>
      </c>
      <c r="O11" s="11">
        <v>139.6024844720497</v>
      </c>
      <c r="P11" s="12">
        <v>96.666666666666671</v>
      </c>
      <c r="Q11" s="11">
        <v>96.38</v>
      </c>
      <c r="R11" s="11">
        <v>0</v>
      </c>
      <c r="S11" s="11"/>
      <c r="T11" s="11"/>
      <c r="U11" s="11"/>
      <c r="V11" s="11"/>
      <c r="W11" s="12">
        <v>125.28320754716979</v>
      </c>
      <c r="X11" s="11">
        <v>124.70333535844473</v>
      </c>
      <c r="Y11" s="142">
        <v>136.92605591909577</v>
      </c>
      <c r="Z11" s="11">
        <v>137.31082524271844</v>
      </c>
      <c r="AA11" s="11">
        <v>136.12629370629372</v>
      </c>
      <c r="AB11" s="11">
        <v>136.74854089601317</v>
      </c>
      <c r="AC11" s="11">
        <v>136.68808664259927</v>
      </c>
      <c r="AD11" s="12">
        <v>123.05633773308192</v>
      </c>
      <c r="AE11" s="11">
        <v>129.30385648035147</v>
      </c>
      <c r="AF11" s="142">
        <v>145.23270560190701</v>
      </c>
      <c r="AG11" s="11">
        <v>144.58911832946629</v>
      </c>
      <c r="AH11" s="11">
        <v>135.71191972920695</v>
      </c>
      <c r="AI11" s="11">
        <v>135.39651240777999</v>
      </c>
      <c r="AJ11" s="11">
        <v>134.71717921527042</v>
      </c>
      <c r="AK11" s="12">
        <v>109.43614473684211</v>
      </c>
      <c r="AL11" s="11">
        <v>117.93167567567568</v>
      </c>
      <c r="AM11" s="142">
        <v>141.94806517311608</v>
      </c>
      <c r="AN11" s="11">
        <v>139.71518324607331</v>
      </c>
      <c r="AO11" s="11">
        <v>124.17445255474451</v>
      </c>
      <c r="AP11" s="11">
        <v>124.45500000000001</v>
      </c>
      <c r="AQ11" s="11">
        <v>125.33148854961831</v>
      </c>
      <c r="AR11" s="12">
        <v>94.655517241379314</v>
      </c>
      <c r="AS11" s="11">
        <v>88.956346153846155</v>
      </c>
      <c r="AT11" s="11">
        <v>0</v>
      </c>
      <c r="AU11" s="11"/>
      <c r="AV11" s="11"/>
      <c r="AW11" s="11"/>
      <c r="AX11" s="11"/>
      <c r="AY11" s="12">
        <v>121.04717367853289</v>
      </c>
      <c r="AZ11" s="11">
        <v>125.39282343200165</v>
      </c>
      <c r="BA11" s="142">
        <v>144.88854033290656</v>
      </c>
      <c r="BB11" s="11">
        <v>144.01718206020888</v>
      </c>
      <c r="BC11" s="11">
        <v>134.36210503842869</v>
      </c>
      <c r="BD11" s="11">
        <v>134.14060953888782</v>
      </c>
      <c r="BE11" s="11">
        <v>133.77843099828212</v>
      </c>
      <c r="BF11" s="12">
        <v>76.095833333333331</v>
      </c>
      <c r="BG11" s="11">
        <v>88.336523076923072</v>
      </c>
      <c r="BH11" s="142">
        <v>95.800836363636364</v>
      </c>
      <c r="BI11" s="11">
        <v>94.75474028332728</v>
      </c>
      <c r="BJ11" s="11">
        <v>89.974253731343296</v>
      </c>
      <c r="BK11" s="11">
        <v>89.973825085589795</v>
      </c>
      <c r="BL11" s="11">
        <v>90.640694789081877</v>
      </c>
      <c r="BM11" s="12">
        <v>68.828519230769217</v>
      </c>
      <c r="BN11" s="11">
        <v>76.830881226053634</v>
      </c>
      <c r="BO11" s="142">
        <v>81.814734774066793</v>
      </c>
      <c r="BP11" s="11">
        <v>84.309432387312185</v>
      </c>
      <c r="BQ11" s="11">
        <v>78.902153110047834</v>
      </c>
      <c r="BR11" s="11">
        <v>78.82841648590022</v>
      </c>
      <c r="BS11" s="11">
        <v>78.619040902679828</v>
      </c>
      <c r="BT11" s="12">
        <v>105.44729760547322</v>
      </c>
      <c r="BU11" s="11">
        <v>83.343995402298845</v>
      </c>
      <c r="BV11" s="11">
        <v>0</v>
      </c>
      <c r="BW11" s="11"/>
      <c r="BX11" s="11"/>
      <c r="BY11" s="11"/>
      <c r="BZ11" s="11"/>
      <c r="CA11" s="12">
        <v>82.622499257057939</v>
      </c>
      <c r="CB11" s="11">
        <v>83.844714841218405</v>
      </c>
      <c r="CC11" s="142">
        <v>92.02221337579617</v>
      </c>
      <c r="CD11" s="11">
        <v>91.587572766388277</v>
      </c>
      <c r="CE11" s="11">
        <v>86.670014278914792</v>
      </c>
      <c r="CF11" s="11">
        <v>86.620017406440383</v>
      </c>
      <c r="CG11" s="11">
        <v>86.968418785006463</v>
      </c>
      <c r="CH11" s="12">
        <v>109.73556603773586</v>
      </c>
      <c r="CI11" s="11">
        <v>84.549818181818182</v>
      </c>
      <c r="CJ11" s="11">
        <v>94.874341085271311</v>
      </c>
      <c r="CK11" s="11">
        <v>63.368354430379753</v>
      </c>
      <c r="CL11" s="11">
        <v>98.868939393939399</v>
      </c>
      <c r="CM11" s="11"/>
      <c r="CN11" s="11"/>
      <c r="CO11" s="90">
        <v>106.85051919956734</v>
      </c>
      <c r="CP11" s="11">
        <v>124.47075386597938</v>
      </c>
      <c r="CQ11" s="142">
        <v>127.77869427869427</v>
      </c>
      <c r="CR11" s="11">
        <v>127.75466830466829</v>
      </c>
      <c r="CS11" s="11">
        <v>120.9237082736587</v>
      </c>
      <c r="CT11" s="97">
        <f t="shared" ref="CT11:CT25" si="1">IFERROR(G11+AI11+BK11,"—")</f>
        <v>362.22864153554912</v>
      </c>
      <c r="CU11" s="97">
        <f t="shared" ref="CU11:CU25" si="2">IFERROR(G11+AI11+BK11,"—")</f>
        <v>362.22864153554912</v>
      </c>
      <c r="CV11" s="90"/>
      <c r="CW11" s="11">
        <v>103.25646464646462</v>
      </c>
      <c r="CX11" s="142">
        <v>103.10806045340051</v>
      </c>
      <c r="CY11" s="11">
        <v>105.17701030927836</v>
      </c>
      <c r="CZ11" s="11">
        <v>96.164738996929373</v>
      </c>
      <c r="DA11" s="97">
        <f t="shared" ref="DA11:DA25" si="3">IFERROR(N11+AP11+BR11,"—")</f>
        <v>338.44074132666458</v>
      </c>
      <c r="DB11" s="97">
        <f t="shared" ref="DB11:DB25" si="4">IFERROR(M11+AO11+BQ11,"—")</f>
        <v>340.67528987531864</v>
      </c>
      <c r="DC11" s="90"/>
      <c r="DD11" s="11">
        <v>122.34041008549487</v>
      </c>
      <c r="DE11" s="142">
        <v>123.91318204242722</v>
      </c>
      <c r="DF11" s="11">
        <v>123.73404626399851</v>
      </c>
      <c r="DG11" s="155">
        <v>116.53797479829571</v>
      </c>
      <c r="DH11" s="97">
        <f t="shared" si="0"/>
        <v>0</v>
      </c>
      <c r="DI11" s="97">
        <f t="shared" si="0"/>
        <v>0</v>
      </c>
      <c r="DJ11" s="120"/>
    </row>
    <row r="12" spans="1:114" s="67" customFormat="1" ht="12.75" customHeight="1" x14ac:dyDescent="0.2">
      <c r="A12" s="8" t="s">
        <v>13</v>
      </c>
      <c r="B12" s="51" t="s">
        <v>58</v>
      </c>
      <c r="C12" s="49" t="s">
        <v>58</v>
      </c>
      <c r="D12" s="49" t="s">
        <v>58</v>
      </c>
      <c r="E12" s="49" t="s">
        <v>58</v>
      </c>
      <c r="F12" s="49" t="s">
        <v>58</v>
      </c>
      <c r="G12" s="49" t="s">
        <v>58</v>
      </c>
      <c r="H12" s="49" t="s">
        <v>58</v>
      </c>
      <c r="I12" s="51" t="s">
        <v>58</v>
      </c>
      <c r="J12" s="49" t="s">
        <v>58</v>
      </c>
      <c r="K12" s="49" t="s">
        <v>58</v>
      </c>
      <c r="L12" s="49" t="s">
        <v>58</v>
      </c>
      <c r="M12" s="49" t="s">
        <v>58</v>
      </c>
      <c r="N12" s="49" t="s">
        <v>58</v>
      </c>
      <c r="O12" s="49" t="s">
        <v>58</v>
      </c>
      <c r="P12" s="51" t="s">
        <v>58</v>
      </c>
      <c r="Q12" s="49" t="s">
        <v>58</v>
      </c>
      <c r="R12" s="49" t="s">
        <v>58</v>
      </c>
      <c r="S12" s="49" t="s">
        <v>58</v>
      </c>
      <c r="T12" s="49" t="s">
        <v>58</v>
      </c>
      <c r="U12" s="49" t="s">
        <v>58</v>
      </c>
      <c r="V12" s="49" t="s">
        <v>58</v>
      </c>
      <c r="W12" s="51" t="s">
        <v>58</v>
      </c>
      <c r="X12" s="49" t="s">
        <v>58</v>
      </c>
      <c r="Y12" s="49" t="s">
        <v>58</v>
      </c>
      <c r="Z12" s="49" t="s">
        <v>58</v>
      </c>
      <c r="AA12" s="49" t="s">
        <v>58</v>
      </c>
      <c r="AB12" s="49" t="s">
        <v>58</v>
      </c>
      <c r="AC12" s="49" t="s">
        <v>58</v>
      </c>
      <c r="AD12" s="51" t="s">
        <v>58</v>
      </c>
      <c r="AE12" s="49" t="s">
        <v>58</v>
      </c>
      <c r="AF12" s="49" t="s">
        <v>58</v>
      </c>
      <c r="AG12" s="49" t="s">
        <v>58</v>
      </c>
      <c r="AH12" s="49" t="s">
        <v>58</v>
      </c>
      <c r="AI12" s="49" t="s">
        <v>58</v>
      </c>
      <c r="AJ12" s="49" t="s">
        <v>58</v>
      </c>
      <c r="AK12" s="51" t="s">
        <v>58</v>
      </c>
      <c r="AL12" s="49" t="s">
        <v>58</v>
      </c>
      <c r="AM12" s="49" t="s">
        <v>58</v>
      </c>
      <c r="AN12" s="49" t="s">
        <v>58</v>
      </c>
      <c r="AO12" s="49" t="s">
        <v>58</v>
      </c>
      <c r="AP12" s="49" t="s">
        <v>58</v>
      </c>
      <c r="AQ12" s="49" t="s">
        <v>58</v>
      </c>
      <c r="AR12" s="51" t="s">
        <v>58</v>
      </c>
      <c r="AS12" s="49" t="s">
        <v>58</v>
      </c>
      <c r="AT12" s="49" t="s">
        <v>58</v>
      </c>
      <c r="AU12" s="49" t="s">
        <v>58</v>
      </c>
      <c r="AV12" s="49" t="s">
        <v>58</v>
      </c>
      <c r="AW12" s="49" t="s">
        <v>58</v>
      </c>
      <c r="AX12" s="49" t="s">
        <v>58</v>
      </c>
      <c r="AY12" s="51" t="s">
        <v>58</v>
      </c>
      <c r="AZ12" s="49" t="s">
        <v>58</v>
      </c>
      <c r="BA12" s="49" t="s">
        <v>58</v>
      </c>
      <c r="BB12" s="49" t="s">
        <v>58</v>
      </c>
      <c r="BC12" s="49" t="s">
        <v>58</v>
      </c>
      <c r="BD12" s="49" t="s">
        <v>58</v>
      </c>
      <c r="BE12" s="49" t="s">
        <v>58</v>
      </c>
      <c r="BF12" s="51" t="s">
        <v>58</v>
      </c>
      <c r="BG12" s="49" t="s">
        <v>58</v>
      </c>
      <c r="BH12" s="49" t="s">
        <v>58</v>
      </c>
      <c r="BI12" s="49" t="s">
        <v>58</v>
      </c>
      <c r="BJ12" s="49" t="s">
        <v>58</v>
      </c>
      <c r="BK12" s="49" t="s">
        <v>58</v>
      </c>
      <c r="BL12" s="49" t="s">
        <v>58</v>
      </c>
      <c r="BM12" s="51" t="s">
        <v>58</v>
      </c>
      <c r="BN12" s="49" t="s">
        <v>58</v>
      </c>
      <c r="BO12" s="49" t="s">
        <v>58</v>
      </c>
      <c r="BP12" s="49" t="s">
        <v>58</v>
      </c>
      <c r="BQ12" s="49" t="s">
        <v>58</v>
      </c>
      <c r="BR12" s="49" t="s">
        <v>58</v>
      </c>
      <c r="BS12" s="49" t="s">
        <v>58</v>
      </c>
      <c r="BT12" s="51" t="s">
        <v>58</v>
      </c>
      <c r="BU12" s="49" t="s">
        <v>58</v>
      </c>
      <c r="BV12" s="49" t="s">
        <v>58</v>
      </c>
      <c r="BW12" s="49" t="s">
        <v>58</v>
      </c>
      <c r="BX12" s="49" t="s">
        <v>58</v>
      </c>
      <c r="BY12" s="49" t="s">
        <v>58</v>
      </c>
      <c r="BZ12" s="49" t="s">
        <v>58</v>
      </c>
      <c r="CA12" s="51" t="s">
        <v>58</v>
      </c>
      <c r="CB12" s="49" t="s">
        <v>58</v>
      </c>
      <c r="CC12" s="49" t="s">
        <v>58</v>
      </c>
      <c r="CD12" s="49" t="s">
        <v>58</v>
      </c>
      <c r="CE12" s="49" t="s">
        <v>58</v>
      </c>
      <c r="CF12" s="49" t="s">
        <v>58</v>
      </c>
      <c r="CG12" s="49" t="s">
        <v>58</v>
      </c>
      <c r="CH12" s="51" t="s">
        <v>58</v>
      </c>
      <c r="CI12" s="49" t="s">
        <v>58</v>
      </c>
      <c r="CJ12" s="49" t="s">
        <v>58</v>
      </c>
      <c r="CK12" s="49" t="s">
        <v>58</v>
      </c>
      <c r="CL12" s="49" t="s">
        <v>58</v>
      </c>
      <c r="CM12" s="49" t="s">
        <v>58</v>
      </c>
      <c r="CN12" s="49" t="s">
        <v>58</v>
      </c>
      <c r="CO12" s="65" t="s">
        <v>58</v>
      </c>
      <c r="CP12" s="49" t="s">
        <v>58</v>
      </c>
      <c r="CQ12" s="49" t="s">
        <v>58</v>
      </c>
      <c r="CR12" s="49" t="s">
        <v>58</v>
      </c>
      <c r="CS12" s="49" t="s">
        <v>58</v>
      </c>
      <c r="CT12" s="95" t="str">
        <f t="shared" si="1"/>
        <v>—</v>
      </c>
      <c r="CU12" s="95" t="str">
        <f t="shared" si="2"/>
        <v>—</v>
      </c>
      <c r="CV12" s="65" t="s">
        <v>58</v>
      </c>
      <c r="CW12" s="49" t="s">
        <v>58</v>
      </c>
      <c r="CX12" s="49" t="s">
        <v>58</v>
      </c>
      <c r="CY12" s="49" t="s">
        <v>58</v>
      </c>
      <c r="CZ12" s="49" t="s">
        <v>58</v>
      </c>
      <c r="DA12" s="95" t="str">
        <f t="shared" si="3"/>
        <v>—</v>
      </c>
      <c r="DB12" s="95" t="str">
        <f t="shared" si="4"/>
        <v>—</v>
      </c>
      <c r="DC12" s="65" t="s">
        <v>58</v>
      </c>
      <c r="DD12" s="49" t="s">
        <v>58</v>
      </c>
      <c r="DE12" s="49" t="s">
        <v>58</v>
      </c>
      <c r="DF12" s="49" t="s">
        <v>58</v>
      </c>
      <c r="DG12" s="49" t="s">
        <v>58</v>
      </c>
      <c r="DH12" s="95" t="str">
        <f t="shared" si="0"/>
        <v>—</v>
      </c>
      <c r="DI12" s="95" t="str">
        <f t="shared" si="0"/>
        <v>—</v>
      </c>
      <c r="DJ12" s="120"/>
    </row>
    <row r="13" spans="1:114" s="67" customFormat="1" x14ac:dyDescent="0.2">
      <c r="A13" s="8" t="s">
        <v>14</v>
      </c>
      <c r="B13" s="51" t="s">
        <v>58</v>
      </c>
      <c r="C13" s="49" t="s">
        <v>58</v>
      </c>
      <c r="D13" s="49" t="s">
        <v>58</v>
      </c>
      <c r="E13" s="49" t="s">
        <v>58</v>
      </c>
      <c r="F13" s="49" t="s">
        <v>58</v>
      </c>
      <c r="G13" s="49" t="s">
        <v>58</v>
      </c>
      <c r="H13" s="49" t="s">
        <v>58</v>
      </c>
      <c r="I13" s="51" t="s">
        <v>58</v>
      </c>
      <c r="J13" s="49" t="s">
        <v>58</v>
      </c>
      <c r="K13" s="49" t="s">
        <v>58</v>
      </c>
      <c r="L13" s="49" t="s">
        <v>58</v>
      </c>
      <c r="M13" s="49" t="s">
        <v>58</v>
      </c>
      <c r="N13" s="49" t="s">
        <v>58</v>
      </c>
      <c r="O13" s="49" t="s">
        <v>58</v>
      </c>
      <c r="P13" s="51" t="s">
        <v>58</v>
      </c>
      <c r="Q13" s="49" t="s">
        <v>58</v>
      </c>
      <c r="R13" s="49" t="s">
        <v>58</v>
      </c>
      <c r="S13" s="49" t="s">
        <v>58</v>
      </c>
      <c r="T13" s="49" t="s">
        <v>58</v>
      </c>
      <c r="U13" s="49" t="s">
        <v>58</v>
      </c>
      <c r="V13" s="49" t="s">
        <v>58</v>
      </c>
      <c r="W13" s="51" t="s">
        <v>58</v>
      </c>
      <c r="X13" s="49" t="s">
        <v>58</v>
      </c>
      <c r="Y13" s="49" t="s">
        <v>58</v>
      </c>
      <c r="Z13" s="49" t="s">
        <v>58</v>
      </c>
      <c r="AA13" s="49" t="s">
        <v>58</v>
      </c>
      <c r="AB13" s="49" t="s">
        <v>58</v>
      </c>
      <c r="AC13" s="49" t="s">
        <v>58</v>
      </c>
      <c r="AD13" s="51" t="s">
        <v>58</v>
      </c>
      <c r="AE13" s="49" t="s">
        <v>58</v>
      </c>
      <c r="AF13" s="49" t="s">
        <v>58</v>
      </c>
      <c r="AG13" s="49" t="s">
        <v>58</v>
      </c>
      <c r="AH13" s="49" t="s">
        <v>58</v>
      </c>
      <c r="AI13" s="49" t="s">
        <v>58</v>
      </c>
      <c r="AJ13" s="49" t="s">
        <v>58</v>
      </c>
      <c r="AK13" s="51" t="s">
        <v>58</v>
      </c>
      <c r="AL13" s="49" t="s">
        <v>58</v>
      </c>
      <c r="AM13" s="49" t="s">
        <v>58</v>
      </c>
      <c r="AN13" s="49" t="s">
        <v>58</v>
      </c>
      <c r="AO13" s="49" t="s">
        <v>58</v>
      </c>
      <c r="AP13" s="49" t="s">
        <v>58</v>
      </c>
      <c r="AQ13" s="49" t="s">
        <v>58</v>
      </c>
      <c r="AR13" s="51" t="s">
        <v>58</v>
      </c>
      <c r="AS13" s="49" t="s">
        <v>58</v>
      </c>
      <c r="AT13" s="49" t="s">
        <v>58</v>
      </c>
      <c r="AU13" s="49" t="s">
        <v>58</v>
      </c>
      <c r="AV13" s="49" t="s">
        <v>58</v>
      </c>
      <c r="AW13" s="49" t="s">
        <v>58</v>
      </c>
      <c r="AX13" s="49" t="s">
        <v>58</v>
      </c>
      <c r="AY13" s="51" t="s">
        <v>58</v>
      </c>
      <c r="AZ13" s="49" t="s">
        <v>58</v>
      </c>
      <c r="BA13" s="49" t="s">
        <v>58</v>
      </c>
      <c r="BB13" s="49" t="s">
        <v>58</v>
      </c>
      <c r="BC13" s="49" t="s">
        <v>58</v>
      </c>
      <c r="BD13" s="49" t="s">
        <v>58</v>
      </c>
      <c r="BE13" s="49" t="s">
        <v>58</v>
      </c>
      <c r="BF13" s="51" t="s">
        <v>58</v>
      </c>
      <c r="BG13" s="49" t="s">
        <v>58</v>
      </c>
      <c r="BH13" s="49" t="s">
        <v>58</v>
      </c>
      <c r="BI13" s="49" t="s">
        <v>58</v>
      </c>
      <c r="BJ13" s="49" t="s">
        <v>58</v>
      </c>
      <c r="BK13" s="49" t="s">
        <v>58</v>
      </c>
      <c r="BL13" s="49" t="s">
        <v>58</v>
      </c>
      <c r="BM13" s="51" t="s">
        <v>58</v>
      </c>
      <c r="BN13" s="49" t="s">
        <v>58</v>
      </c>
      <c r="BO13" s="49" t="s">
        <v>58</v>
      </c>
      <c r="BP13" s="49" t="s">
        <v>58</v>
      </c>
      <c r="BQ13" s="49" t="s">
        <v>58</v>
      </c>
      <c r="BR13" s="49" t="s">
        <v>58</v>
      </c>
      <c r="BS13" s="49" t="s">
        <v>58</v>
      </c>
      <c r="BT13" s="51" t="s">
        <v>58</v>
      </c>
      <c r="BU13" s="49" t="s">
        <v>58</v>
      </c>
      <c r="BV13" s="49" t="s">
        <v>58</v>
      </c>
      <c r="BW13" s="49" t="s">
        <v>58</v>
      </c>
      <c r="BX13" s="49" t="s">
        <v>58</v>
      </c>
      <c r="BY13" s="49" t="s">
        <v>58</v>
      </c>
      <c r="BZ13" s="49" t="s">
        <v>58</v>
      </c>
      <c r="CA13" s="51" t="s">
        <v>58</v>
      </c>
      <c r="CB13" s="49" t="s">
        <v>58</v>
      </c>
      <c r="CC13" s="49" t="s">
        <v>58</v>
      </c>
      <c r="CD13" s="49" t="s">
        <v>58</v>
      </c>
      <c r="CE13" s="49" t="s">
        <v>58</v>
      </c>
      <c r="CF13" s="49" t="s">
        <v>58</v>
      </c>
      <c r="CG13" s="49" t="s">
        <v>58</v>
      </c>
      <c r="CH13" s="51" t="s">
        <v>58</v>
      </c>
      <c r="CI13" s="49" t="s">
        <v>58</v>
      </c>
      <c r="CJ13" s="49" t="s">
        <v>58</v>
      </c>
      <c r="CK13" s="49" t="s">
        <v>58</v>
      </c>
      <c r="CL13" s="49" t="s">
        <v>58</v>
      </c>
      <c r="CM13" s="49" t="s">
        <v>58</v>
      </c>
      <c r="CN13" s="49" t="s">
        <v>58</v>
      </c>
      <c r="CO13" s="65" t="s">
        <v>58</v>
      </c>
      <c r="CP13" s="49" t="s">
        <v>58</v>
      </c>
      <c r="CQ13" s="49" t="s">
        <v>58</v>
      </c>
      <c r="CR13" s="49" t="s">
        <v>58</v>
      </c>
      <c r="CS13" s="49" t="s">
        <v>58</v>
      </c>
      <c r="CT13" s="95" t="str">
        <f t="shared" si="1"/>
        <v>—</v>
      </c>
      <c r="CU13" s="95" t="str">
        <f t="shared" si="2"/>
        <v>—</v>
      </c>
      <c r="CV13" s="65" t="s">
        <v>58</v>
      </c>
      <c r="CW13" s="49" t="s">
        <v>58</v>
      </c>
      <c r="CX13" s="49" t="s">
        <v>58</v>
      </c>
      <c r="CY13" s="49" t="s">
        <v>58</v>
      </c>
      <c r="CZ13" s="49" t="s">
        <v>58</v>
      </c>
      <c r="DA13" s="95" t="str">
        <f t="shared" si="3"/>
        <v>—</v>
      </c>
      <c r="DB13" s="95" t="str">
        <f t="shared" si="4"/>
        <v>—</v>
      </c>
      <c r="DC13" s="65" t="s">
        <v>58</v>
      </c>
      <c r="DD13" s="49" t="s">
        <v>58</v>
      </c>
      <c r="DE13" s="49" t="s">
        <v>58</v>
      </c>
      <c r="DF13" s="49" t="s">
        <v>58</v>
      </c>
      <c r="DG13" s="49" t="s">
        <v>58</v>
      </c>
      <c r="DH13" s="95" t="str">
        <f t="shared" si="0"/>
        <v>—</v>
      </c>
      <c r="DI13" s="95" t="str">
        <f t="shared" si="0"/>
        <v>—</v>
      </c>
      <c r="DJ13" s="120"/>
    </row>
    <row r="14" spans="1:114" s="67" customFormat="1" x14ac:dyDescent="0.2">
      <c r="A14" s="8" t="s">
        <v>15</v>
      </c>
      <c r="B14" s="11">
        <v>133.87158878504673</v>
      </c>
      <c r="C14" s="11">
        <v>131.01018404907978</v>
      </c>
      <c r="D14" s="11">
        <v>133.62569190600524</v>
      </c>
      <c r="E14" s="11">
        <v>134.28093506493508</v>
      </c>
      <c r="F14" s="11">
        <v>127.08049535603715</v>
      </c>
      <c r="G14" s="11">
        <v>131.54657534246576</v>
      </c>
      <c r="H14" s="11">
        <v>134.4093427230047</v>
      </c>
      <c r="I14" s="12">
        <v>128.13542372881355</v>
      </c>
      <c r="J14" s="11">
        <v>126.88707692307692</v>
      </c>
      <c r="K14" s="11">
        <v>133.17124999999999</v>
      </c>
      <c r="L14" s="11">
        <v>127.00891891891892</v>
      </c>
      <c r="M14" s="11">
        <v>122.59677419354838</v>
      </c>
      <c r="N14" s="11">
        <v>134.65789473684211</v>
      </c>
      <c r="O14" s="11">
        <v>135.68240506329113</v>
      </c>
      <c r="P14" s="12">
        <v>0</v>
      </c>
      <c r="Q14" s="11">
        <v>0</v>
      </c>
      <c r="R14" s="11"/>
      <c r="S14" s="11"/>
      <c r="T14" s="11"/>
      <c r="U14" s="11"/>
      <c r="V14" s="11"/>
      <c r="W14" s="12">
        <v>132.98097368421054</v>
      </c>
      <c r="X14" s="11">
        <v>130.32475703324809</v>
      </c>
      <c r="Y14" s="11">
        <v>133.55378021978024</v>
      </c>
      <c r="Z14" s="11">
        <v>133.10854030501091</v>
      </c>
      <c r="AA14" s="11">
        <v>126.35844155844156</v>
      </c>
      <c r="AB14" s="11">
        <v>132.08276643990931</v>
      </c>
      <c r="AC14" s="11">
        <v>134.60849504950494</v>
      </c>
      <c r="AD14" s="12">
        <v>138.0367526931721</v>
      </c>
      <c r="AE14" s="11">
        <v>137.6038109912686</v>
      </c>
      <c r="AF14" s="11">
        <v>136.89272254619547</v>
      </c>
      <c r="AG14" s="11">
        <v>136.79628546456908</v>
      </c>
      <c r="AH14" s="11">
        <v>129.98723376107949</v>
      </c>
      <c r="AI14" s="11">
        <v>136.32366291412026</v>
      </c>
      <c r="AJ14" s="11">
        <v>136.92071734344424</v>
      </c>
      <c r="AK14" s="12">
        <v>135.39973118279568</v>
      </c>
      <c r="AL14" s="11">
        <v>135.22113675213677</v>
      </c>
      <c r="AM14" s="11">
        <v>135.27912490650709</v>
      </c>
      <c r="AN14" s="11">
        <v>134.3215748541802</v>
      </c>
      <c r="AO14" s="11">
        <v>133.71576086956523</v>
      </c>
      <c r="AP14" s="11">
        <v>142.15281128942996</v>
      </c>
      <c r="AQ14" s="11">
        <v>142.32948509485095</v>
      </c>
      <c r="AR14" s="12">
        <v>0</v>
      </c>
      <c r="AS14" s="11">
        <v>0</v>
      </c>
      <c r="AT14" s="11"/>
      <c r="AU14" s="11"/>
      <c r="AV14" s="11"/>
      <c r="AW14" s="11"/>
      <c r="AX14" s="11"/>
      <c r="AY14" s="12">
        <v>137.82682930308866</v>
      </c>
      <c r="AZ14" s="11">
        <v>137.41543820528412</v>
      </c>
      <c r="BA14" s="11">
        <v>136.75416249197175</v>
      </c>
      <c r="BB14" s="11">
        <v>136.5636925138576</v>
      </c>
      <c r="BC14" s="11">
        <v>130.3917914848449</v>
      </c>
      <c r="BD14" s="11">
        <v>136.93069790225911</v>
      </c>
      <c r="BE14" s="11">
        <v>137.4691141396934</v>
      </c>
      <c r="BF14" s="12">
        <v>94.784918273260715</v>
      </c>
      <c r="BG14" s="11">
        <v>94.837143881943021</v>
      </c>
      <c r="BH14" s="11">
        <v>93.301694964028755</v>
      </c>
      <c r="BI14" s="11">
        <v>93.288960110041259</v>
      </c>
      <c r="BJ14" s="11">
        <v>88.374635439681839</v>
      </c>
      <c r="BK14" s="11">
        <v>93.425746119830066</v>
      </c>
      <c r="BL14" s="11">
        <v>93.828154133506573</v>
      </c>
      <c r="BM14" s="12">
        <v>85.002648870636563</v>
      </c>
      <c r="BN14" s="11">
        <v>84.636994977678569</v>
      </c>
      <c r="BO14" s="11">
        <v>83.917475490196082</v>
      </c>
      <c r="BP14" s="11">
        <v>84.245823744769865</v>
      </c>
      <c r="BQ14" s="11">
        <v>80.492051282051278</v>
      </c>
      <c r="BR14" s="11">
        <v>84.43763360616272</v>
      </c>
      <c r="BS14" s="11">
        <v>85.103203473363038</v>
      </c>
      <c r="BT14" s="12">
        <v>0</v>
      </c>
      <c r="BU14" s="11">
        <v>0</v>
      </c>
      <c r="BV14" s="11"/>
      <c r="BW14" s="11"/>
      <c r="BX14" s="11"/>
      <c r="BY14" s="11"/>
      <c r="BZ14" s="11"/>
      <c r="CA14" s="12">
        <v>92.210398363313502</v>
      </c>
      <c r="CB14" s="11">
        <v>92.097124868835252</v>
      </c>
      <c r="CC14" s="11">
        <v>90.857284528623083</v>
      </c>
      <c r="CD14" s="11">
        <v>90.94114603842759</v>
      </c>
      <c r="CE14" s="11">
        <v>86.354124219520216</v>
      </c>
      <c r="CF14" s="11">
        <v>91.045646713839488</v>
      </c>
      <c r="CG14" s="11">
        <v>91.585196983408736</v>
      </c>
      <c r="CH14" s="12">
        <v>59</v>
      </c>
      <c r="CI14" s="11">
        <v>71.722777777777779</v>
      </c>
      <c r="CJ14" s="11">
        <v>125</v>
      </c>
      <c r="CK14" s="11">
        <v>123.4</v>
      </c>
      <c r="CL14" s="11">
        <v>0</v>
      </c>
      <c r="CM14" s="11">
        <v>140.84216666666669</v>
      </c>
      <c r="CN14" s="11">
        <v>141.76976744186047</v>
      </c>
      <c r="CO14" s="90">
        <v>116.12157477437975</v>
      </c>
      <c r="CP14" s="11">
        <v>119.91449879812762</v>
      </c>
      <c r="CQ14" s="11">
        <v>118.69505730601814</v>
      </c>
      <c r="CR14" s="11">
        <v>118.62567726647306</v>
      </c>
      <c r="CS14" s="11">
        <v>112.35435042607266</v>
      </c>
      <c r="CT14" s="97">
        <f t="shared" si="1"/>
        <v>361.29598437641613</v>
      </c>
      <c r="CU14" s="97">
        <f t="shared" si="2"/>
        <v>361.29598437641613</v>
      </c>
      <c r="CV14" s="90"/>
      <c r="CW14" s="11">
        <v>97.488146918447825</v>
      </c>
      <c r="CX14" s="11">
        <v>98.130582562487703</v>
      </c>
      <c r="CY14" s="11">
        <v>99.028281565888648</v>
      </c>
      <c r="CZ14" s="11">
        <v>97.820923819372624</v>
      </c>
      <c r="DA14" s="97">
        <f t="shared" si="3"/>
        <v>361.24833963243481</v>
      </c>
      <c r="DB14" s="97">
        <f t="shared" si="4"/>
        <v>336.80458634516492</v>
      </c>
      <c r="DC14" s="90"/>
      <c r="DD14" s="11">
        <v>116.1267310388336</v>
      </c>
      <c r="DE14" s="11">
        <v>115.22622734214197</v>
      </c>
      <c r="DF14" s="11">
        <v>115.25186204714444</v>
      </c>
      <c r="DG14" s="155">
        <v>109.76442041894465</v>
      </c>
      <c r="DH14" s="97">
        <f t="shared" si="0"/>
        <v>140.84216666666669</v>
      </c>
      <c r="DI14" s="97">
        <f t="shared" si="0"/>
        <v>141.76976744186047</v>
      </c>
      <c r="DJ14" s="120"/>
    </row>
    <row r="15" spans="1:114" s="67" customFormat="1" x14ac:dyDescent="0.2">
      <c r="A15" s="8" t="s">
        <v>16</v>
      </c>
      <c r="B15" s="11">
        <v>138.67422920892494</v>
      </c>
      <c r="C15" s="11">
        <v>137.52346178967994</v>
      </c>
      <c r="D15" s="11">
        <v>140.66678132678135</v>
      </c>
      <c r="E15" s="11">
        <v>142.53623438173202</v>
      </c>
      <c r="F15" s="11">
        <v>142.7486464968153</v>
      </c>
      <c r="G15" s="11">
        <v>139.12882625758115</v>
      </c>
      <c r="H15" s="11">
        <v>133.61159627773802</v>
      </c>
      <c r="I15" s="12">
        <v>134.99949999999998</v>
      </c>
      <c r="J15" s="11">
        <v>141.19483870967741</v>
      </c>
      <c r="K15" s="11">
        <v>152.97794117647058</v>
      </c>
      <c r="L15" s="11">
        <v>147.45507246376815</v>
      </c>
      <c r="M15" s="11">
        <v>142.49857142857141</v>
      </c>
      <c r="N15" s="11">
        <v>135.1</v>
      </c>
      <c r="O15" s="11">
        <v>132.11948051948053</v>
      </c>
      <c r="P15" s="12">
        <v>0</v>
      </c>
      <c r="Q15" s="11">
        <v>0</v>
      </c>
      <c r="R15" s="11"/>
      <c r="S15" s="11"/>
      <c r="T15" s="11"/>
      <c r="U15" s="11"/>
      <c r="V15" s="11"/>
      <c r="W15" s="12">
        <v>138.60117296222663</v>
      </c>
      <c r="X15" s="11">
        <v>137.59632522407171</v>
      </c>
      <c r="Y15" s="11">
        <v>141.06485972420353</v>
      </c>
      <c r="Z15" s="11">
        <v>142.6782426778243</v>
      </c>
      <c r="AA15" s="11">
        <v>142.74186676994574</v>
      </c>
      <c r="AB15" s="11">
        <v>139.03751743375176</v>
      </c>
      <c r="AC15" s="11">
        <v>133.57157784743993</v>
      </c>
      <c r="AD15" s="12">
        <v>144.3147102626591</v>
      </c>
      <c r="AE15" s="11">
        <v>143.40555924855494</v>
      </c>
      <c r="AF15" s="11">
        <v>149.93035842809846</v>
      </c>
      <c r="AG15" s="11">
        <v>147.92198288580701</v>
      </c>
      <c r="AH15" s="11">
        <v>148.70199041115794</v>
      </c>
      <c r="AI15" s="11">
        <v>146.58816550496809</v>
      </c>
      <c r="AJ15" s="11">
        <v>138.78102427471876</v>
      </c>
      <c r="AK15" s="12">
        <v>138.47726161369189</v>
      </c>
      <c r="AL15" s="11">
        <v>138.05748344370861</v>
      </c>
      <c r="AM15" s="11">
        <v>142.29783197831978</v>
      </c>
      <c r="AN15" s="11">
        <v>137.49804469273741</v>
      </c>
      <c r="AO15" s="11">
        <v>144.04355828220858</v>
      </c>
      <c r="AP15" s="11">
        <v>139.95321336760927</v>
      </c>
      <c r="AQ15" s="11">
        <v>141.09882812500001</v>
      </c>
      <c r="AR15" s="12">
        <v>0</v>
      </c>
      <c r="AS15" s="11">
        <v>0</v>
      </c>
      <c r="AT15" s="11"/>
      <c r="AU15" s="11"/>
      <c r="AV15" s="11"/>
      <c r="AW15" s="11"/>
      <c r="AX15" s="11"/>
      <c r="AY15" s="12">
        <v>144.00842206542657</v>
      </c>
      <c r="AZ15" s="11">
        <v>143.07697138206967</v>
      </c>
      <c r="BA15" s="11">
        <v>149.54539365773647</v>
      </c>
      <c r="BB15" s="11">
        <v>147.39903307174887</v>
      </c>
      <c r="BC15" s="11">
        <v>148.49133028159247</v>
      </c>
      <c r="BD15" s="11">
        <v>146.22627593942792</v>
      </c>
      <c r="BE15" s="11">
        <v>138.86564460924129</v>
      </c>
      <c r="BF15" s="12">
        <v>99.979338358458961</v>
      </c>
      <c r="BG15" s="11">
        <v>99.908807390817486</v>
      </c>
      <c r="BH15" s="11">
        <v>94.741518807665003</v>
      </c>
      <c r="BI15" s="11">
        <v>94.735414703110294</v>
      </c>
      <c r="BJ15" s="11">
        <v>93.468879668049794</v>
      </c>
      <c r="BK15" s="11">
        <v>91.211089906700593</v>
      </c>
      <c r="BL15" s="11">
        <v>88.409036402569598</v>
      </c>
      <c r="BM15" s="12">
        <v>89.156671826625384</v>
      </c>
      <c r="BN15" s="11">
        <v>83.050770370370373</v>
      </c>
      <c r="BO15" s="11">
        <v>88.017948717948727</v>
      </c>
      <c r="BP15" s="11">
        <v>87.745949367088599</v>
      </c>
      <c r="BQ15" s="11">
        <v>87.47001806140878</v>
      </c>
      <c r="BR15" s="11">
        <v>85.264984615384606</v>
      </c>
      <c r="BS15" s="11">
        <v>79.40709438618137</v>
      </c>
      <c r="BT15" s="12">
        <v>0</v>
      </c>
      <c r="BU15" s="11">
        <v>0</v>
      </c>
      <c r="BV15" s="11"/>
      <c r="BW15" s="11"/>
      <c r="BX15" s="11"/>
      <c r="BY15" s="11"/>
      <c r="BZ15" s="11"/>
      <c r="CA15" s="12">
        <v>97.110465736561324</v>
      </c>
      <c r="CB15" s="11">
        <v>95.28500609508329</v>
      </c>
      <c r="CC15" s="11">
        <v>92.996146435452815</v>
      </c>
      <c r="CD15" s="11">
        <v>92.839234203296712</v>
      </c>
      <c r="CE15" s="11">
        <v>91.807917986331063</v>
      </c>
      <c r="CF15" s="11">
        <v>89.687289071124425</v>
      </c>
      <c r="CG15" s="11">
        <v>86.089508822126845</v>
      </c>
      <c r="CH15" s="12">
        <v>98.627573680603163</v>
      </c>
      <c r="CI15" s="11">
        <v>96.877895050685751</v>
      </c>
      <c r="CJ15" s="11">
        <v>79.476943346508563</v>
      </c>
      <c r="CK15" s="11">
        <v>83.978763127187861</v>
      </c>
      <c r="CL15" s="11">
        <v>81.484382871536525</v>
      </c>
      <c r="CM15" s="11">
        <v>90.484496124031011</v>
      </c>
      <c r="CN15" s="11">
        <v>96.100539956803459</v>
      </c>
      <c r="CO15" s="90">
        <v>124.17024382185805</v>
      </c>
      <c r="CP15" s="11">
        <v>129.73377276885967</v>
      </c>
      <c r="CQ15" s="11">
        <v>130.84226663638429</v>
      </c>
      <c r="CR15" s="11">
        <v>130.06811811436708</v>
      </c>
      <c r="CS15" s="11">
        <v>130.16590693948882</v>
      </c>
      <c r="CT15" s="97">
        <f t="shared" si="1"/>
        <v>376.92808166924982</v>
      </c>
      <c r="CU15" s="97">
        <f t="shared" si="2"/>
        <v>376.92808166924982</v>
      </c>
      <c r="CV15" s="90"/>
      <c r="CW15" s="11">
        <v>97.62029443838604</v>
      </c>
      <c r="CX15" s="11">
        <v>100.75716519020322</v>
      </c>
      <c r="CY15" s="11">
        <v>98.67329347284506</v>
      </c>
      <c r="CZ15" s="11">
        <v>98.308604764219737</v>
      </c>
      <c r="DA15" s="97">
        <f t="shared" si="3"/>
        <v>360.31819798299387</v>
      </c>
      <c r="DB15" s="97">
        <f t="shared" si="4"/>
        <v>374.01214777218877</v>
      </c>
      <c r="DC15" s="90"/>
      <c r="DD15" s="11">
        <v>125.48349354117053</v>
      </c>
      <c r="DE15" s="11">
        <v>127.02594526705445</v>
      </c>
      <c r="DF15" s="11">
        <v>125.96327035830618</v>
      </c>
      <c r="DG15" s="155">
        <v>126.01578214059531</v>
      </c>
      <c r="DH15" s="97">
        <f t="shared" si="0"/>
        <v>90.484496124031011</v>
      </c>
      <c r="DI15" s="97">
        <f t="shared" si="0"/>
        <v>96.100539956803459</v>
      </c>
      <c r="DJ15" s="120"/>
    </row>
    <row r="16" spans="1:114" s="67" customFormat="1" ht="12.75" customHeight="1" x14ac:dyDescent="0.2">
      <c r="A16" s="8" t="s">
        <v>28</v>
      </c>
      <c r="B16" s="51" t="s">
        <v>58</v>
      </c>
      <c r="C16" s="49" t="s">
        <v>58</v>
      </c>
      <c r="D16" s="49" t="s">
        <v>58</v>
      </c>
      <c r="E16" s="49" t="s">
        <v>58</v>
      </c>
      <c r="F16" s="49" t="s">
        <v>58</v>
      </c>
      <c r="G16" s="49" t="s">
        <v>58</v>
      </c>
      <c r="H16" s="49" t="s">
        <v>58</v>
      </c>
      <c r="I16" s="51" t="s">
        <v>58</v>
      </c>
      <c r="J16" s="49" t="s">
        <v>58</v>
      </c>
      <c r="K16" s="49" t="s">
        <v>58</v>
      </c>
      <c r="L16" s="49" t="s">
        <v>58</v>
      </c>
      <c r="M16" s="49" t="s">
        <v>58</v>
      </c>
      <c r="N16" s="49" t="s">
        <v>58</v>
      </c>
      <c r="O16" s="49" t="s">
        <v>58</v>
      </c>
      <c r="P16" s="51" t="s">
        <v>58</v>
      </c>
      <c r="Q16" s="49" t="s">
        <v>58</v>
      </c>
      <c r="R16" s="49" t="s">
        <v>58</v>
      </c>
      <c r="S16" s="49" t="s">
        <v>58</v>
      </c>
      <c r="T16" s="49" t="s">
        <v>58</v>
      </c>
      <c r="U16" s="49" t="s">
        <v>58</v>
      </c>
      <c r="V16" s="49" t="s">
        <v>58</v>
      </c>
      <c r="W16" s="51" t="s">
        <v>58</v>
      </c>
      <c r="X16" s="49" t="s">
        <v>58</v>
      </c>
      <c r="Y16" s="49" t="s">
        <v>58</v>
      </c>
      <c r="Z16" s="49" t="s">
        <v>58</v>
      </c>
      <c r="AA16" s="49" t="s">
        <v>58</v>
      </c>
      <c r="AB16" s="49" t="s">
        <v>58</v>
      </c>
      <c r="AC16" s="49" t="s">
        <v>58</v>
      </c>
      <c r="AD16" s="51" t="s">
        <v>58</v>
      </c>
      <c r="AE16" s="49" t="s">
        <v>58</v>
      </c>
      <c r="AF16" s="49" t="s">
        <v>58</v>
      </c>
      <c r="AG16" s="49" t="s">
        <v>58</v>
      </c>
      <c r="AH16" s="49" t="s">
        <v>58</v>
      </c>
      <c r="AI16" s="49" t="s">
        <v>58</v>
      </c>
      <c r="AJ16" s="49" t="s">
        <v>58</v>
      </c>
      <c r="AK16" s="51" t="s">
        <v>58</v>
      </c>
      <c r="AL16" s="49" t="s">
        <v>58</v>
      </c>
      <c r="AM16" s="49" t="s">
        <v>58</v>
      </c>
      <c r="AN16" s="49" t="s">
        <v>58</v>
      </c>
      <c r="AO16" s="49" t="s">
        <v>58</v>
      </c>
      <c r="AP16" s="49" t="s">
        <v>58</v>
      </c>
      <c r="AQ16" s="49" t="s">
        <v>58</v>
      </c>
      <c r="AR16" s="51" t="s">
        <v>58</v>
      </c>
      <c r="AS16" s="49" t="s">
        <v>58</v>
      </c>
      <c r="AT16" s="49" t="s">
        <v>58</v>
      </c>
      <c r="AU16" s="49" t="s">
        <v>58</v>
      </c>
      <c r="AV16" s="49" t="s">
        <v>58</v>
      </c>
      <c r="AW16" s="49" t="s">
        <v>58</v>
      </c>
      <c r="AX16" s="49" t="s">
        <v>58</v>
      </c>
      <c r="AY16" s="51" t="s">
        <v>58</v>
      </c>
      <c r="AZ16" s="49" t="s">
        <v>58</v>
      </c>
      <c r="BA16" s="49" t="s">
        <v>58</v>
      </c>
      <c r="BB16" s="49" t="s">
        <v>58</v>
      </c>
      <c r="BC16" s="49" t="s">
        <v>58</v>
      </c>
      <c r="BD16" s="49" t="s">
        <v>58</v>
      </c>
      <c r="BE16" s="49" t="s">
        <v>58</v>
      </c>
      <c r="BF16" s="51" t="s">
        <v>58</v>
      </c>
      <c r="BG16" s="49" t="s">
        <v>58</v>
      </c>
      <c r="BH16" s="49" t="s">
        <v>58</v>
      </c>
      <c r="BI16" s="49" t="s">
        <v>58</v>
      </c>
      <c r="BJ16" s="49" t="s">
        <v>58</v>
      </c>
      <c r="BK16" s="49" t="s">
        <v>58</v>
      </c>
      <c r="BL16" s="49" t="s">
        <v>58</v>
      </c>
      <c r="BM16" s="51" t="s">
        <v>58</v>
      </c>
      <c r="BN16" s="49" t="s">
        <v>58</v>
      </c>
      <c r="BO16" s="49" t="s">
        <v>58</v>
      </c>
      <c r="BP16" s="49" t="s">
        <v>58</v>
      </c>
      <c r="BQ16" s="49" t="s">
        <v>58</v>
      </c>
      <c r="BR16" s="49" t="s">
        <v>58</v>
      </c>
      <c r="BS16" s="49" t="s">
        <v>58</v>
      </c>
      <c r="BT16" s="51" t="s">
        <v>58</v>
      </c>
      <c r="BU16" s="49" t="s">
        <v>58</v>
      </c>
      <c r="BV16" s="49" t="s">
        <v>58</v>
      </c>
      <c r="BW16" s="49" t="s">
        <v>58</v>
      </c>
      <c r="BX16" s="49" t="s">
        <v>58</v>
      </c>
      <c r="BY16" s="49" t="s">
        <v>58</v>
      </c>
      <c r="BZ16" s="49" t="s">
        <v>58</v>
      </c>
      <c r="CA16" s="51" t="s">
        <v>58</v>
      </c>
      <c r="CB16" s="49" t="s">
        <v>58</v>
      </c>
      <c r="CC16" s="49" t="s">
        <v>58</v>
      </c>
      <c r="CD16" s="49" t="s">
        <v>58</v>
      </c>
      <c r="CE16" s="49" t="s">
        <v>58</v>
      </c>
      <c r="CF16" s="49" t="s">
        <v>58</v>
      </c>
      <c r="CG16" s="49" t="s">
        <v>58</v>
      </c>
      <c r="CH16" s="51" t="s">
        <v>58</v>
      </c>
      <c r="CI16" s="49" t="s">
        <v>58</v>
      </c>
      <c r="CJ16" s="49" t="s">
        <v>58</v>
      </c>
      <c r="CK16" s="49" t="s">
        <v>58</v>
      </c>
      <c r="CL16" s="49" t="s">
        <v>58</v>
      </c>
      <c r="CM16" s="49" t="s">
        <v>58</v>
      </c>
      <c r="CN16" s="49" t="s">
        <v>58</v>
      </c>
      <c r="CO16" s="65" t="s">
        <v>58</v>
      </c>
      <c r="CP16" s="49" t="s">
        <v>58</v>
      </c>
      <c r="CQ16" s="49" t="s">
        <v>58</v>
      </c>
      <c r="CR16" s="49" t="s">
        <v>58</v>
      </c>
      <c r="CS16" s="49" t="s">
        <v>58</v>
      </c>
      <c r="CT16" s="95" t="str">
        <f t="shared" si="1"/>
        <v>—</v>
      </c>
      <c r="CU16" s="95" t="str">
        <f t="shared" si="2"/>
        <v>—</v>
      </c>
      <c r="CV16" s="65" t="s">
        <v>58</v>
      </c>
      <c r="CW16" s="49" t="s">
        <v>58</v>
      </c>
      <c r="CX16" s="49" t="s">
        <v>58</v>
      </c>
      <c r="CY16" s="49" t="s">
        <v>58</v>
      </c>
      <c r="CZ16" s="49" t="s">
        <v>58</v>
      </c>
      <c r="DA16" s="95" t="str">
        <f t="shared" si="3"/>
        <v>—</v>
      </c>
      <c r="DB16" s="95" t="str">
        <f t="shared" si="4"/>
        <v>—</v>
      </c>
      <c r="DC16" s="65" t="s">
        <v>58</v>
      </c>
      <c r="DD16" s="49" t="s">
        <v>58</v>
      </c>
      <c r="DE16" s="49" t="s">
        <v>58</v>
      </c>
      <c r="DF16" s="49" t="s">
        <v>58</v>
      </c>
      <c r="DG16" s="49" t="s">
        <v>58</v>
      </c>
      <c r="DH16" s="95" t="str">
        <f t="shared" si="0"/>
        <v>—</v>
      </c>
      <c r="DI16" s="95" t="str">
        <f t="shared" si="0"/>
        <v>—</v>
      </c>
      <c r="DJ16" s="120"/>
    </row>
    <row r="17" spans="1:114" s="67" customFormat="1" ht="12.75" customHeight="1" x14ac:dyDescent="0.2">
      <c r="A17" s="8" t="s">
        <v>17</v>
      </c>
      <c r="B17" s="51" t="s">
        <v>58</v>
      </c>
      <c r="C17" s="49" t="s">
        <v>58</v>
      </c>
      <c r="D17" s="49" t="s">
        <v>58</v>
      </c>
      <c r="E17" s="49" t="s">
        <v>58</v>
      </c>
      <c r="F17" s="49" t="s">
        <v>58</v>
      </c>
      <c r="G17" s="49" t="s">
        <v>58</v>
      </c>
      <c r="H17" s="49" t="s">
        <v>58</v>
      </c>
      <c r="I17" s="51" t="s">
        <v>58</v>
      </c>
      <c r="J17" s="49" t="s">
        <v>58</v>
      </c>
      <c r="K17" s="49" t="s">
        <v>58</v>
      </c>
      <c r="L17" s="49" t="s">
        <v>58</v>
      </c>
      <c r="M17" s="49" t="s">
        <v>58</v>
      </c>
      <c r="N17" s="49" t="s">
        <v>58</v>
      </c>
      <c r="O17" s="49" t="s">
        <v>58</v>
      </c>
      <c r="P17" s="51" t="s">
        <v>58</v>
      </c>
      <c r="Q17" s="49" t="s">
        <v>58</v>
      </c>
      <c r="R17" s="49" t="s">
        <v>58</v>
      </c>
      <c r="S17" s="49" t="s">
        <v>58</v>
      </c>
      <c r="T17" s="49" t="s">
        <v>58</v>
      </c>
      <c r="U17" s="49" t="s">
        <v>58</v>
      </c>
      <c r="V17" s="49" t="s">
        <v>58</v>
      </c>
      <c r="W17" s="51" t="s">
        <v>58</v>
      </c>
      <c r="X17" s="49" t="s">
        <v>58</v>
      </c>
      <c r="Y17" s="49" t="s">
        <v>58</v>
      </c>
      <c r="Z17" s="49" t="s">
        <v>58</v>
      </c>
      <c r="AA17" s="49" t="s">
        <v>58</v>
      </c>
      <c r="AB17" s="49" t="s">
        <v>58</v>
      </c>
      <c r="AC17" s="49" t="s">
        <v>58</v>
      </c>
      <c r="AD17" s="51" t="s">
        <v>58</v>
      </c>
      <c r="AE17" s="49" t="s">
        <v>58</v>
      </c>
      <c r="AF17" s="49" t="s">
        <v>58</v>
      </c>
      <c r="AG17" s="49" t="s">
        <v>58</v>
      </c>
      <c r="AH17" s="49" t="s">
        <v>58</v>
      </c>
      <c r="AI17" s="49" t="s">
        <v>58</v>
      </c>
      <c r="AJ17" s="49" t="s">
        <v>58</v>
      </c>
      <c r="AK17" s="51" t="s">
        <v>58</v>
      </c>
      <c r="AL17" s="49" t="s">
        <v>58</v>
      </c>
      <c r="AM17" s="49" t="s">
        <v>58</v>
      </c>
      <c r="AN17" s="49" t="s">
        <v>58</v>
      </c>
      <c r="AO17" s="49" t="s">
        <v>58</v>
      </c>
      <c r="AP17" s="49" t="s">
        <v>58</v>
      </c>
      <c r="AQ17" s="49" t="s">
        <v>58</v>
      </c>
      <c r="AR17" s="51" t="s">
        <v>58</v>
      </c>
      <c r="AS17" s="49" t="s">
        <v>58</v>
      </c>
      <c r="AT17" s="49" t="s">
        <v>58</v>
      </c>
      <c r="AU17" s="49" t="s">
        <v>58</v>
      </c>
      <c r="AV17" s="49" t="s">
        <v>58</v>
      </c>
      <c r="AW17" s="49" t="s">
        <v>58</v>
      </c>
      <c r="AX17" s="49" t="s">
        <v>58</v>
      </c>
      <c r="AY17" s="51" t="s">
        <v>58</v>
      </c>
      <c r="AZ17" s="49" t="s">
        <v>58</v>
      </c>
      <c r="BA17" s="49" t="s">
        <v>58</v>
      </c>
      <c r="BB17" s="49" t="s">
        <v>58</v>
      </c>
      <c r="BC17" s="49" t="s">
        <v>58</v>
      </c>
      <c r="BD17" s="49" t="s">
        <v>58</v>
      </c>
      <c r="BE17" s="49" t="s">
        <v>58</v>
      </c>
      <c r="BF17" s="51" t="s">
        <v>58</v>
      </c>
      <c r="BG17" s="49" t="s">
        <v>58</v>
      </c>
      <c r="BH17" s="49" t="s">
        <v>58</v>
      </c>
      <c r="BI17" s="49" t="s">
        <v>58</v>
      </c>
      <c r="BJ17" s="49" t="s">
        <v>58</v>
      </c>
      <c r="BK17" s="49" t="s">
        <v>58</v>
      </c>
      <c r="BL17" s="49" t="s">
        <v>58</v>
      </c>
      <c r="BM17" s="51" t="s">
        <v>58</v>
      </c>
      <c r="BN17" s="49" t="s">
        <v>58</v>
      </c>
      <c r="BO17" s="49" t="s">
        <v>58</v>
      </c>
      <c r="BP17" s="49" t="s">
        <v>58</v>
      </c>
      <c r="BQ17" s="49" t="s">
        <v>58</v>
      </c>
      <c r="BR17" s="49" t="s">
        <v>58</v>
      </c>
      <c r="BS17" s="49" t="s">
        <v>58</v>
      </c>
      <c r="BT17" s="51" t="s">
        <v>58</v>
      </c>
      <c r="BU17" s="49" t="s">
        <v>58</v>
      </c>
      <c r="BV17" s="49" t="s">
        <v>58</v>
      </c>
      <c r="BW17" s="49" t="s">
        <v>58</v>
      </c>
      <c r="BX17" s="49" t="s">
        <v>58</v>
      </c>
      <c r="BY17" s="49" t="s">
        <v>58</v>
      </c>
      <c r="BZ17" s="49" t="s">
        <v>58</v>
      </c>
      <c r="CA17" s="51" t="s">
        <v>58</v>
      </c>
      <c r="CB17" s="49" t="s">
        <v>58</v>
      </c>
      <c r="CC17" s="49" t="s">
        <v>58</v>
      </c>
      <c r="CD17" s="49" t="s">
        <v>58</v>
      </c>
      <c r="CE17" s="49" t="s">
        <v>58</v>
      </c>
      <c r="CF17" s="49" t="s">
        <v>58</v>
      </c>
      <c r="CG17" s="49" t="s">
        <v>58</v>
      </c>
      <c r="CH17" s="51" t="s">
        <v>58</v>
      </c>
      <c r="CI17" s="49" t="s">
        <v>58</v>
      </c>
      <c r="CJ17" s="49" t="s">
        <v>58</v>
      </c>
      <c r="CK17" s="49" t="s">
        <v>58</v>
      </c>
      <c r="CL17" s="49" t="s">
        <v>58</v>
      </c>
      <c r="CM17" s="49" t="s">
        <v>58</v>
      </c>
      <c r="CN17" s="49" t="s">
        <v>58</v>
      </c>
      <c r="CO17" s="65" t="s">
        <v>58</v>
      </c>
      <c r="CP17" s="49" t="s">
        <v>58</v>
      </c>
      <c r="CQ17" s="49" t="s">
        <v>58</v>
      </c>
      <c r="CR17" s="49" t="s">
        <v>58</v>
      </c>
      <c r="CS17" s="49" t="s">
        <v>58</v>
      </c>
      <c r="CT17" s="95" t="str">
        <f t="shared" si="1"/>
        <v>—</v>
      </c>
      <c r="CU17" s="95" t="str">
        <f t="shared" si="2"/>
        <v>—</v>
      </c>
      <c r="CV17" s="65" t="s">
        <v>58</v>
      </c>
      <c r="CW17" s="49" t="s">
        <v>58</v>
      </c>
      <c r="CX17" s="49" t="s">
        <v>58</v>
      </c>
      <c r="CY17" s="49" t="s">
        <v>58</v>
      </c>
      <c r="CZ17" s="49" t="s">
        <v>58</v>
      </c>
      <c r="DA17" s="95" t="str">
        <f t="shared" si="3"/>
        <v>—</v>
      </c>
      <c r="DB17" s="95" t="str">
        <f t="shared" si="4"/>
        <v>—</v>
      </c>
      <c r="DC17" s="65" t="s">
        <v>58</v>
      </c>
      <c r="DD17" s="49" t="s">
        <v>58</v>
      </c>
      <c r="DE17" s="49" t="s">
        <v>58</v>
      </c>
      <c r="DF17" s="49" t="s">
        <v>58</v>
      </c>
      <c r="DG17" s="49" t="s">
        <v>58</v>
      </c>
      <c r="DH17" s="95" t="str">
        <f t="shared" si="0"/>
        <v>—</v>
      </c>
      <c r="DI17" s="95" t="str">
        <f t="shared" si="0"/>
        <v>—</v>
      </c>
      <c r="DJ17" s="120"/>
    </row>
    <row r="18" spans="1:114" s="67" customFormat="1" ht="12.75" customHeight="1" x14ac:dyDescent="0.2">
      <c r="A18" s="8" t="s">
        <v>18</v>
      </c>
      <c r="B18" s="51" t="s">
        <v>58</v>
      </c>
      <c r="C18" s="49" t="s">
        <v>58</v>
      </c>
      <c r="D18" s="49" t="s">
        <v>58</v>
      </c>
      <c r="E18" s="49" t="s">
        <v>58</v>
      </c>
      <c r="F18" s="49" t="s">
        <v>58</v>
      </c>
      <c r="G18" s="49" t="s">
        <v>58</v>
      </c>
      <c r="H18" s="49" t="s">
        <v>58</v>
      </c>
      <c r="I18" s="51" t="s">
        <v>58</v>
      </c>
      <c r="J18" s="49" t="s">
        <v>58</v>
      </c>
      <c r="K18" s="49" t="s">
        <v>58</v>
      </c>
      <c r="L18" s="49" t="s">
        <v>58</v>
      </c>
      <c r="M18" s="49" t="s">
        <v>58</v>
      </c>
      <c r="N18" s="49" t="s">
        <v>58</v>
      </c>
      <c r="O18" s="49" t="s">
        <v>58</v>
      </c>
      <c r="P18" s="51" t="s">
        <v>58</v>
      </c>
      <c r="Q18" s="49" t="s">
        <v>58</v>
      </c>
      <c r="R18" s="49" t="s">
        <v>58</v>
      </c>
      <c r="S18" s="49" t="s">
        <v>58</v>
      </c>
      <c r="T18" s="49" t="s">
        <v>58</v>
      </c>
      <c r="U18" s="49" t="s">
        <v>58</v>
      </c>
      <c r="V18" s="49" t="s">
        <v>58</v>
      </c>
      <c r="W18" s="51" t="s">
        <v>58</v>
      </c>
      <c r="X18" s="49" t="s">
        <v>58</v>
      </c>
      <c r="Y18" s="49" t="s">
        <v>58</v>
      </c>
      <c r="Z18" s="49" t="s">
        <v>58</v>
      </c>
      <c r="AA18" s="49" t="s">
        <v>58</v>
      </c>
      <c r="AB18" s="49" t="s">
        <v>58</v>
      </c>
      <c r="AC18" s="49" t="s">
        <v>58</v>
      </c>
      <c r="AD18" s="51" t="s">
        <v>58</v>
      </c>
      <c r="AE18" s="49" t="s">
        <v>58</v>
      </c>
      <c r="AF18" s="49" t="s">
        <v>58</v>
      </c>
      <c r="AG18" s="49" t="s">
        <v>58</v>
      </c>
      <c r="AH18" s="49" t="s">
        <v>58</v>
      </c>
      <c r="AI18" s="49" t="s">
        <v>58</v>
      </c>
      <c r="AJ18" s="49" t="s">
        <v>58</v>
      </c>
      <c r="AK18" s="51" t="s">
        <v>58</v>
      </c>
      <c r="AL18" s="49" t="s">
        <v>58</v>
      </c>
      <c r="AM18" s="49" t="s">
        <v>58</v>
      </c>
      <c r="AN18" s="49" t="s">
        <v>58</v>
      </c>
      <c r="AO18" s="49" t="s">
        <v>58</v>
      </c>
      <c r="AP18" s="49" t="s">
        <v>58</v>
      </c>
      <c r="AQ18" s="49" t="s">
        <v>58</v>
      </c>
      <c r="AR18" s="51" t="s">
        <v>58</v>
      </c>
      <c r="AS18" s="49" t="s">
        <v>58</v>
      </c>
      <c r="AT18" s="49" t="s">
        <v>58</v>
      </c>
      <c r="AU18" s="49" t="s">
        <v>58</v>
      </c>
      <c r="AV18" s="49" t="s">
        <v>58</v>
      </c>
      <c r="AW18" s="49" t="s">
        <v>58</v>
      </c>
      <c r="AX18" s="49" t="s">
        <v>58</v>
      </c>
      <c r="AY18" s="51" t="s">
        <v>58</v>
      </c>
      <c r="AZ18" s="49" t="s">
        <v>58</v>
      </c>
      <c r="BA18" s="49" t="s">
        <v>58</v>
      </c>
      <c r="BB18" s="49" t="s">
        <v>58</v>
      </c>
      <c r="BC18" s="49" t="s">
        <v>58</v>
      </c>
      <c r="BD18" s="49" t="s">
        <v>58</v>
      </c>
      <c r="BE18" s="49" t="s">
        <v>58</v>
      </c>
      <c r="BF18" s="51" t="s">
        <v>58</v>
      </c>
      <c r="BG18" s="49" t="s">
        <v>58</v>
      </c>
      <c r="BH18" s="49" t="s">
        <v>58</v>
      </c>
      <c r="BI18" s="49" t="s">
        <v>58</v>
      </c>
      <c r="BJ18" s="49" t="s">
        <v>58</v>
      </c>
      <c r="BK18" s="49" t="s">
        <v>58</v>
      </c>
      <c r="BL18" s="49" t="s">
        <v>58</v>
      </c>
      <c r="BM18" s="51" t="s">
        <v>58</v>
      </c>
      <c r="BN18" s="49" t="s">
        <v>58</v>
      </c>
      <c r="BO18" s="49" t="s">
        <v>58</v>
      </c>
      <c r="BP18" s="49" t="s">
        <v>58</v>
      </c>
      <c r="BQ18" s="49" t="s">
        <v>58</v>
      </c>
      <c r="BR18" s="49" t="s">
        <v>58</v>
      </c>
      <c r="BS18" s="49" t="s">
        <v>58</v>
      </c>
      <c r="BT18" s="51" t="s">
        <v>58</v>
      </c>
      <c r="BU18" s="49" t="s">
        <v>58</v>
      </c>
      <c r="BV18" s="49" t="s">
        <v>58</v>
      </c>
      <c r="BW18" s="49" t="s">
        <v>58</v>
      </c>
      <c r="BX18" s="49" t="s">
        <v>58</v>
      </c>
      <c r="BY18" s="49" t="s">
        <v>58</v>
      </c>
      <c r="BZ18" s="49" t="s">
        <v>58</v>
      </c>
      <c r="CA18" s="51" t="s">
        <v>58</v>
      </c>
      <c r="CB18" s="49" t="s">
        <v>58</v>
      </c>
      <c r="CC18" s="49" t="s">
        <v>58</v>
      </c>
      <c r="CD18" s="49" t="s">
        <v>58</v>
      </c>
      <c r="CE18" s="49" t="s">
        <v>58</v>
      </c>
      <c r="CF18" s="49" t="s">
        <v>58</v>
      </c>
      <c r="CG18" s="49" t="s">
        <v>58</v>
      </c>
      <c r="CH18" s="51" t="s">
        <v>58</v>
      </c>
      <c r="CI18" s="49" t="s">
        <v>58</v>
      </c>
      <c r="CJ18" s="49" t="s">
        <v>58</v>
      </c>
      <c r="CK18" s="49" t="s">
        <v>58</v>
      </c>
      <c r="CL18" s="49" t="s">
        <v>58</v>
      </c>
      <c r="CM18" s="49" t="s">
        <v>58</v>
      </c>
      <c r="CN18" s="49" t="s">
        <v>58</v>
      </c>
      <c r="CO18" s="65" t="s">
        <v>58</v>
      </c>
      <c r="CP18" s="49" t="s">
        <v>58</v>
      </c>
      <c r="CQ18" s="49" t="s">
        <v>58</v>
      </c>
      <c r="CR18" s="49" t="s">
        <v>58</v>
      </c>
      <c r="CS18" s="49" t="s">
        <v>58</v>
      </c>
      <c r="CT18" s="95" t="str">
        <f t="shared" si="1"/>
        <v>—</v>
      </c>
      <c r="CU18" s="95" t="str">
        <f t="shared" si="2"/>
        <v>—</v>
      </c>
      <c r="CV18" s="65" t="s">
        <v>58</v>
      </c>
      <c r="CW18" s="49" t="s">
        <v>58</v>
      </c>
      <c r="CX18" s="49" t="s">
        <v>58</v>
      </c>
      <c r="CY18" s="49" t="s">
        <v>58</v>
      </c>
      <c r="CZ18" s="49" t="s">
        <v>58</v>
      </c>
      <c r="DA18" s="95" t="str">
        <f t="shared" si="3"/>
        <v>—</v>
      </c>
      <c r="DB18" s="95" t="str">
        <f t="shared" si="4"/>
        <v>—</v>
      </c>
      <c r="DC18" s="65" t="s">
        <v>58</v>
      </c>
      <c r="DD18" s="49" t="s">
        <v>58</v>
      </c>
      <c r="DE18" s="49" t="s">
        <v>58</v>
      </c>
      <c r="DF18" s="49" t="s">
        <v>58</v>
      </c>
      <c r="DG18" s="49" t="s">
        <v>58</v>
      </c>
      <c r="DH18" s="95" t="str">
        <f t="shared" si="0"/>
        <v>—</v>
      </c>
      <c r="DI18" s="95" t="str">
        <f t="shared" si="0"/>
        <v>—</v>
      </c>
      <c r="DJ18" s="120"/>
    </row>
    <row r="19" spans="1:114" s="67" customFormat="1" x14ac:dyDescent="0.2">
      <c r="A19" s="8" t="s">
        <v>19</v>
      </c>
      <c r="B19" s="11">
        <v>162.24302325581397</v>
      </c>
      <c r="C19" s="11">
        <v>155.48055555555558</v>
      </c>
      <c r="D19" s="11">
        <v>147.49999999999997</v>
      </c>
      <c r="E19" s="11">
        <v>137.72043010752688</v>
      </c>
      <c r="F19" s="11">
        <v>142.54893617021276</v>
      </c>
      <c r="G19" s="11">
        <v>141.09274193548387</v>
      </c>
      <c r="H19" s="11">
        <v>142.82059800664453</v>
      </c>
      <c r="I19" s="12">
        <v>125</v>
      </c>
      <c r="J19" s="11">
        <v>136</v>
      </c>
      <c r="K19" s="11">
        <v>123.5</v>
      </c>
      <c r="L19" s="11">
        <v>112.66666666666667</v>
      </c>
      <c r="M19" s="11">
        <v>122</v>
      </c>
      <c r="N19" s="11"/>
      <c r="O19" s="11">
        <v>141.80000000000001</v>
      </c>
      <c r="P19" s="12">
        <v>143.12857142857143</v>
      </c>
      <c r="Q19" s="11">
        <v>0</v>
      </c>
      <c r="R19" s="11"/>
      <c r="S19" s="11">
        <v>154</v>
      </c>
      <c r="T19" s="11">
        <v>159.5</v>
      </c>
      <c r="U19" s="11">
        <v>135</v>
      </c>
      <c r="V19" s="11"/>
      <c r="W19" s="12">
        <v>159.32783505154637</v>
      </c>
      <c r="X19" s="11">
        <v>155.12636363636366</v>
      </c>
      <c r="Y19" s="11">
        <v>145.80088495575222</v>
      </c>
      <c r="Z19" s="11">
        <v>137.41052631578947</v>
      </c>
      <c r="AA19" s="11">
        <v>142.51882845188285</v>
      </c>
      <c r="AB19" s="11">
        <v>141.0199203187251</v>
      </c>
      <c r="AC19" s="11">
        <v>142.80392156862746</v>
      </c>
      <c r="AD19" s="12">
        <v>144.59014426887913</v>
      </c>
      <c r="AE19" s="11">
        <v>145.06432651834035</v>
      </c>
      <c r="AF19" s="11">
        <v>140.65122712645891</v>
      </c>
      <c r="AG19" s="11">
        <v>135.23297040759351</v>
      </c>
      <c r="AH19" s="11">
        <v>135.22090121159869</v>
      </c>
      <c r="AI19" s="11">
        <v>134.78360343183985</v>
      </c>
      <c r="AJ19" s="11">
        <v>133.47977799008234</v>
      </c>
      <c r="AK19" s="12">
        <v>119.21931818181817</v>
      </c>
      <c r="AL19" s="11">
        <v>126.36630434782612</v>
      </c>
      <c r="AM19" s="11">
        <v>120.51509433962266</v>
      </c>
      <c r="AN19" s="11">
        <v>139.07692307692307</v>
      </c>
      <c r="AO19" s="11">
        <v>134.9041095890411</v>
      </c>
      <c r="AP19" s="11">
        <v>137.62820512820514</v>
      </c>
      <c r="AQ19" s="11">
        <v>134.15942028985506</v>
      </c>
      <c r="AR19" s="12">
        <v>138.49215686274511</v>
      </c>
      <c r="AS19" s="11">
        <v>145.16250000000002</v>
      </c>
      <c r="AT19" s="11">
        <v>147.76060606060608</v>
      </c>
      <c r="AU19" s="11">
        <v>164.2258064516129</v>
      </c>
      <c r="AV19" s="11">
        <v>132.68181818181819</v>
      </c>
      <c r="AW19" s="11">
        <v>138.28571428571428</v>
      </c>
      <c r="AX19" s="11">
        <v>148.11111111111111</v>
      </c>
      <c r="AY19" s="12">
        <v>144.45670443814925</v>
      </c>
      <c r="AZ19" s="11">
        <v>144.97881474103582</v>
      </c>
      <c r="BA19" s="11">
        <v>140.56058683206109</v>
      </c>
      <c r="BB19" s="11">
        <v>135.29073748496344</v>
      </c>
      <c r="BC19" s="11">
        <v>135.21733236941984</v>
      </c>
      <c r="BD19" s="11">
        <v>134.79695408532177</v>
      </c>
      <c r="BE19" s="11">
        <v>133.49383723037883</v>
      </c>
      <c r="BF19" s="12">
        <v>96.472773207990599</v>
      </c>
      <c r="BG19" s="11">
        <v>98.810960605034438</v>
      </c>
      <c r="BH19" s="11">
        <v>97.450118076427643</v>
      </c>
      <c r="BI19" s="11">
        <v>92.139449165557494</v>
      </c>
      <c r="BJ19" s="11">
        <v>94.771285140562256</v>
      </c>
      <c r="BK19" s="11">
        <v>93.20317701892894</v>
      </c>
      <c r="BL19" s="11">
        <v>93.149146789855749</v>
      </c>
      <c r="BM19" s="12">
        <v>70.90305651672432</v>
      </c>
      <c r="BN19" s="11">
        <v>69.791480038948393</v>
      </c>
      <c r="BO19" s="11">
        <v>72.906660088801175</v>
      </c>
      <c r="BP19" s="11">
        <v>71.081545064377679</v>
      </c>
      <c r="BQ19" s="11">
        <v>70.708211754897874</v>
      </c>
      <c r="BR19" s="11">
        <v>67.830559112249247</v>
      </c>
      <c r="BS19" s="11">
        <v>63.842796446504444</v>
      </c>
      <c r="BT19" s="12">
        <v>91.616165413533821</v>
      </c>
      <c r="BU19" s="11">
        <v>98.752469135802471</v>
      </c>
      <c r="BV19" s="11">
        <v>109.53719008264461</v>
      </c>
      <c r="BW19" s="11">
        <v>72.96419437340154</v>
      </c>
      <c r="BX19" s="11">
        <v>77.383275261324044</v>
      </c>
      <c r="BY19" s="11">
        <v>76.221052631578942</v>
      </c>
      <c r="BZ19" s="11">
        <v>60.10144927536232</v>
      </c>
      <c r="CA19" s="12">
        <v>92.131217887725981</v>
      </c>
      <c r="CB19" s="11">
        <v>93.428072234762979</v>
      </c>
      <c r="CC19" s="11">
        <v>93.23805826936497</v>
      </c>
      <c r="CD19" s="11">
        <v>87.924357405140753</v>
      </c>
      <c r="CE19" s="11">
        <v>89.811798197058351</v>
      </c>
      <c r="CF19" s="11">
        <v>88.39904951709336</v>
      </c>
      <c r="CG19" s="11">
        <v>86.977766171752592</v>
      </c>
      <c r="CH19" s="12">
        <v>103.09965397923875</v>
      </c>
      <c r="CI19" s="11">
        <v>105.26929392446634</v>
      </c>
      <c r="CJ19" s="11">
        <v>106.11744386873922</v>
      </c>
      <c r="CK19" s="11">
        <v>105.1907514450867</v>
      </c>
      <c r="CL19" s="11">
        <v>113.16412213740458</v>
      </c>
      <c r="CM19" s="11">
        <v>110.32653061224489</v>
      </c>
      <c r="CN19" s="11">
        <v>100.07142857142857</v>
      </c>
      <c r="CO19" s="90">
        <v>125.53242305021986</v>
      </c>
      <c r="CP19" s="11">
        <v>130.93599903191233</v>
      </c>
      <c r="CQ19" s="11">
        <v>127.36697308379075</v>
      </c>
      <c r="CR19" s="11">
        <v>121.86258546668786</v>
      </c>
      <c r="CS19" s="11">
        <v>122.77500620501365</v>
      </c>
      <c r="CT19" s="97">
        <f t="shared" si="1"/>
        <v>369.07952238625268</v>
      </c>
      <c r="CU19" s="97">
        <f t="shared" si="2"/>
        <v>369.07952238625268</v>
      </c>
      <c r="CV19" s="90"/>
      <c r="CW19" s="11">
        <v>72.276256983240231</v>
      </c>
      <c r="CX19" s="11">
        <v>75.452779075198507</v>
      </c>
      <c r="CY19" s="11">
        <v>73.962574167047009</v>
      </c>
      <c r="CZ19" s="11">
        <v>72.643896523848014</v>
      </c>
      <c r="DA19" s="97">
        <f t="shared" si="3"/>
        <v>205.4587642404544</v>
      </c>
      <c r="DB19" s="97">
        <f t="shared" si="4"/>
        <v>327.61232134393902</v>
      </c>
      <c r="DC19" s="90"/>
      <c r="DD19" s="11">
        <v>126.8807344469119</v>
      </c>
      <c r="DE19" s="11">
        <v>123.93466942531576</v>
      </c>
      <c r="DF19" s="11">
        <v>118.74244856701154</v>
      </c>
      <c r="DG19" s="155">
        <v>119.20143491039013</v>
      </c>
      <c r="DH19" s="97">
        <f t="shared" si="0"/>
        <v>459.83329752953813</v>
      </c>
      <c r="DI19" s="97">
        <f t="shared" si="0"/>
        <v>308.28398895790201</v>
      </c>
      <c r="DJ19" s="120"/>
    </row>
    <row r="20" spans="1:114" s="67" customFormat="1" ht="12.75" customHeight="1" x14ac:dyDescent="0.2">
      <c r="A20" s="8" t="s">
        <v>20</v>
      </c>
      <c r="B20" s="51" t="s">
        <v>58</v>
      </c>
      <c r="C20" s="49" t="s">
        <v>58</v>
      </c>
      <c r="D20" s="49" t="s">
        <v>58</v>
      </c>
      <c r="E20" s="49" t="s">
        <v>58</v>
      </c>
      <c r="F20" s="49" t="s">
        <v>58</v>
      </c>
      <c r="G20" s="49" t="s">
        <v>58</v>
      </c>
      <c r="H20" s="49" t="s">
        <v>58</v>
      </c>
      <c r="I20" s="51" t="s">
        <v>58</v>
      </c>
      <c r="J20" s="49" t="s">
        <v>58</v>
      </c>
      <c r="K20" s="49" t="s">
        <v>58</v>
      </c>
      <c r="L20" s="49" t="s">
        <v>58</v>
      </c>
      <c r="M20" s="49" t="s">
        <v>58</v>
      </c>
      <c r="N20" s="49" t="s">
        <v>58</v>
      </c>
      <c r="O20" s="49" t="s">
        <v>58</v>
      </c>
      <c r="P20" s="51" t="s">
        <v>58</v>
      </c>
      <c r="Q20" s="49" t="s">
        <v>58</v>
      </c>
      <c r="R20" s="49" t="s">
        <v>58</v>
      </c>
      <c r="S20" s="49" t="s">
        <v>58</v>
      </c>
      <c r="T20" s="49" t="s">
        <v>58</v>
      </c>
      <c r="U20" s="49" t="s">
        <v>58</v>
      </c>
      <c r="V20" s="49" t="s">
        <v>58</v>
      </c>
      <c r="W20" s="51" t="s">
        <v>58</v>
      </c>
      <c r="X20" s="49" t="s">
        <v>58</v>
      </c>
      <c r="Y20" s="49" t="s">
        <v>58</v>
      </c>
      <c r="Z20" s="49" t="s">
        <v>58</v>
      </c>
      <c r="AA20" s="49" t="s">
        <v>58</v>
      </c>
      <c r="AB20" s="49" t="s">
        <v>58</v>
      </c>
      <c r="AC20" s="49" t="s">
        <v>58</v>
      </c>
      <c r="AD20" s="51" t="s">
        <v>58</v>
      </c>
      <c r="AE20" s="49" t="s">
        <v>58</v>
      </c>
      <c r="AF20" s="49" t="s">
        <v>58</v>
      </c>
      <c r="AG20" s="49" t="s">
        <v>58</v>
      </c>
      <c r="AH20" s="49" t="s">
        <v>58</v>
      </c>
      <c r="AI20" s="49" t="s">
        <v>58</v>
      </c>
      <c r="AJ20" s="49" t="s">
        <v>58</v>
      </c>
      <c r="AK20" s="51" t="s">
        <v>58</v>
      </c>
      <c r="AL20" s="49" t="s">
        <v>58</v>
      </c>
      <c r="AM20" s="49" t="s">
        <v>58</v>
      </c>
      <c r="AN20" s="49" t="s">
        <v>58</v>
      </c>
      <c r="AO20" s="49" t="s">
        <v>58</v>
      </c>
      <c r="AP20" s="49" t="s">
        <v>58</v>
      </c>
      <c r="AQ20" s="49" t="s">
        <v>58</v>
      </c>
      <c r="AR20" s="51" t="s">
        <v>58</v>
      </c>
      <c r="AS20" s="49" t="s">
        <v>58</v>
      </c>
      <c r="AT20" s="49" t="s">
        <v>58</v>
      </c>
      <c r="AU20" s="49" t="s">
        <v>58</v>
      </c>
      <c r="AV20" s="49" t="s">
        <v>58</v>
      </c>
      <c r="AW20" s="49" t="s">
        <v>58</v>
      </c>
      <c r="AX20" s="49" t="s">
        <v>58</v>
      </c>
      <c r="AY20" s="51" t="s">
        <v>58</v>
      </c>
      <c r="AZ20" s="49" t="s">
        <v>58</v>
      </c>
      <c r="BA20" s="49" t="s">
        <v>58</v>
      </c>
      <c r="BB20" s="49" t="s">
        <v>58</v>
      </c>
      <c r="BC20" s="49" t="s">
        <v>58</v>
      </c>
      <c r="BD20" s="49" t="s">
        <v>58</v>
      </c>
      <c r="BE20" s="49" t="s">
        <v>58</v>
      </c>
      <c r="BF20" s="51" t="s">
        <v>58</v>
      </c>
      <c r="BG20" s="49" t="s">
        <v>58</v>
      </c>
      <c r="BH20" s="49" t="s">
        <v>58</v>
      </c>
      <c r="BI20" s="49" t="s">
        <v>58</v>
      </c>
      <c r="BJ20" s="49" t="s">
        <v>58</v>
      </c>
      <c r="BK20" s="49" t="s">
        <v>58</v>
      </c>
      <c r="BL20" s="49" t="s">
        <v>58</v>
      </c>
      <c r="BM20" s="51" t="s">
        <v>58</v>
      </c>
      <c r="BN20" s="49" t="s">
        <v>58</v>
      </c>
      <c r="BO20" s="49" t="s">
        <v>58</v>
      </c>
      <c r="BP20" s="49" t="s">
        <v>58</v>
      </c>
      <c r="BQ20" s="49" t="s">
        <v>58</v>
      </c>
      <c r="BR20" s="49" t="s">
        <v>58</v>
      </c>
      <c r="BS20" s="49" t="s">
        <v>58</v>
      </c>
      <c r="BT20" s="51" t="s">
        <v>58</v>
      </c>
      <c r="BU20" s="49" t="s">
        <v>58</v>
      </c>
      <c r="BV20" s="49" t="s">
        <v>58</v>
      </c>
      <c r="BW20" s="49" t="s">
        <v>58</v>
      </c>
      <c r="BX20" s="49" t="s">
        <v>58</v>
      </c>
      <c r="BY20" s="49" t="s">
        <v>58</v>
      </c>
      <c r="BZ20" s="49" t="s">
        <v>58</v>
      </c>
      <c r="CA20" s="51" t="s">
        <v>58</v>
      </c>
      <c r="CB20" s="49" t="s">
        <v>58</v>
      </c>
      <c r="CC20" s="49" t="s">
        <v>58</v>
      </c>
      <c r="CD20" s="49" t="s">
        <v>58</v>
      </c>
      <c r="CE20" s="49" t="s">
        <v>58</v>
      </c>
      <c r="CF20" s="49" t="s">
        <v>58</v>
      </c>
      <c r="CG20" s="49" t="s">
        <v>58</v>
      </c>
      <c r="CH20" s="51" t="s">
        <v>58</v>
      </c>
      <c r="CI20" s="49" t="s">
        <v>58</v>
      </c>
      <c r="CJ20" s="49" t="s">
        <v>58</v>
      </c>
      <c r="CK20" s="49" t="s">
        <v>58</v>
      </c>
      <c r="CL20" s="49" t="s">
        <v>58</v>
      </c>
      <c r="CM20" s="49" t="s">
        <v>58</v>
      </c>
      <c r="CN20" s="49" t="s">
        <v>58</v>
      </c>
      <c r="CO20" s="65" t="s">
        <v>58</v>
      </c>
      <c r="CP20" s="49" t="s">
        <v>58</v>
      </c>
      <c r="CQ20" s="49" t="s">
        <v>58</v>
      </c>
      <c r="CR20" s="49" t="s">
        <v>58</v>
      </c>
      <c r="CS20" s="49" t="s">
        <v>58</v>
      </c>
      <c r="CT20" s="95" t="str">
        <f t="shared" si="1"/>
        <v>—</v>
      </c>
      <c r="CU20" s="95" t="str">
        <f t="shared" si="2"/>
        <v>—</v>
      </c>
      <c r="CV20" s="65" t="s">
        <v>58</v>
      </c>
      <c r="CW20" s="49" t="s">
        <v>58</v>
      </c>
      <c r="CX20" s="49" t="s">
        <v>58</v>
      </c>
      <c r="CY20" s="49" t="s">
        <v>58</v>
      </c>
      <c r="CZ20" s="49" t="s">
        <v>58</v>
      </c>
      <c r="DA20" s="95" t="str">
        <f t="shared" si="3"/>
        <v>—</v>
      </c>
      <c r="DB20" s="95" t="str">
        <f t="shared" si="4"/>
        <v>—</v>
      </c>
      <c r="DC20" s="65" t="s">
        <v>58</v>
      </c>
      <c r="DD20" s="49" t="s">
        <v>58</v>
      </c>
      <c r="DE20" s="49" t="s">
        <v>58</v>
      </c>
      <c r="DF20" s="49" t="s">
        <v>58</v>
      </c>
      <c r="DG20" s="49" t="s">
        <v>58</v>
      </c>
      <c r="DH20" s="95" t="str">
        <f t="shared" si="0"/>
        <v>—</v>
      </c>
      <c r="DI20" s="95" t="str">
        <f t="shared" si="0"/>
        <v>—</v>
      </c>
      <c r="DJ20" s="120"/>
    </row>
    <row r="21" spans="1:114" s="67" customFormat="1" ht="12.75" customHeight="1" x14ac:dyDescent="0.2">
      <c r="A21" s="8" t="s">
        <v>21</v>
      </c>
      <c r="B21" s="51" t="s">
        <v>58</v>
      </c>
      <c r="C21" s="49" t="s">
        <v>58</v>
      </c>
      <c r="D21" s="49" t="s">
        <v>58</v>
      </c>
      <c r="E21" s="49" t="s">
        <v>58</v>
      </c>
      <c r="F21" s="49" t="s">
        <v>58</v>
      </c>
      <c r="G21" s="49" t="s">
        <v>58</v>
      </c>
      <c r="H21" s="49" t="s">
        <v>58</v>
      </c>
      <c r="I21" s="51" t="s">
        <v>58</v>
      </c>
      <c r="J21" s="49" t="s">
        <v>58</v>
      </c>
      <c r="K21" s="49" t="s">
        <v>58</v>
      </c>
      <c r="L21" s="49" t="s">
        <v>58</v>
      </c>
      <c r="M21" s="49" t="s">
        <v>58</v>
      </c>
      <c r="N21" s="49" t="s">
        <v>58</v>
      </c>
      <c r="O21" s="49" t="s">
        <v>58</v>
      </c>
      <c r="P21" s="51" t="s">
        <v>58</v>
      </c>
      <c r="Q21" s="49" t="s">
        <v>58</v>
      </c>
      <c r="R21" s="49" t="s">
        <v>58</v>
      </c>
      <c r="S21" s="49" t="s">
        <v>58</v>
      </c>
      <c r="T21" s="49" t="s">
        <v>58</v>
      </c>
      <c r="U21" s="49" t="s">
        <v>58</v>
      </c>
      <c r="V21" s="49" t="s">
        <v>58</v>
      </c>
      <c r="W21" s="51" t="s">
        <v>58</v>
      </c>
      <c r="X21" s="49" t="s">
        <v>58</v>
      </c>
      <c r="Y21" s="49" t="s">
        <v>58</v>
      </c>
      <c r="Z21" s="49" t="s">
        <v>58</v>
      </c>
      <c r="AA21" s="49" t="s">
        <v>58</v>
      </c>
      <c r="AB21" s="49" t="s">
        <v>58</v>
      </c>
      <c r="AC21" s="49" t="s">
        <v>58</v>
      </c>
      <c r="AD21" s="51" t="s">
        <v>58</v>
      </c>
      <c r="AE21" s="49" t="s">
        <v>58</v>
      </c>
      <c r="AF21" s="49" t="s">
        <v>58</v>
      </c>
      <c r="AG21" s="49" t="s">
        <v>58</v>
      </c>
      <c r="AH21" s="49" t="s">
        <v>58</v>
      </c>
      <c r="AI21" s="49" t="s">
        <v>58</v>
      </c>
      <c r="AJ21" s="49" t="s">
        <v>58</v>
      </c>
      <c r="AK21" s="51" t="s">
        <v>58</v>
      </c>
      <c r="AL21" s="49" t="s">
        <v>58</v>
      </c>
      <c r="AM21" s="49" t="s">
        <v>58</v>
      </c>
      <c r="AN21" s="49" t="s">
        <v>58</v>
      </c>
      <c r="AO21" s="49" t="s">
        <v>58</v>
      </c>
      <c r="AP21" s="49" t="s">
        <v>58</v>
      </c>
      <c r="AQ21" s="49" t="s">
        <v>58</v>
      </c>
      <c r="AR21" s="51" t="s">
        <v>58</v>
      </c>
      <c r="AS21" s="49" t="s">
        <v>58</v>
      </c>
      <c r="AT21" s="49" t="s">
        <v>58</v>
      </c>
      <c r="AU21" s="49" t="s">
        <v>58</v>
      </c>
      <c r="AV21" s="49" t="s">
        <v>58</v>
      </c>
      <c r="AW21" s="49" t="s">
        <v>58</v>
      </c>
      <c r="AX21" s="49" t="s">
        <v>58</v>
      </c>
      <c r="AY21" s="51" t="s">
        <v>58</v>
      </c>
      <c r="AZ21" s="49" t="s">
        <v>58</v>
      </c>
      <c r="BA21" s="49" t="s">
        <v>58</v>
      </c>
      <c r="BB21" s="49" t="s">
        <v>58</v>
      </c>
      <c r="BC21" s="49" t="s">
        <v>58</v>
      </c>
      <c r="BD21" s="49" t="s">
        <v>58</v>
      </c>
      <c r="BE21" s="49" t="s">
        <v>58</v>
      </c>
      <c r="BF21" s="51" t="s">
        <v>58</v>
      </c>
      <c r="BG21" s="49" t="s">
        <v>58</v>
      </c>
      <c r="BH21" s="49" t="s">
        <v>58</v>
      </c>
      <c r="BI21" s="49" t="s">
        <v>58</v>
      </c>
      <c r="BJ21" s="49" t="s">
        <v>58</v>
      </c>
      <c r="BK21" s="49" t="s">
        <v>58</v>
      </c>
      <c r="BL21" s="49" t="s">
        <v>58</v>
      </c>
      <c r="BM21" s="51" t="s">
        <v>58</v>
      </c>
      <c r="BN21" s="49" t="s">
        <v>58</v>
      </c>
      <c r="BO21" s="49" t="s">
        <v>58</v>
      </c>
      <c r="BP21" s="49" t="s">
        <v>58</v>
      </c>
      <c r="BQ21" s="49" t="s">
        <v>58</v>
      </c>
      <c r="BR21" s="49" t="s">
        <v>58</v>
      </c>
      <c r="BS21" s="49" t="s">
        <v>58</v>
      </c>
      <c r="BT21" s="51" t="s">
        <v>58</v>
      </c>
      <c r="BU21" s="49" t="s">
        <v>58</v>
      </c>
      <c r="BV21" s="49" t="s">
        <v>58</v>
      </c>
      <c r="BW21" s="49" t="s">
        <v>58</v>
      </c>
      <c r="BX21" s="49" t="s">
        <v>58</v>
      </c>
      <c r="BY21" s="49" t="s">
        <v>58</v>
      </c>
      <c r="BZ21" s="49" t="s">
        <v>58</v>
      </c>
      <c r="CA21" s="51" t="s">
        <v>58</v>
      </c>
      <c r="CB21" s="49" t="s">
        <v>58</v>
      </c>
      <c r="CC21" s="49" t="s">
        <v>58</v>
      </c>
      <c r="CD21" s="49" t="s">
        <v>58</v>
      </c>
      <c r="CE21" s="49" t="s">
        <v>58</v>
      </c>
      <c r="CF21" s="49" t="s">
        <v>58</v>
      </c>
      <c r="CG21" s="49" t="s">
        <v>58</v>
      </c>
      <c r="CH21" s="51" t="s">
        <v>58</v>
      </c>
      <c r="CI21" s="49" t="s">
        <v>58</v>
      </c>
      <c r="CJ21" s="49" t="s">
        <v>58</v>
      </c>
      <c r="CK21" s="49" t="s">
        <v>58</v>
      </c>
      <c r="CL21" s="49" t="s">
        <v>58</v>
      </c>
      <c r="CM21" s="49" t="s">
        <v>58</v>
      </c>
      <c r="CN21" s="49" t="s">
        <v>58</v>
      </c>
      <c r="CO21" s="65" t="s">
        <v>58</v>
      </c>
      <c r="CP21" s="49" t="s">
        <v>58</v>
      </c>
      <c r="CQ21" s="49" t="s">
        <v>58</v>
      </c>
      <c r="CR21" s="49" t="s">
        <v>58</v>
      </c>
      <c r="CS21" s="49" t="s">
        <v>58</v>
      </c>
      <c r="CT21" s="95" t="str">
        <f t="shared" si="1"/>
        <v>—</v>
      </c>
      <c r="CU21" s="95" t="str">
        <f t="shared" si="2"/>
        <v>—</v>
      </c>
      <c r="CV21" s="65" t="s">
        <v>58</v>
      </c>
      <c r="CW21" s="49" t="s">
        <v>58</v>
      </c>
      <c r="CX21" s="49" t="s">
        <v>58</v>
      </c>
      <c r="CY21" s="49" t="s">
        <v>58</v>
      </c>
      <c r="CZ21" s="49" t="s">
        <v>58</v>
      </c>
      <c r="DA21" s="95" t="str">
        <f t="shared" si="3"/>
        <v>—</v>
      </c>
      <c r="DB21" s="95" t="str">
        <f t="shared" si="4"/>
        <v>—</v>
      </c>
      <c r="DC21" s="65" t="s">
        <v>58</v>
      </c>
      <c r="DD21" s="49" t="s">
        <v>58</v>
      </c>
      <c r="DE21" s="49" t="s">
        <v>58</v>
      </c>
      <c r="DF21" s="49" t="s">
        <v>58</v>
      </c>
      <c r="DG21" s="49" t="s">
        <v>58</v>
      </c>
      <c r="DH21" s="95" t="str">
        <f t="shared" si="0"/>
        <v>—</v>
      </c>
      <c r="DI21" s="95" t="str">
        <f t="shared" si="0"/>
        <v>—</v>
      </c>
      <c r="DJ21" s="120"/>
    </row>
    <row r="22" spans="1:114" s="67" customFormat="1" x14ac:dyDescent="0.2">
      <c r="A22" s="8" t="s">
        <v>22</v>
      </c>
      <c r="B22" s="51" t="s">
        <v>58</v>
      </c>
      <c r="C22" s="49" t="s">
        <v>58</v>
      </c>
      <c r="D22" s="49" t="s">
        <v>58</v>
      </c>
      <c r="E22" s="49" t="s">
        <v>58</v>
      </c>
      <c r="F22" s="49" t="s">
        <v>58</v>
      </c>
      <c r="G22" s="49" t="s">
        <v>58</v>
      </c>
      <c r="H22" s="49" t="s">
        <v>58</v>
      </c>
      <c r="I22" s="51" t="s">
        <v>58</v>
      </c>
      <c r="J22" s="49" t="s">
        <v>58</v>
      </c>
      <c r="K22" s="49" t="s">
        <v>58</v>
      </c>
      <c r="L22" s="49" t="s">
        <v>58</v>
      </c>
      <c r="M22" s="49" t="s">
        <v>58</v>
      </c>
      <c r="N22" s="49" t="s">
        <v>58</v>
      </c>
      <c r="O22" s="49" t="s">
        <v>58</v>
      </c>
      <c r="P22" s="51" t="s">
        <v>58</v>
      </c>
      <c r="Q22" s="49" t="s">
        <v>58</v>
      </c>
      <c r="R22" s="49" t="s">
        <v>58</v>
      </c>
      <c r="S22" s="49" t="s">
        <v>58</v>
      </c>
      <c r="T22" s="49" t="s">
        <v>58</v>
      </c>
      <c r="U22" s="49" t="s">
        <v>58</v>
      </c>
      <c r="V22" s="49" t="s">
        <v>58</v>
      </c>
      <c r="W22" s="51" t="s">
        <v>58</v>
      </c>
      <c r="X22" s="49" t="s">
        <v>58</v>
      </c>
      <c r="Y22" s="49" t="s">
        <v>58</v>
      </c>
      <c r="Z22" s="49" t="s">
        <v>58</v>
      </c>
      <c r="AA22" s="49" t="s">
        <v>58</v>
      </c>
      <c r="AB22" s="49" t="s">
        <v>58</v>
      </c>
      <c r="AC22" s="49" t="s">
        <v>58</v>
      </c>
      <c r="AD22" s="51" t="s">
        <v>58</v>
      </c>
      <c r="AE22" s="49" t="s">
        <v>58</v>
      </c>
      <c r="AF22" s="49" t="s">
        <v>58</v>
      </c>
      <c r="AG22" s="49" t="s">
        <v>58</v>
      </c>
      <c r="AH22" s="49" t="s">
        <v>58</v>
      </c>
      <c r="AI22" s="49" t="s">
        <v>58</v>
      </c>
      <c r="AJ22" s="49" t="s">
        <v>58</v>
      </c>
      <c r="AK22" s="51" t="s">
        <v>58</v>
      </c>
      <c r="AL22" s="49" t="s">
        <v>58</v>
      </c>
      <c r="AM22" s="49" t="s">
        <v>58</v>
      </c>
      <c r="AN22" s="49" t="s">
        <v>58</v>
      </c>
      <c r="AO22" s="49" t="s">
        <v>58</v>
      </c>
      <c r="AP22" s="49" t="s">
        <v>58</v>
      </c>
      <c r="AQ22" s="49" t="s">
        <v>58</v>
      </c>
      <c r="AR22" s="51" t="s">
        <v>58</v>
      </c>
      <c r="AS22" s="49" t="s">
        <v>58</v>
      </c>
      <c r="AT22" s="49" t="s">
        <v>58</v>
      </c>
      <c r="AU22" s="49" t="s">
        <v>58</v>
      </c>
      <c r="AV22" s="49" t="s">
        <v>58</v>
      </c>
      <c r="AW22" s="49" t="s">
        <v>58</v>
      </c>
      <c r="AX22" s="49" t="s">
        <v>58</v>
      </c>
      <c r="AY22" s="51" t="s">
        <v>58</v>
      </c>
      <c r="AZ22" s="49" t="s">
        <v>58</v>
      </c>
      <c r="BA22" s="49" t="s">
        <v>58</v>
      </c>
      <c r="BB22" s="49" t="s">
        <v>58</v>
      </c>
      <c r="BC22" s="49" t="s">
        <v>58</v>
      </c>
      <c r="BD22" s="49" t="s">
        <v>58</v>
      </c>
      <c r="BE22" s="49" t="s">
        <v>58</v>
      </c>
      <c r="BF22" s="51" t="s">
        <v>58</v>
      </c>
      <c r="BG22" s="49" t="s">
        <v>58</v>
      </c>
      <c r="BH22" s="49" t="s">
        <v>58</v>
      </c>
      <c r="BI22" s="49" t="s">
        <v>58</v>
      </c>
      <c r="BJ22" s="49" t="s">
        <v>58</v>
      </c>
      <c r="BK22" s="49" t="s">
        <v>58</v>
      </c>
      <c r="BL22" s="49" t="s">
        <v>58</v>
      </c>
      <c r="BM22" s="51" t="s">
        <v>58</v>
      </c>
      <c r="BN22" s="49" t="s">
        <v>58</v>
      </c>
      <c r="BO22" s="49" t="s">
        <v>58</v>
      </c>
      <c r="BP22" s="49" t="s">
        <v>58</v>
      </c>
      <c r="BQ22" s="49" t="s">
        <v>58</v>
      </c>
      <c r="BR22" s="49" t="s">
        <v>58</v>
      </c>
      <c r="BS22" s="49" t="s">
        <v>58</v>
      </c>
      <c r="BT22" s="51" t="s">
        <v>58</v>
      </c>
      <c r="BU22" s="49" t="s">
        <v>58</v>
      </c>
      <c r="BV22" s="49" t="s">
        <v>58</v>
      </c>
      <c r="BW22" s="49" t="s">
        <v>58</v>
      </c>
      <c r="BX22" s="49" t="s">
        <v>58</v>
      </c>
      <c r="BY22" s="49" t="s">
        <v>58</v>
      </c>
      <c r="BZ22" s="49" t="s">
        <v>58</v>
      </c>
      <c r="CA22" s="51" t="s">
        <v>58</v>
      </c>
      <c r="CB22" s="49" t="s">
        <v>58</v>
      </c>
      <c r="CC22" s="49" t="s">
        <v>58</v>
      </c>
      <c r="CD22" s="49" t="s">
        <v>58</v>
      </c>
      <c r="CE22" s="49" t="s">
        <v>58</v>
      </c>
      <c r="CF22" s="49" t="s">
        <v>58</v>
      </c>
      <c r="CG22" s="49" t="s">
        <v>58</v>
      </c>
      <c r="CH22" s="51" t="s">
        <v>58</v>
      </c>
      <c r="CI22" s="49" t="s">
        <v>58</v>
      </c>
      <c r="CJ22" s="49" t="s">
        <v>58</v>
      </c>
      <c r="CK22" s="49" t="s">
        <v>58</v>
      </c>
      <c r="CL22" s="49" t="s">
        <v>58</v>
      </c>
      <c r="CM22" s="49" t="s">
        <v>58</v>
      </c>
      <c r="CN22" s="49" t="s">
        <v>58</v>
      </c>
      <c r="CO22" s="65" t="s">
        <v>58</v>
      </c>
      <c r="CP22" s="49" t="s">
        <v>58</v>
      </c>
      <c r="CQ22" s="49" t="s">
        <v>58</v>
      </c>
      <c r="CR22" s="49" t="s">
        <v>58</v>
      </c>
      <c r="CS22" s="49" t="s">
        <v>58</v>
      </c>
      <c r="CT22" s="95" t="str">
        <f t="shared" si="1"/>
        <v>—</v>
      </c>
      <c r="CU22" s="95" t="str">
        <f t="shared" si="2"/>
        <v>—</v>
      </c>
      <c r="CV22" s="65" t="s">
        <v>58</v>
      </c>
      <c r="CW22" s="49" t="s">
        <v>58</v>
      </c>
      <c r="CX22" s="49" t="s">
        <v>58</v>
      </c>
      <c r="CY22" s="49" t="s">
        <v>58</v>
      </c>
      <c r="CZ22" s="49" t="s">
        <v>58</v>
      </c>
      <c r="DA22" s="95" t="str">
        <f t="shared" si="3"/>
        <v>—</v>
      </c>
      <c r="DB22" s="95" t="str">
        <f t="shared" si="4"/>
        <v>—</v>
      </c>
      <c r="DC22" s="65" t="s">
        <v>58</v>
      </c>
      <c r="DD22" s="49" t="s">
        <v>58</v>
      </c>
      <c r="DE22" s="49" t="s">
        <v>58</v>
      </c>
      <c r="DF22" s="49" t="s">
        <v>58</v>
      </c>
      <c r="DG22" s="49" t="s">
        <v>58</v>
      </c>
      <c r="DH22" s="95" t="str">
        <f t="shared" si="0"/>
        <v>—</v>
      </c>
      <c r="DI22" s="95" t="str">
        <f t="shared" si="0"/>
        <v>—</v>
      </c>
      <c r="DJ22" s="120"/>
    </row>
    <row r="23" spans="1:114" s="67" customFormat="1" x14ac:dyDescent="0.2">
      <c r="A23" s="8" t="s">
        <v>23</v>
      </c>
      <c r="B23" s="51" t="s">
        <v>58</v>
      </c>
      <c r="C23" s="11">
        <v>123.14023944130363</v>
      </c>
      <c r="D23" s="11">
        <v>122.19769367238318</v>
      </c>
      <c r="E23" s="11">
        <v>122.14457673115643</v>
      </c>
      <c r="F23" s="11">
        <v>121.99839770880099</v>
      </c>
      <c r="G23" s="11">
        <v>121.4330890336591</v>
      </c>
      <c r="H23" s="11">
        <v>120.77859865328418</v>
      </c>
      <c r="I23" s="51" t="s">
        <v>58</v>
      </c>
      <c r="J23" s="11">
        <v>120.70867430441899</v>
      </c>
      <c r="K23" s="11">
        <v>121.26080536912752</v>
      </c>
      <c r="L23" s="11">
        <v>118.41580756013745</v>
      </c>
      <c r="M23" s="11">
        <v>118.80735455543361</v>
      </c>
      <c r="N23" s="11">
        <v>116.92131822863027</v>
      </c>
      <c r="O23" s="11">
        <v>115.25863453815263</v>
      </c>
      <c r="P23" s="51" t="s">
        <v>58</v>
      </c>
      <c r="Q23" s="11">
        <v>0</v>
      </c>
      <c r="R23" s="11"/>
      <c r="S23" s="11"/>
      <c r="T23" s="11"/>
      <c r="U23" s="11"/>
      <c r="V23" s="11"/>
      <c r="W23" s="51" t="s">
        <v>58</v>
      </c>
      <c r="X23" s="11">
        <v>122.98599460132891</v>
      </c>
      <c r="Y23" s="11">
        <v>122.13360572950141</v>
      </c>
      <c r="Z23" s="11">
        <v>121.87983897202344</v>
      </c>
      <c r="AA23" s="11">
        <v>121.78819956616053</v>
      </c>
      <c r="AB23" s="11">
        <v>121.15417329852932</v>
      </c>
      <c r="AC23" s="11">
        <v>120.45013143744771</v>
      </c>
      <c r="AD23" s="51" t="s">
        <v>58</v>
      </c>
      <c r="AE23" s="11">
        <v>134.19583875162544</v>
      </c>
      <c r="AF23" s="11">
        <v>133.85058727402719</v>
      </c>
      <c r="AG23" s="11">
        <v>133.69495668316836</v>
      </c>
      <c r="AH23" s="11">
        <v>133.0193337115156</v>
      </c>
      <c r="AI23" s="11">
        <v>132.1689056255764</v>
      </c>
      <c r="AJ23" s="11">
        <v>130.63903681870411</v>
      </c>
      <c r="AK23" s="51" t="s">
        <v>58</v>
      </c>
      <c r="AL23" s="11">
        <v>133.19201759899434</v>
      </c>
      <c r="AM23" s="11">
        <v>130.91668797953966</v>
      </c>
      <c r="AN23" s="11">
        <v>132.68141191709842</v>
      </c>
      <c r="AO23" s="11">
        <v>136.69705232129698</v>
      </c>
      <c r="AP23" s="11">
        <v>134.97360126083532</v>
      </c>
      <c r="AQ23" s="11">
        <v>133.16341072858287</v>
      </c>
      <c r="AR23" s="51" t="s">
        <v>58</v>
      </c>
      <c r="AS23" s="11">
        <v>0</v>
      </c>
      <c r="AT23" s="11"/>
      <c r="AU23" s="11"/>
      <c r="AV23" s="11"/>
      <c r="AW23" s="11"/>
      <c r="AX23" s="11"/>
      <c r="AY23" s="51" t="s">
        <v>58</v>
      </c>
      <c r="AZ23" s="11">
        <v>134.12184850590688</v>
      </c>
      <c r="BA23" s="11">
        <v>133.63359027712102</v>
      </c>
      <c r="BB23" s="11">
        <v>133.62020920901796</v>
      </c>
      <c r="BC23" s="11">
        <v>133.25987083092343</v>
      </c>
      <c r="BD23" s="11">
        <v>132.34012604031369</v>
      </c>
      <c r="BE23" s="11">
        <v>130.7872989748895</v>
      </c>
      <c r="BF23" s="51" t="s">
        <v>58</v>
      </c>
      <c r="BG23" s="11">
        <v>89.676648278612262</v>
      </c>
      <c r="BH23" s="11">
        <v>88.367190136275127</v>
      </c>
      <c r="BI23" s="11">
        <v>87.053368444151857</v>
      </c>
      <c r="BJ23" s="11">
        <v>86.23783231689265</v>
      </c>
      <c r="BK23" s="11">
        <v>85.564996057127814</v>
      </c>
      <c r="BL23" s="11">
        <v>85.242915899677854</v>
      </c>
      <c r="BM23" s="51" t="s">
        <v>58</v>
      </c>
      <c r="BN23" s="11">
        <v>70.911557006156812</v>
      </c>
      <c r="BO23" s="11">
        <v>68.971886568415172</v>
      </c>
      <c r="BP23" s="11">
        <v>66.685366011381262</v>
      </c>
      <c r="BQ23" s="11">
        <v>66.962113080379424</v>
      </c>
      <c r="BR23" s="11">
        <v>66.790761485210808</v>
      </c>
      <c r="BS23" s="11">
        <v>65.769763349514577</v>
      </c>
      <c r="BT23" s="51" t="s">
        <v>58</v>
      </c>
      <c r="BU23" s="11">
        <v>0</v>
      </c>
      <c r="BV23" s="11"/>
      <c r="BW23" s="11"/>
      <c r="BX23" s="11"/>
      <c r="BY23" s="11"/>
      <c r="BZ23" s="11"/>
      <c r="CA23" s="51" t="s">
        <v>58</v>
      </c>
      <c r="CB23" s="11">
        <v>83.870938425171545</v>
      </c>
      <c r="CC23" s="11">
        <v>82.21519595896936</v>
      </c>
      <c r="CD23" s="11">
        <v>80.403224035639639</v>
      </c>
      <c r="CE23" s="11">
        <v>80.035789727320193</v>
      </c>
      <c r="CF23" s="11">
        <v>79.613898142791598</v>
      </c>
      <c r="CG23" s="11">
        <v>78.980865594754931</v>
      </c>
      <c r="CH23" s="51" t="s">
        <v>58</v>
      </c>
      <c r="CI23" s="11">
        <v>70.885156971375821</v>
      </c>
      <c r="CJ23" s="11">
        <v>69.602363558229484</v>
      </c>
      <c r="CK23" s="11">
        <v>64.71390616167325</v>
      </c>
      <c r="CL23" s="11">
        <v>60.802254135611719</v>
      </c>
      <c r="CM23" s="11">
        <v>58.621121297602258</v>
      </c>
      <c r="CN23" s="11">
        <v>54.194261733470356</v>
      </c>
      <c r="CO23" s="65" t="s">
        <v>58</v>
      </c>
      <c r="CP23" s="11">
        <v>109.84332481770349</v>
      </c>
      <c r="CQ23" s="11">
        <v>108.74606593116209</v>
      </c>
      <c r="CR23" s="11">
        <v>107.86723060241728</v>
      </c>
      <c r="CS23" s="11">
        <v>106.95461657184357</v>
      </c>
      <c r="CT23" s="97">
        <f t="shared" si="1"/>
        <v>339.16699071636333</v>
      </c>
      <c r="CU23" s="97">
        <f t="shared" si="2"/>
        <v>339.16699071636333</v>
      </c>
      <c r="CV23" s="65" t="s">
        <v>58</v>
      </c>
      <c r="CW23" s="11">
        <v>79.169814448766161</v>
      </c>
      <c r="CX23" s="11">
        <v>77.142036569228921</v>
      </c>
      <c r="CY23" s="11">
        <v>74.909658296515858</v>
      </c>
      <c r="CZ23" s="11">
        <v>74.717488519571418</v>
      </c>
      <c r="DA23" s="97">
        <f t="shared" si="3"/>
        <v>318.68568097467642</v>
      </c>
      <c r="DB23" s="97">
        <f t="shared" si="4"/>
        <v>322.46651995710999</v>
      </c>
      <c r="DC23" s="65" t="s">
        <v>58</v>
      </c>
      <c r="DD23" s="11">
        <v>103.41127958283191</v>
      </c>
      <c r="DE23" s="11">
        <v>101.93744395780962</v>
      </c>
      <c r="DF23" s="11">
        <v>100.5551845647993</v>
      </c>
      <c r="DG23" s="155">
        <v>99.966212372600125</v>
      </c>
      <c r="DH23" s="97">
        <f t="shared" si="0"/>
        <v>58.621121297602258</v>
      </c>
      <c r="DI23" s="97">
        <f t="shared" si="0"/>
        <v>54.194261733470356</v>
      </c>
      <c r="DJ23" s="120"/>
    </row>
    <row r="24" spans="1:114" s="67" customFormat="1" x14ac:dyDescent="0.2">
      <c r="A24" s="13" t="s">
        <v>24</v>
      </c>
      <c r="B24" s="11">
        <v>126.90845070422536</v>
      </c>
      <c r="C24" s="11">
        <v>129.51807228915627</v>
      </c>
      <c r="D24" s="11">
        <v>123.78571428571431</v>
      </c>
      <c r="E24" s="11">
        <v>138.00616211745248</v>
      </c>
      <c r="F24" s="11">
        <v>135.48850574712648</v>
      </c>
      <c r="G24" s="11">
        <v>145.32897894736843</v>
      </c>
      <c r="H24" s="11">
        <v>146.41847826086953</v>
      </c>
      <c r="I24" s="12">
        <v>120.16666666666667</v>
      </c>
      <c r="J24" s="11">
        <v>116.87499999999997</v>
      </c>
      <c r="K24" s="11">
        <v>85.999999999999929</v>
      </c>
      <c r="L24" s="11">
        <v>74.75</v>
      </c>
      <c r="M24" s="11">
        <v>70.041666666666671</v>
      </c>
      <c r="N24" s="11">
        <v>121.875</v>
      </c>
      <c r="O24" s="11">
        <v>101.71428571428571</v>
      </c>
      <c r="P24" s="12">
        <v>0</v>
      </c>
      <c r="Q24" s="11">
        <v>0</v>
      </c>
      <c r="R24" s="11"/>
      <c r="S24" s="11"/>
      <c r="T24" s="11"/>
      <c r="U24" s="11"/>
      <c r="V24" s="11"/>
      <c r="W24" s="12">
        <v>126.38311688311688</v>
      </c>
      <c r="X24" s="11">
        <v>128.40659340659309</v>
      </c>
      <c r="Y24" s="11">
        <v>120.06439393939392</v>
      </c>
      <c r="Z24" s="11">
        <v>129.72965492451476</v>
      </c>
      <c r="AA24" s="11">
        <v>131.26612903225811</v>
      </c>
      <c r="AB24" s="11">
        <v>144.53392881355933</v>
      </c>
      <c r="AC24" s="11">
        <v>144.78010471204186</v>
      </c>
      <c r="AD24" s="12">
        <v>123.5235043181119</v>
      </c>
      <c r="AE24" s="11">
        <v>123.63791234319295</v>
      </c>
      <c r="AF24" s="11">
        <v>123.64662145189654</v>
      </c>
      <c r="AG24" s="11">
        <v>137.29776819087775</v>
      </c>
      <c r="AH24" s="11">
        <v>136.40770201195821</v>
      </c>
      <c r="AI24" s="11">
        <v>136.0709076987045</v>
      </c>
      <c r="AJ24" s="11">
        <v>136.37353525952858</v>
      </c>
      <c r="AK24" s="12">
        <v>114.8890052356021</v>
      </c>
      <c r="AL24" s="11">
        <v>115.77847113884525</v>
      </c>
      <c r="AM24" s="11">
        <v>117.57973333333315</v>
      </c>
      <c r="AN24" s="11">
        <v>112.44851557044829</v>
      </c>
      <c r="AO24" s="11">
        <v>119.31506024096356</v>
      </c>
      <c r="AP24" s="11">
        <v>120.05767012802276</v>
      </c>
      <c r="AQ24" s="11">
        <v>122.3005780346821</v>
      </c>
      <c r="AR24" s="12">
        <v>0</v>
      </c>
      <c r="AS24" s="11">
        <v>0</v>
      </c>
      <c r="AT24" s="11"/>
      <c r="AU24" s="11"/>
      <c r="AV24" s="11"/>
      <c r="AW24" s="11"/>
      <c r="AX24" s="11"/>
      <c r="AY24" s="12">
        <v>122.72633237072239</v>
      </c>
      <c r="AZ24" s="11">
        <v>122.9281487743021</v>
      </c>
      <c r="BA24" s="11">
        <v>123.12433425160698</v>
      </c>
      <c r="BB24" s="11">
        <v>135.10717345917149</v>
      </c>
      <c r="BC24" s="11">
        <v>135.80735108859801</v>
      </c>
      <c r="BD24" s="11">
        <v>135.59291075538192</v>
      </c>
      <c r="BE24" s="11">
        <v>135.97328510953088</v>
      </c>
      <c r="BF24" s="12">
        <v>81.879386634116571</v>
      </c>
      <c r="BG24" s="11">
        <v>81.783268482490215</v>
      </c>
      <c r="BH24" s="11">
        <v>81.479047198941331</v>
      </c>
      <c r="BI24" s="11">
        <v>90.765340383450194</v>
      </c>
      <c r="BJ24" s="11">
        <v>90.421864444944887</v>
      </c>
      <c r="BK24" s="11">
        <v>89.234534934253091</v>
      </c>
      <c r="BL24" s="11">
        <v>88.799064918314684</v>
      </c>
      <c r="BM24" s="12">
        <v>70.66052104208417</v>
      </c>
      <c r="BN24" s="11">
        <v>71.210824540836242</v>
      </c>
      <c r="BO24" s="11">
        <v>70.834875444839867</v>
      </c>
      <c r="BP24" s="11">
        <v>67.555551973905679</v>
      </c>
      <c r="BQ24" s="11">
        <v>68.702464788732414</v>
      </c>
      <c r="BR24" s="11">
        <v>67.915427304832733</v>
      </c>
      <c r="BS24" s="11">
        <v>67.874112636062435</v>
      </c>
      <c r="BT24" s="12">
        <v>0</v>
      </c>
      <c r="BU24" s="11">
        <v>0</v>
      </c>
      <c r="BV24" s="11"/>
      <c r="BW24" s="11"/>
      <c r="BX24" s="11"/>
      <c r="BY24" s="11"/>
      <c r="BZ24" s="11"/>
      <c r="CA24" s="12">
        <v>78.361447423544192</v>
      </c>
      <c r="CB24" s="11">
        <v>78.771816562778227</v>
      </c>
      <c r="CC24" s="11">
        <v>78.366975340755388</v>
      </c>
      <c r="CD24" s="11">
        <v>84.012724063598782</v>
      </c>
      <c r="CE24" s="11">
        <v>85.99775865160484</v>
      </c>
      <c r="CF24" s="11">
        <v>85.220648703412081</v>
      </c>
      <c r="CG24" s="11">
        <v>84.926381711482847</v>
      </c>
      <c r="CH24" s="12">
        <v>0</v>
      </c>
      <c r="CI24" s="11">
        <v>78.191224268688984</v>
      </c>
      <c r="CJ24" s="11">
        <v>85.258722013745725</v>
      </c>
      <c r="CK24" s="11">
        <v>100.9460013607614</v>
      </c>
      <c r="CL24" s="11">
        <v>100.65930902111332</v>
      </c>
      <c r="CM24" s="11">
        <v>95.609779634146335</v>
      </c>
      <c r="CN24" s="11">
        <v>91.811523437499915</v>
      </c>
      <c r="CO24" s="90">
        <v>108.76155326379786</v>
      </c>
      <c r="CP24" s="11">
        <v>113.26548552880675</v>
      </c>
      <c r="CQ24" s="11">
        <v>112.95640260950607</v>
      </c>
      <c r="CR24" s="11">
        <v>125.00417506348269</v>
      </c>
      <c r="CS24" s="11">
        <v>123.54883580656784</v>
      </c>
      <c r="CT24" s="97">
        <f t="shared" si="1"/>
        <v>370.63442158032598</v>
      </c>
      <c r="CU24" s="97">
        <f t="shared" si="2"/>
        <v>370.63442158032598</v>
      </c>
      <c r="CV24" s="90"/>
      <c r="CW24" s="11">
        <v>90.379844097995402</v>
      </c>
      <c r="CX24" s="11">
        <v>89.532992762877768</v>
      </c>
      <c r="CY24" s="11">
        <v>85.263324713915964</v>
      </c>
      <c r="CZ24" s="11">
        <v>82.221283783783704</v>
      </c>
      <c r="DA24" s="97">
        <f t="shared" si="3"/>
        <v>309.84809743285552</v>
      </c>
      <c r="DB24" s="97">
        <f t="shared" si="4"/>
        <v>258.05919169636263</v>
      </c>
      <c r="DC24" s="90"/>
      <c r="DD24" s="11">
        <v>109.88188613388616</v>
      </c>
      <c r="DE24" s="11">
        <v>109.46551724137932</v>
      </c>
      <c r="DF24" s="11">
        <v>118.94969174355586</v>
      </c>
      <c r="DG24" s="155">
        <v>119.86611226488503</v>
      </c>
      <c r="DH24" s="97">
        <f t="shared" si="0"/>
        <v>95.609779634146335</v>
      </c>
      <c r="DI24" s="97">
        <f t="shared" si="0"/>
        <v>91.811523437499915</v>
      </c>
      <c r="DJ24" s="120"/>
    </row>
    <row r="25" spans="1:114" s="67" customFormat="1" x14ac:dyDescent="0.2">
      <c r="A25" s="14" t="s">
        <v>25</v>
      </c>
      <c r="B25" s="121" t="s">
        <v>58</v>
      </c>
      <c r="C25" s="122" t="s">
        <v>58</v>
      </c>
      <c r="D25" s="122" t="s">
        <v>58</v>
      </c>
      <c r="E25" s="122" t="s">
        <v>58</v>
      </c>
      <c r="F25" s="122" t="s">
        <v>58</v>
      </c>
      <c r="G25" s="122" t="s">
        <v>58</v>
      </c>
      <c r="H25" s="122" t="s">
        <v>58</v>
      </c>
      <c r="I25" s="121" t="s">
        <v>58</v>
      </c>
      <c r="J25" s="122" t="s">
        <v>58</v>
      </c>
      <c r="K25" s="122" t="s">
        <v>58</v>
      </c>
      <c r="L25" s="122" t="s">
        <v>58</v>
      </c>
      <c r="M25" s="122" t="s">
        <v>58</v>
      </c>
      <c r="N25" s="122" t="s">
        <v>58</v>
      </c>
      <c r="O25" s="122" t="s">
        <v>58</v>
      </c>
      <c r="P25" s="121" t="s">
        <v>58</v>
      </c>
      <c r="Q25" s="122" t="s">
        <v>58</v>
      </c>
      <c r="R25" s="122" t="s">
        <v>58</v>
      </c>
      <c r="S25" s="122" t="s">
        <v>58</v>
      </c>
      <c r="T25" s="122" t="s">
        <v>58</v>
      </c>
      <c r="U25" s="122" t="s">
        <v>58</v>
      </c>
      <c r="V25" s="122" t="s">
        <v>58</v>
      </c>
      <c r="W25" s="121" t="s">
        <v>58</v>
      </c>
      <c r="X25" s="122" t="s">
        <v>58</v>
      </c>
      <c r="Y25" s="122" t="s">
        <v>58</v>
      </c>
      <c r="Z25" s="122" t="s">
        <v>58</v>
      </c>
      <c r="AA25" s="122" t="s">
        <v>58</v>
      </c>
      <c r="AB25" s="122" t="s">
        <v>58</v>
      </c>
      <c r="AC25" s="122" t="s">
        <v>58</v>
      </c>
      <c r="AD25" s="121" t="s">
        <v>58</v>
      </c>
      <c r="AE25" s="122" t="s">
        <v>58</v>
      </c>
      <c r="AF25" s="122" t="s">
        <v>58</v>
      </c>
      <c r="AG25" s="122" t="s">
        <v>58</v>
      </c>
      <c r="AH25" s="122" t="s">
        <v>58</v>
      </c>
      <c r="AI25" s="122" t="s">
        <v>58</v>
      </c>
      <c r="AJ25" s="122" t="s">
        <v>58</v>
      </c>
      <c r="AK25" s="121" t="s">
        <v>58</v>
      </c>
      <c r="AL25" s="122" t="s">
        <v>58</v>
      </c>
      <c r="AM25" s="122" t="s">
        <v>58</v>
      </c>
      <c r="AN25" s="122" t="s">
        <v>58</v>
      </c>
      <c r="AO25" s="122" t="s">
        <v>58</v>
      </c>
      <c r="AP25" s="122" t="s">
        <v>58</v>
      </c>
      <c r="AQ25" s="122" t="s">
        <v>58</v>
      </c>
      <c r="AR25" s="121" t="s">
        <v>58</v>
      </c>
      <c r="AS25" s="122" t="s">
        <v>58</v>
      </c>
      <c r="AT25" s="122" t="s">
        <v>58</v>
      </c>
      <c r="AU25" s="122" t="s">
        <v>58</v>
      </c>
      <c r="AV25" s="122" t="s">
        <v>58</v>
      </c>
      <c r="AW25" s="122" t="s">
        <v>58</v>
      </c>
      <c r="AX25" s="122" t="s">
        <v>58</v>
      </c>
      <c r="AY25" s="121" t="s">
        <v>58</v>
      </c>
      <c r="AZ25" s="122" t="s">
        <v>58</v>
      </c>
      <c r="BA25" s="122" t="s">
        <v>58</v>
      </c>
      <c r="BB25" s="122" t="s">
        <v>58</v>
      </c>
      <c r="BC25" s="122" t="s">
        <v>58</v>
      </c>
      <c r="BD25" s="122" t="s">
        <v>58</v>
      </c>
      <c r="BE25" s="122" t="s">
        <v>58</v>
      </c>
      <c r="BF25" s="121" t="s">
        <v>58</v>
      </c>
      <c r="BG25" s="122" t="s">
        <v>58</v>
      </c>
      <c r="BH25" s="122" t="s">
        <v>58</v>
      </c>
      <c r="BI25" s="122" t="s">
        <v>58</v>
      </c>
      <c r="BJ25" s="122" t="s">
        <v>58</v>
      </c>
      <c r="BK25" s="122" t="s">
        <v>58</v>
      </c>
      <c r="BL25" s="122" t="s">
        <v>58</v>
      </c>
      <c r="BM25" s="121" t="s">
        <v>58</v>
      </c>
      <c r="BN25" s="122" t="s">
        <v>58</v>
      </c>
      <c r="BO25" s="122" t="s">
        <v>58</v>
      </c>
      <c r="BP25" s="122" t="s">
        <v>58</v>
      </c>
      <c r="BQ25" s="122" t="s">
        <v>58</v>
      </c>
      <c r="BR25" s="122" t="s">
        <v>58</v>
      </c>
      <c r="BS25" s="122" t="s">
        <v>58</v>
      </c>
      <c r="BT25" s="121" t="s">
        <v>58</v>
      </c>
      <c r="BU25" s="122" t="s">
        <v>58</v>
      </c>
      <c r="BV25" s="122" t="s">
        <v>58</v>
      </c>
      <c r="BW25" s="122" t="s">
        <v>58</v>
      </c>
      <c r="BX25" s="122" t="s">
        <v>58</v>
      </c>
      <c r="BY25" s="122" t="s">
        <v>58</v>
      </c>
      <c r="BZ25" s="122" t="s">
        <v>58</v>
      </c>
      <c r="CA25" s="121" t="s">
        <v>58</v>
      </c>
      <c r="CB25" s="122" t="s">
        <v>58</v>
      </c>
      <c r="CC25" s="122" t="s">
        <v>58</v>
      </c>
      <c r="CD25" s="122" t="s">
        <v>58</v>
      </c>
      <c r="CE25" s="122" t="s">
        <v>58</v>
      </c>
      <c r="CF25" s="122" t="s">
        <v>58</v>
      </c>
      <c r="CG25" s="122" t="s">
        <v>58</v>
      </c>
      <c r="CH25" s="121" t="s">
        <v>58</v>
      </c>
      <c r="CI25" s="122" t="s">
        <v>58</v>
      </c>
      <c r="CJ25" s="122" t="s">
        <v>58</v>
      </c>
      <c r="CK25" s="122" t="s">
        <v>58</v>
      </c>
      <c r="CL25" s="122" t="s">
        <v>58</v>
      </c>
      <c r="CM25" s="122" t="s">
        <v>58</v>
      </c>
      <c r="CN25" s="122" t="s">
        <v>58</v>
      </c>
      <c r="CO25" s="123" t="s">
        <v>58</v>
      </c>
      <c r="CP25" s="122" t="s">
        <v>58</v>
      </c>
      <c r="CQ25" s="122" t="s">
        <v>58</v>
      </c>
      <c r="CR25" s="122" t="s">
        <v>58</v>
      </c>
      <c r="CS25" s="122" t="s">
        <v>58</v>
      </c>
      <c r="CT25" s="124" t="str">
        <f t="shared" si="1"/>
        <v>—</v>
      </c>
      <c r="CU25" s="124" t="str">
        <f t="shared" si="2"/>
        <v>—</v>
      </c>
      <c r="CV25" s="123" t="s">
        <v>58</v>
      </c>
      <c r="CW25" s="122" t="s">
        <v>58</v>
      </c>
      <c r="CX25" s="122" t="s">
        <v>58</v>
      </c>
      <c r="CY25" s="122" t="s">
        <v>58</v>
      </c>
      <c r="CZ25" s="122" t="s">
        <v>58</v>
      </c>
      <c r="DA25" s="124" t="str">
        <f t="shared" si="3"/>
        <v>—</v>
      </c>
      <c r="DB25" s="124" t="str">
        <f t="shared" si="4"/>
        <v>—</v>
      </c>
      <c r="DC25" s="123" t="s">
        <v>58</v>
      </c>
      <c r="DD25" s="122" t="s">
        <v>58</v>
      </c>
      <c r="DE25" s="122" t="s">
        <v>58</v>
      </c>
      <c r="DF25" s="122" t="s">
        <v>58</v>
      </c>
      <c r="DG25" s="122" t="s">
        <v>58</v>
      </c>
      <c r="DH25" s="95" t="str">
        <f t="shared" si="0"/>
        <v>—</v>
      </c>
      <c r="DI25" s="95" t="str">
        <f t="shared" si="0"/>
        <v>—</v>
      </c>
      <c r="DJ25" s="120"/>
    </row>
    <row r="26" spans="1:114" x14ac:dyDescent="0.2">
      <c r="CS26" s="175" t="s">
        <v>77</v>
      </c>
      <c r="CT26" s="185"/>
      <c r="CU26" s="185"/>
    </row>
    <row r="27" spans="1:114" x14ac:dyDescent="0.2">
      <c r="B27" s="21" t="s">
        <v>42</v>
      </c>
      <c r="C27" s="21" t="s">
        <v>53</v>
      </c>
      <c r="D27" s="21" t="s">
        <v>64</v>
      </c>
      <c r="E27" s="21" t="s">
        <v>66</v>
      </c>
      <c r="F27" s="21" t="s">
        <v>66</v>
      </c>
      <c r="G27" s="21" t="s">
        <v>74</v>
      </c>
      <c r="H27" s="21" t="s">
        <v>80</v>
      </c>
    </row>
  </sheetData>
  <pageMargins left="0.7" right="0.7" top="0.75" bottom="0.75" header="0.3" footer="0.3"/>
  <pageSetup scale="64" orientation="portrait" r:id="rId1"/>
  <colBreaks count="1" manualBreakCount="1">
    <brk id="5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Table 51</vt:lpstr>
      <vt:lpstr>Table 52</vt:lpstr>
      <vt:lpstr>2Y-Dist of Grads</vt:lpstr>
      <vt:lpstr>4Y-Dist of Grads</vt:lpstr>
      <vt:lpstr>2Y-Time to Degree</vt:lpstr>
      <vt:lpstr>4Y-Time to Degree</vt:lpstr>
      <vt:lpstr>2Y-Credits to Degree</vt:lpstr>
      <vt:lpstr>4Y-Credits to Degree</vt:lpstr>
      <vt:lpstr>'2Y-Time to Degree'!Print_Area</vt:lpstr>
      <vt:lpstr>'4Y-Dist of Grads'!Print_Area</vt:lpstr>
      <vt:lpstr>'Table 51'!Print_Area</vt:lpstr>
      <vt:lpstr>'Table 52'!Print_Area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2013-04-11T18:09:22Z</cp:lastPrinted>
  <dcterms:created xsi:type="dcterms:W3CDTF">2011-05-17T15:26:22Z</dcterms:created>
  <dcterms:modified xsi:type="dcterms:W3CDTF">2017-11-03T20:26:39Z</dcterms:modified>
</cp:coreProperties>
</file>