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codeName="ThisWorkbook"/>
  <mc:AlternateContent xmlns:mc="http://schemas.openxmlformats.org/markup-compatibility/2006">
    <mc:Choice Requires="x15">
      <x15ac:absPath xmlns:x15ac="http://schemas.microsoft.com/office/spreadsheetml/2010/11/ac" url="I:\FactBooks\5_FacultyAdms\"/>
    </mc:Choice>
  </mc:AlternateContent>
  <bookViews>
    <workbookView xWindow="-15" yWindow="-15" windowWidth="10800" windowHeight="9750" xr2:uid="{00000000-000D-0000-FFFF-FFFF00000000}"/>
  </bookViews>
  <sheets>
    <sheet name="TABLE 73 (74)" sheetId="4" r:id="rId1"/>
    <sheet name="DATA" sheetId="1" r:id="rId2"/>
    <sheet name="Distribution Trends" sheetId="3" r:id="rId3"/>
  </sheets>
  <definedNames>
    <definedName name="_xlnm.Print_Area" localSheetId="0">'TABLE 73 (74)'!$A$1:$N$74</definedName>
    <definedName name="TABLE" localSheetId="0">'TABLE 73 (74)'!$A$1:$L$75</definedName>
    <definedName name="TABLE">#REF!</definedName>
  </definedNames>
  <calcPr calcId="171027"/>
</workbook>
</file>

<file path=xl/calcChain.xml><?xml version="1.0" encoding="utf-8"?>
<calcChain xmlns="http://schemas.openxmlformats.org/spreadsheetml/2006/main">
  <c r="H23" i="4" l="1"/>
  <c r="N67" i="4" l="1"/>
  <c r="N66" i="4"/>
  <c r="N65" i="4"/>
  <c r="N64" i="4"/>
  <c r="N63" i="4"/>
  <c r="N62" i="4"/>
  <c r="N61" i="4"/>
  <c r="N60" i="4"/>
  <c r="N59" i="4"/>
  <c r="N58" i="4"/>
  <c r="N56" i="4"/>
  <c r="N55" i="4"/>
  <c r="N54" i="4"/>
  <c r="N53" i="4"/>
  <c r="N52" i="4"/>
  <c r="N51" i="4"/>
  <c r="N50" i="4"/>
  <c r="N49" i="4"/>
  <c r="N48" i="4"/>
  <c r="N47" i="4"/>
  <c r="N46" i="4"/>
  <c r="N45" i="4"/>
  <c r="N44" i="4"/>
  <c r="N42" i="4"/>
  <c r="N41" i="4"/>
  <c r="N40" i="4"/>
  <c r="N39" i="4"/>
  <c r="N38" i="4"/>
  <c r="N37" i="4"/>
  <c r="N36" i="4"/>
  <c r="N35" i="4"/>
  <c r="N34" i="4"/>
  <c r="N33" i="4"/>
  <c r="N32" i="4"/>
  <c r="N31" i="4"/>
  <c r="N30" i="4"/>
  <c r="N29" i="4"/>
  <c r="N27" i="4"/>
  <c r="N26" i="4"/>
  <c r="N25" i="4"/>
  <c r="N24" i="4"/>
  <c r="N23" i="4"/>
  <c r="N22" i="4"/>
  <c r="N21" i="4"/>
  <c r="N20" i="4"/>
  <c r="N19" i="4"/>
  <c r="N18" i="4"/>
  <c r="N17" i="4"/>
  <c r="N16" i="4"/>
  <c r="N15" i="4"/>
  <c r="N14" i="4"/>
  <c r="N13" i="4"/>
  <c r="N12" i="4"/>
  <c r="N11" i="4"/>
  <c r="N9" i="4"/>
  <c r="N8" i="4"/>
  <c r="M67" i="4"/>
  <c r="M66" i="4"/>
  <c r="M65" i="4"/>
  <c r="M64" i="4"/>
  <c r="M63" i="4"/>
  <c r="M62" i="4"/>
  <c r="M61" i="4"/>
  <c r="M60" i="4"/>
  <c r="M59" i="4"/>
  <c r="M58" i="4"/>
  <c r="M56" i="4"/>
  <c r="M55" i="4"/>
  <c r="M54" i="4"/>
  <c r="M53" i="4"/>
  <c r="M52" i="4"/>
  <c r="M51" i="4"/>
  <c r="M50" i="4"/>
  <c r="M49" i="4"/>
  <c r="M48" i="4"/>
  <c r="M47" i="4"/>
  <c r="M46" i="4"/>
  <c r="M45" i="4"/>
  <c r="M44" i="4"/>
  <c r="M42" i="4"/>
  <c r="M41" i="4"/>
  <c r="M40" i="4"/>
  <c r="M39" i="4"/>
  <c r="M38" i="4"/>
  <c r="M37" i="4"/>
  <c r="M36" i="4"/>
  <c r="M35" i="4"/>
  <c r="M34" i="4"/>
  <c r="M33" i="4"/>
  <c r="M32" i="4"/>
  <c r="M31" i="4"/>
  <c r="M30" i="4"/>
  <c r="M29" i="4"/>
  <c r="M27" i="4"/>
  <c r="M26" i="4"/>
  <c r="M25" i="4"/>
  <c r="M24" i="4"/>
  <c r="M23" i="4"/>
  <c r="M22" i="4"/>
  <c r="M21" i="4"/>
  <c r="M20" i="4"/>
  <c r="M19" i="4"/>
  <c r="M18" i="4"/>
  <c r="M17" i="4"/>
  <c r="M16" i="4"/>
  <c r="M15" i="4"/>
  <c r="M14" i="4"/>
  <c r="M13" i="4"/>
  <c r="M12" i="4"/>
  <c r="M11" i="4"/>
  <c r="M9" i="4"/>
  <c r="M8" i="4"/>
  <c r="L67" i="4"/>
  <c r="L66" i="4"/>
  <c r="L65" i="4"/>
  <c r="L64" i="4"/>
  <c r="L63" i="4"/>
  <c r="L62" i="4"/>
  <c r="L61" i="4"/>
  <c r="L60" i="4"/>
  <c r="L59" i="4"/>
  <c r="L58" i="4"/>
  <c r="L56" i="4"/>
  <c r="L55" i="4"/>
  <c r="L54" i="4"/>
  <c r="L53" i="4"/>
  <c r="L52" i="4"/>
  <c r="L51" i="4"/>
  <c r="L50" i="4"/>
  <c r="L49" i="4"/>
  <c r="L48" i="4"/>
  <c r="L47" i="4"/>
  <c r="L46" i="4"/>
  <c r="L45" i="4"/>
  <c r="L44" i="4"/>
  <c r="L42" i="4"/>
  <c r="L41" i="4"/>
  <c r="L40" i="4"/>
  <c r="L39" i="4"/>
  <c r="L38" i="4"/>
  <c r="L37" i="4"/>
  <c r="L36" i="4"/>
  <c r="L35" i="4"/>
  <c r="L34" i="4"/>
  <c r="L33" i="4"/>
  <c r="L32" i="4"/>
  <c r="L31" i="4"/>
  <c r="L30" i="4"/>
  <c r="L29" i="4"/>
  <c r="L27" i="4"/>
  <c r="L26" i="4"/>
  <c r="L25" i="4"/>
  <c r="L24" i="4"/>
  <c r="L23" i="4"/>
  <c r="L22" i="4"/>
  <c r="L21" i="4"/>
  <c r="L20" i="4"/>
  <c r="L19" i="4"/>
  <c r="L18" i="4"/>
  <c r="L17" i="4"/>
  <c r="L16" i="4"/>
  <c r="L15" i="4"/>
  <c r="L14" i="4"/>
  <c r="L13" i="4"/>
  <c r="L12" i="4"/>
  <c r="L11" i="4"/>
  <c r="L9" i="4"/>
  <c r="L8" i="4"/>
  <c r="K67" i="4"/>
  <c r="K66" i="4"/>
  <c r="K65" i="4"/>
  <c r="K64" i="4"/>
  <c r="K63" i="4"/>
  <c r="K62" i="4"/>
  <c r="K61" i="4"/>
  <c r="K60" i="4"/>
  <c r="K59" i="4"/>
  <c r="K58" i="4"/>
  <c r="K56" i="4"/>
  <c r="K55" i="4"/>
  <c r="K54" i="4"/>
  <c r="K53" i="4"/>
  <c r="K52" i="4"/>
  <c r="K51" i="4"/>
  <c r="K50" i="4"/>
  <c r="K49" i="4"/>
  <c r="K48" i="4"/>
  <c r="K47" i="4"/>
  <c r="K46" i="4"/>
  <c r="K45" i="4"/>
  <c r="K44" i="4"/>
  <c r="K42" i="4"/>
  <c r="K41" i="4"/>
  <c r="K40" i="4"/>
  <c r="K39" i="4"/>
  <c r="K38" i="4"/>
  <c r="K37" i="4"/>
  <c r="K36" i="4"/>
  <c r="K35" i="4"/>
  <c r="K34" i="4"/>
  <c r="K33" i="4"/>
  <c r="K32" i="4"/>
  <c r="K31" i="4"/>
  <c r="K30" i="4"/>
  <c r="K29" i="4"/>
  <c r="K27" i="4"/>
  <c r="K26" i="4"/>
  <c r="K25" i="4"/>
  <c r="K24" i="4"/>
  <c r="K23" i="4"/>
  <c r="K22" i="4"/>
  <c r="K21" i="4"/>
  <c r="K20" i="4"/>
  <c r="K19" i="4"/>
  <c r="K18" i="4"/>
  <c r="K17" i="4"/>
  <c r="K16" i="4"/>
  <c r="K15" i="4"/>
  <c r="K14" i="4"/>
  <c r="K13" i="4"/>
  <c r="K12" i="4"/>
  <c r="K11" i="4"/>
  <c r="K9" i="4"/>
  <c r="K8" i="4"/>
  <c r="J67" i="4"/>
  <c r="J66" i="4"/>
  <c r="J65" i="4"/>
  <c r="J64" i="4"/>
  <c r="J63" i="4"/>
  <c r="J62" i="4"/>
  <c r="J61" i="4"/>
  <c r="J60" i="4"/>
  <c r="J59" i="4"/>
  <c r="J58" i="4"/>
  <c r="J56" i="4"/>
  <c r="J55" i="4"/>
  <c r="J54" i="4"/>
  <c r="J53" i="4"/>
  <c r="J52" i="4"/>
  <c r="J51" i="4"/>
  <c r="J50" i="4"/>
  <c r="J49" i="4"/>
  <c r="J48" i="4"/>
  <c r="J47" i="4"/>
  <c r="J46" i="4"/>
  <c r="J45" i="4"/>
  <c r="J44" i="4"/>
  <c r="J42" i="4"/>
  <c r="J41" i="4"/>
  <c r="J40" i="4"/>
  <c r="J39" i="4"/>
  <c r="J38" i="4"/>
  <c r="J37" i="4"/>
  <c r="J36" i="4"/>
  <c r="J35" i="4"/>
  <c r="J34" i="4"/>
  <c r="J33" i="4"/>
  <c r="J32" i="4"/>
  <c r="J31" i="4"/>
  <c r="J30" i="4"/>
  <c r="J29" i="4"/>
  <c r="J27" i="4"/>
  <c r="J26" i="4"/>
  <c r="J25" i="4"/>
  <c r="J24" i="4"/>
  <c r="J23" i="4"/>
  <c r="J22" i="4"/>
  <c r="J21" i="4"/>
  <c r="J20" i="4"/>
  <c r="J19" i="4"/>
  <c r="J18" i="4"/>
  <c r="J17" i="4"/>
  <c r="J16" i="4"/>
  <c r="J15" i="4"/>
  <c r="J14" i="4"/>
  <c r="J13" i="4"/>
  <c r="J12" i="4"/>
  <c r="J11" i="4"/>
  <c r="J9" i="4"/>
  <c r="J8" i="4"/>
  <c r="I67" i="4"/>
  <c r="I66" i="4"/>
  <c r="I65" i="4"/>
  <c r="I64" i="4"/>
  <c r="I63" i="4"/>
  <c r="I62" i="4"/>
  <c r="I61" i="4"/>
  <c r="I60" i="4"/>
  <c r="I59" i="4"/>
  <c r="I58" i="4"/>
  <c r="I56" i="4"/>
  <c r="I55" i="4"/>
  <c r="I54" i="4"/>
  <c r="I53" i="4"/>
  <c r="I52" i="4"/>
  <c r="I51" i="4"/>
  <c r="I50" i="4"/>
  <c r="I49" i="4"/>
  <c r="I48" i="4"/>
  <c r="I47" i="4"/>
  <c r="I46" i="4"/>
  <c r="I45" i="4"/>
  <c r="I44" i="4"/>
  <c r="I42" i="4"/>
  <c r="I41" i="4"/>
  <c r="I40" i="4"/>
  <c r="I39" i="4"/>
  <c r="I38" i="4"/>
  <c r="I37" i="4"/>
  <c r="I36" i="4"/>
  <c r="I35" i="4"/>
  <c r="I34" i="4"/>
  <c r="I33" i="4"/>
  <c r="I32" i="4"/>
  <c r="I31" i="4"/>
  <c r="I30" i="4"/>
  <c r="I29" i="4"/>
  <c r="I27" i="4"/>
  <c r="I26" i="4"/>
  <c r="I25" i="4"/>
  <c r="I24" i="4"/>
  <c r="I23" i="4"/>
  <c r="I22" i="4"/>
  <c r="I21" i="4"/>
  <c r="I20" i="4"/>
  <c r="I19" i="4"/>
  <c r="I18" i="4"/>
  <c r="I17" i="4"/>
  <c r="I16" i="4"/>
  <c r="I15" i="4"/>
  <c r="I14" i="4"/>
  <c r="I13" i="4"/>
  <c r="I12" i="4"/>
  <c r="I11" i="4"/>
  <c r="I9" i="4"/>
  <c r="I8" i="4"/>
  <c r="H67" i="4"/>
  <c r="H66" i="4"/>
  <c r="H65" i="4"/>
  <c r="H64" i="4"/>
  <c r="H63" i="4"/>
  <c r="H62" i="4"/>
  <c r="H61" i="4"/>
  <c r="H60" i="4"/>
  <c r="H59" i="4"/>
  <c r="H58" i="4"/>
  <c r="H56" i="4"/>
  <c r="H55" i="4"/>
  <c r="H54" i="4"/>
  <c r="H53" i="4"/>
  <c r="H52" i="4"/>
  <c r="H51" i="4"/>
  <c r="H50" i="4"/>
  <c r="H49" i="4"/>
  <c r="H48" i="4"/>
  <c r="H47" i="4"/>
  <c r="H46" i="4"/>
  <c r="H45" i="4"/>
  <c r="H44" i="4"/>
  <c r="H42" i="4"/>
  <c r="H41" i="4"/>
  <c r="H40" i="4"/>
  <c r="H39" i="4"/>
  <c r="H38" i="4"/>
  <c r="H37" i="4"/>
  <c r="H36" i="4"/>
  <c r="H35" i="4"/>
  <c r="H34" i="4"/>
  <c r="H33" i="4"/>
  <c r="H32" i="4"/>
  <c r="H31" i="4"/>
  <c r="H30" i="4"/>
  <c r="H29" i="4"/>
  <c r="H27" i="4"/>
  <c r="H26" i="4"/>
  <c r="H25" i="4"/>
  <c r="H24" i="4"/>
  <c r="H22" i="4"/>
  <c r="H21" i="4"/>
  <c r="H20" i="4"/>
  <c r="H19" i="4"/>
  <c r="H18" i="4"/>
  <c r="H17" i="4"/>
  <c r="H16" i="4"/>
  <c r="H15" i="4"/>
  <c r="H14" i="4"/>
  <c r="H13" i="4"/>
  <c r="H12" i="4"/>
  <c r="H11" i="4"/>
  <c r="H9" i="4"/>
  <c r="H8" i="4"/>
  <c r="G67" i="4"/>
  <c r="G66" i="4"/>
  <c r="G65" i="4"/>
  <c r="G64" i="4"/>
  <c r="G63" i="4"/>
  <c r="G62" i="4"/>
  <c r="G61" i="4"/>
  <c r="G60" i="4"/>
  <c r="G59" i="4"/>
  <c r="G58" i="4"/>
  <c r="G56" i="4"/>
  <c r="G55" i="4"/>
  <c r="G54" i="4"/>
  <c r="G53" i="4"/>
  <c r="G52" i="4"/>
  <c r="G51" i="4"/>
  <c r="G50" i="4"/>
  <c r="G49" i="4"/>
  <c r="G48" i="4"/>
  <c r="G47" i="4"/>
  <c r="G46" i="4"/>
  <c r="G45" i="4"/>
  <c r="G44" i="4"/>
  <c r="G42" i="4"/>
  <c r="G41" i="4"/>
  <c r="G40" i="4"/>
  <c r="G39" i="4"/>
  <c r="G38" i="4"/>
  <c r="G37" i="4"/>
  <c r="G36" i="4"/>
  <c r="G35" i="4"/>
  <c r="G34" i="4"/>
  <c r="G33" i="4"/>
  <c r="G32" i="4"/>
  <c r="G31" i="4"/>
  <c r="G30" i="4"/>
  <c r="G29" i="4"/>
  <c r="G27" i="4"/>
  <c r="G26" i="4"/>
  <c r="G25" i="4"/>
  <c r="G24" i="4"/>
  <c r="G23" i="4"/>
  <c r="G22" i="4"/>
  <c r="G21" i="4"/>
  <c r="G20" i="4"/>
  <c r="G19" i="4"/>
  <c r="G18" i="4"/>
  <c r="G17" i="4"/>
  <c r="G16" i="4"/>
  <c r="G15" i="4"/>
  <c r="G14" i="4"/>
  <c r="G13" i="4"/>
  <c r="G12" i="4"/>
  <c r="G11" i="4"/>
  <c r="G9" i="4"/>
  <c r="G8" i="4"/>
  <c r="F67" i="4"/>
  <c r="F66" i="4"/>
  <c r="F65" i="4"/>
  <c r="F64" i="4"/>
  <c r="F63" i="4"/>
  <c r="F62" i="4"/>
  <c r="F61" i="4"/>
  <c r="F60" i="4"/>
  <c r="F59" i="4"/>
  <c r="F58" i="4"/>
  <c r="F56" i="4"/>
  <c r="F55" i="4"/>
  <c r="F54" i="4"/>
  <c r="F53" i="4"/>
  <c r="F52" i="4"/>
  <c r="F51" i="4"/>
  <c r="F50" i="4"/>
  <c r="F49" i="4"/>
  <c r="F48" i="4"/>
  <c r="F47" i="4"/>
  <c r="F46" i="4"/>
  <c r="F45" i="4"/>
  <c r="F44" i="4"/>
  <c r="F42" i="4"/>
  <c r="F41" i="4"/>
  <c r="F40" i="4"/>
  <c r="F39" i="4"/>
  <c r="F38" i="4"/>
  <c r="F37" i="4"/>
  <c r="F36" i="4"/>
  <c r="F35" i="4"/>
  <c r="F34" i="4"/>
  <c r="F33" i="4"/>
  <c r="F32" i="4"/>
  <c r="F31" i="4"/>
  <c r="F30" i="4"/>
  <c r="F29" i="4"/>
  <c r="F27" i="4"/>
  <c r="F26" i="4"/>
  <c r="F25" i="4"/>
  <c r="F24" i="4"/>
  <c r="F23" i="4"/>
  <c r="F22" i="4"/>
  <c r="F21" i="4"/>
  <c r="F20" i="4"/>
  <c r="F19" i="4"/>
  <c r="F18" i="4"/>
  <c r="F17" i="4"/>
  <c r="F16" i="4"/>
  <c r="F15" i="4"/>
  <c r="F14" i="4"/>
  <c r="F13" i="4"/>
  <c r="F12" i="4"/>
  <c r="F11" i="4"/>
  <c r="F9" i="4"/>
  <c r="F8" i="4"/>
  <c r="E67" i="4"/>
  <c r="E66" i="4"/>
  <c r="E65" i="4"/>
  <c r="E64" i="4"/>
  <c r="E63" i="4"/>
  <c r="E62" i="4"/>
  <c r="E61" i="4"/>
  <c r="E60" i="4"/>
  <c r="E59" i="4"/>
  <c r="E58" i="4"/>
  <c r="E56" i="4"/>
  <c r="E55" i="4"/>
  <c r="E54" i="4"/>
  <c r="E53" i="4"/>
  <c r="E52" i="4"/>
  <c r="E51" i="4"/>
  <c r="E50" i="4"/>
  <c r="E49" i="4"/>
  <c r="E48" i="4"/>
  <c r="E47" i="4"/>
  <c r="E46" i="4"/>
  <c r="E45" i="4"/>
  <c r="E44" i="4"/>
  <c r="E42" i="4"/>
  <c r="E41" i="4"/>
  <c r="E40" i="4"/>
  <c r="E39" i="4"/>
  <c r="E38" i="4"/>
  <c r="E37" i="4"/>
  <c r="E36" i="4"/>
  <c r="E35" i="4"/>
  <c r="E34" i="4"/>
  <c r="E33" i="4"/>
  <c r="E32" i="4"/>
  <c r="E31" i="4"/>
  <c r="E30" i="4"/>
  <c r="E29" i="4"/>
  <c r="E27" i="4"/>
  <c r="E26" i="4"/>
  <c r="E25" i="4"/>
  <c r="E24" i="4"/>
  <c r="E23" i="4"/>
  <c r="E22" i="4"/>
  <c r="E21" i="4"/>
  <c r="E20" i="4"/>
  <c r="E19" i="4"/>
  <c r="E18" i="4"/>
  <c r="E17" i="4"/>
  <c r="E16" i="4"/>
  <c r="E15" i="4"/>
  <c r="E14" i="4"/>
  <c r="E13" i="4"/>
  <c r="E12" i="4"/>
  <c r="E11" i="4"/>
  <c r="E9" i="4"/>
  <c r="E8" i="4"/>
  <c r="D67" i="4"/>
  <c r="D66" i="4"/>
  <c r="D65" i="4"/>
  <c r="D64" i="4"/>
  <c r="D63" i="4"/>
  <c r="D62" i="4"/>
  <c r="D61" i="4"/>
  <c r="D60" i="4"/>
  <c r="D59" i="4"/>
  <c r="D58" i="4"/>
  <c r="D56" i="4"/>
  <c r="D55" i="4"/>
  <c r="D54" i="4"/>
  <c r="D53" i="4"/>
  <c r="D52" i="4"/>
  <c r="D51" i="4"/>
  <c r="D50" i="4"/>
  <c r="D49" i="4"/>
  <c r="D48" i="4"/>
  <c r="D47" i="4"/>
  <c r="D46" i="4"/>
  <c r="D45" i="4"/>
  <c r="D44" i="4"/>
  <c r="D42" i="4"/>
  <c r="D41" i="4"/>
  <c r="D40" i="4"/>
  <c r="D39" i="4"/>
  <c r="D38" i="4"/>
  <c r="D37" i="4"/>
  <c r="D36" i="4"/>
  <c r="D35" i="4"/>
  <c r="D34" i="4"/>
  <c r="D33" i="4"/>
  <c r="D32" i="4"/>
  <c r="D31" i="4"/>
  <c r="D30" i="4"/>
  <c r="D29" i="4"/>
  <c r="D27" i="4"/>
  <c r="D26" i="4"/>
  <c r="D25" i="4"/>
  <c r="D24" i="4"/>
  <c r="D23" i="4"/>
  <c r="D22" i="4"/>
  <c r="D21" i="4"/>
  <c r="D20" i="4"/>
  <c r="D19" i="4"/>
  <c r="D18" i="4"/>
  <c r="D17" i="4"/>
  <c r="D16" i="4"/>
  <c r="D15" i="4"/>
  <c r="D14" i="4"/>
  <c r="D13" i="4"/>
  <c r="D12" i="4"/>
  <c r="D11" i="4"/>
  <c r="D9" i="4"/>
  <c r="D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K6" i="3"/>
  <c r="CK7" i="3"/>
  <c r="CK9" i="3"/>
  <c r="CK10" i="3"/>
  <c r="CK11" i="3"/>
  <c r="CK12" i="3"/>
  <c r="CK13" i="3"/>
  <c r="CK14" i="3"/>
  <c r="CK15" i="3"/>
  <c r="CK16" i="3"/>
  <c r="CK17" i="3"/>
  <c r="CK18" i="3"/>
  <c r="CK19" i="3"/>
  <c r="CK20" i="3"/>
  <c r="CK21" i="3"/>
  <c r="CK22" i="3"/>
  <c r="CK23" i="3"/>
  <c r="CK24" i="3"/>
  <c r="CK25" i="3"/>
  <c r="DG25" i="3" s="1"/>
  <c r="CK27" i="3"/>
  <c r="CK28" i="3"/>
  <c r="CK29" i="3"/>
  <c r="CK30" i="3"/>
  <c r="CK31" i="3"/>
  <c r="CK32" i="3"/>
  <c r="CK33" i="3"/>
  <c r="CK34" i="3"/>
  <c r="CK35" i="3"/>
  <c r="CK36" i="3"/>
  <c r="CK37" i="3"/>
  <c r="CK38" i="3"/>
  <c r="CK39" i="3"/>
  <c r="CK40" i="3"/>
  <c r="CK42" i="3"/>
  <c r="CK43" i="3"/>
  <c r="CK44" i="3"/>
  <c r="CK45" i="3"/>
  <c r="CK46" i="3"/>
  <c r="CK47" i="3"/>
  <c r="CK48" i="3"/>
  <c r="CK49" i="3"/>
  <c r="CK50" i="3"/>
  <c r="CK51" i="3"/>
  <c r="CK52" i="3"/>
  <c r="CK53" i="3"/>
  <c r="CK54" i="3"/>
  <c r="CK56" i="3"/>
  <c r="CK57" i="3"/>
  <c r="CK58" i="3"/>
  <c r="CK59" i="3"/>
  <c r="CK60" i="3"/>
  <c r="CK61" i="3"/>
  <c r="CK62" i="3"/>
  <c r="CK63" i="3"/>
  <c r="DG63" i="3" s="1"/>
  <c r="CK64" i="3"/>
  <c r="CK65" i="3"/>
  <c r="BZ6" i="3"/>
  <c r="BZ7" i="3"/>
  <c r="BZ9" i="3"/>
  <c r="BZ10" i="3"/>
  <c r="BZ11" i="3"/>
  <c r="BZ12" i="3"/>
  <c r="BZ13" i="3"/>
  <c r="BZ14" i="3"/>
  <c r="BZ15" i="3"/>
  <c r="BZ16" i="3"/>
  <c r="BZ17" i="3"/>
  <c r="BZ18" i="3"/>
  <c r="BZ19" i="3"/>
  <c r="BZ20" i="3"/>
  <c r="BZ21" i="3"/>
  <c r="BZ22" i="3"/>
  <c r="BZ23" i="3"/>
  <c r="BZ24" i="3"/>
  <c r="BZ25" i="3"/>
  <c r="BZ27" i="3"/>
  <c r="BZ28" i="3"/>
  <c r="BZ29" i="3"/>
  <c r="BZ30" i="3"/>
  <c r="BZ31" i="3"/>
  <c r="BZ32" i="3"/>
  <c r="BZ33" i="3"/>
  <c r="BZ34" i="3"/>
  <c r="BZ35" i="3"/>
  <c r="BZ36" i="3"/>
  <c r="DG36" i="3" s="1"/>
  <c r="BZ37" i="3"/>
  <c r="BZ38" i="3"/>
  <c r="BZ39" i="3"/>
  <c r="BZ40" i="3"/>
  <c r="BZ42" i="3"/>
  <c r="BZ43" i="3"/>
  <c r="BZ44" i="3"/>
  <c r="BZ45" i="3"/>
  <c r="DG45" i="3" s="1"/>
  <c r="BZ46" i="3"/>
  <c r="BZ47" i="3"/>
  <c r="BZ48" i="3"/>
  <c r="BZ49" i="3"/>
  <c r="BZ50" i="3"/>
  <c r="BZ51" i="3"/>
  <c r="BZ52" i="3"/>
  <c r="BZ53" i="3"/>
  <c r="DG53" i="3" s="1"/>
  <c r="BZ54" i="3"/>
  <c r="BZ56" i="3"/>
  <c r="BZ57" i="3"/>
  <c r="BZ58" i="3"/>
  <c r="BZ59" i="3"/>
  <c r="BZ60" i="3"/>
  <c r="BZ61" i="3"/>
  <c r="BZ62" i="3"/>
  <c r="DG62" i="3" s="1"/>
  <c r="BZ63" i="3"/>
  <c r="BZ64" i="3"/>
  <c r="DG64" i="3" s="1"/>
  <c r="BZ65" i="3"/>
  <c r="BO6" i="3"/>
  <c r="BO7" i="3"/>
  <c r="BO9" i="3"/>
  <c r="BO10" i="3"/>
  <c r="BO11" i="3"/>
  <c r="DG11" i="3" s="1"/>
  <c r="BO12" i="3"/>
  <c r="DG12" i="3" s="1"/>
  <c r="BO13" i="3"/>
  <c r="BO14" i="3"/>
  <c r="BO15" i="3"/>
  <c r="BO16" i="3"/>
  <c r="BO17" i="3"/>
  <c r="BO18" i="3"/>
  <c r="BO19" i="3"/>
  <c r="DG19" i="3" s="1"/>
  <c r="BO20" i="3"/>
  <c r="BO21" i="3"/>
  <c r="BO22" i="3"/>
  <c r="BO23" i="3"/>
  <c r="BO24" i="3"/>
  <c r="BO25" i="3"/>
  <c r="BO27" i="3"/>
  <c r="BO28" i="3"/>
  <c r="DG28" i="3" s="1"/>
  <c r="BO29" i="3"/>
  <c r="BO30" i="3"/>
  <c r="BO31" i="3"/>
  <c r="BO32" i="3"/>
  <c r="BO33" i="3"/>
  <c r="BO34" i="3"/>
  <c r="BO35" i="3"/>
  <c r="BO36" i="3"/>
  <c r="BO37" i="3"/>
  <c r="BO38" i="3"/>
  <c r="BO39" i="3"/>
  <c r="BO40" i="3"/>
  <c r="BO42" i="3"/>
  <c r="BO43" i="3"/>
  <c r="BO44" i="3"/>
  <c r="BO45" i="3"/>
  <c r="BO46" i="3"/>
  <c r="BO47" i="3"/>
  <c r="BO48" i="3"/>
  <c r="BO49" i="3"/>
  <c r="BO50" i="3"/>
  <c r="BO51" i="3"/>
  <c r="BO52" i="3"/>
  <c r="BO53" i="3"/>
  <c r="BO54" i="3"/>
  <c r="BO56" i="3"/>
  <c r="DG56" i="3" s="1"/>
  <c r="BO57" i="3"/>
  <c r="BO58" i="3"/>
  <c r="BO59" i="3"/>
  <c r="DG59" i="3" s="1"/>
  <c r="BO60" i="3"/>
  <c r="DG60" i="3" s="1"/>
  <c r="BO61" i="3"/>
  <c r="BO62" i="3"/>
  <c r="BO63" i="3"/>
  <c r="BO64" i="3"/>
  <c r="BO65" i="3"/>
  <c r="BD6" i="3"/>
  <c r="BD7" i="3"/>
  <c r="BD9" i="3"/>
  <c r="BD10" i="3"/>
  <c r="BD11" i="3"/>
  <c r="BD12" i="3"/>
  <c r="BD13" i="3"/>
  <c r="BD14" i="3"/>
  <c r="BD15" i="3"/>
  <c r="BD16" i="3"/>
  <c r="BD17" i="3"/>
  <c r="BD18" i="3"/>
  <c r="BD19" i="3"/>
  <c r="BD20" i="3"/>
  <c r="BD21" i="3"/>
  <c r="BD22" i="3"/>
  <c r="BD23" i="3"/>
  <c r="BD24" i="3"/>
  <c r="BD25" i="3"/>
  <c r="BD27" i="3"/>
  <c r="BD28" i="3"/>
  <c r="BD29" i="3"/>
  <c r="BD30" i="3"/>
  <c r="BD31" i="3"/>
  <c r="BD32" i="3"/>
  <c r="BD33" i="3"/>
  <c r="BD34" i="3"/>
  <c r="BD35" i="3"/>
  <c r="BD36" i="3"/>
  <c r="BD37" i="3"/>
  <c r="BD38" i="3"/>
  <c r="BD39" i="3"/>
  <c r="BD40" i="3"/>
  <c r="BD42" i="3"/>
  <c r="BD43" i="3"/>
  <c r="BD44" i="3"/>
  <c r="BD45" i="3"/>
  <c r="BD46" i="3"/>
  <c r="BD47" i="3"/>
  <c r="BD48" i="3"/>
  <c r="BD49" i="3"/>
  <c r="BD50" i="3"/>
  <c r="BD51" i="3"/>
  <c r="BD52" i="3"/>
  <c r="BD53" i="3"/>
  <c r="BD54" i="3"/>
  <c r="BD56" i="3"/>
  <c r="BD57" i="3"/>
  <c r="BD58" i="3"/>
  <c r="BD59" i="3"/>
  <c r="BD60" i="3"/>
  <c r="BD61" i="3"/>
  <c r="BD62" i="3"/>
  <c r="BD63" i="3"/>
  <c r="BD64" i="3"/>
  <c r="BD65" i="3"/>
  <c r="AS6" i="3"/>
  <c r="AS7" i="3"/>
  <c r="AS9" i="3"/>
  <c r="AS10" i="3"/>
  <c r="DG10" i="3" s="1"/>
  <c r="AS11" i="3"/>
  <c r="AS12" i="3"/>
  <c r="AS13" i="3"/>
  <c r="AS14" i="3"/>
  <c r="AS15" i="3"/>
  <c r="AS16" i="3"/>
  <c r="DG16" i="3" s="1"/>
  <c r="AS17" i="3"/>
  <c r="DG17" i="3" s="1"/>
  <c r="AS18" i="3"/>
  <c r="DG18" i="3" s="1"/>
  <c r="AS19" i="3"/>
  <c r="AS20" i="3"/>
  <c r="DG20" i="3" s="1"/>
  <c r="AS21" i="3"/>
  <c r="AS22" i="3"/>
  <c r="AS23" i="3"/>
  <c r="AS24" i="3"/>
  <c r="AS25" i="3"/>
  <c r="AS27" i="3"/>
  <c r="DG27" i="3" s="1"/>
  <c r="AS28" i="3"/>
  <c r="AS29" i="3"/>
  <c r="AS30" i="3"/>
  <c r="AS31" i="3"/>
  <c r="AS32" i="3"/>
  <c r="AS33" i="3"/>
  <c r="DG33" i="3" s="1"/>
  <c r="AS34" i="3"/>
  <c r="AS35" i="3"/>
  <c r="DG35" i="3" s="1"/>
  <c r="AS36" i="3"/>
  <c r="AS37" i="3"/>
  <c r="AS38" i="3"/>
  <c r="AS39" i="3"/>
  <c r="AS40" i="3"/>
  <c r="AS42" i="3"/>
  <c r="AS43" i="3"/>
  <c r="AS44" i="3"/>
  <c r="DG44" i="3" s="1"/>
  <c r="AS45" i="3"/>
  <c r="AS46" i="3"/>
  <c r="AS47" i="3"/>
  <c r="AS48" i="3"/>
  <c r="AS49" i="3"/>
  <c r="AS50" i="3"/>
  <c r="AS51" i="3"/>
  <c r="AS52" i="3"/>
  <c r="DG52" i="3" s="1"/>
  <c r="AS53" i="3"/>
  <c r="AS54" i="3"/>
  <c r="AS56" i="3"/>
  <c r="AS57" i="3"/>
  <c r="DG57" i="3" s="1"/>
  <c r="AS58" i="3"/>
  <c r="AS59" i="3"/>
  <c r="AS60" i="3"/>
  <c r="AS61" i="3"/>
  <c r="DG61" i="3" s="1"/>
  <c r="AS62" i="3"/>
  <c r="AS63" i="3"/>
  <c r="AS64" i="3"/>
  <c r="AS65" i="3"/>
  <c r="DG65" i="3" s="1"/>
  <c r="AH6" i="3"/>
  <c r="AH7" i="3"/>
  <c r="AH9" i="3"/>
  <c r="AH10" i="3"/>
  <c r="AH11" i="3"/>
  <c r="AH12" i="3"/>
  <c r="AH13" i="3"/>
  <c r="DG13" i="3" s="1"/>
  <c r="AH14" i="3"/>
  <c r="DG14" i="3" s="1"/>
  <c r="AH15" i="3"/>
  <c r="AH16" i="3"/>
  <c r="AH17" i="3"/>
  <c r="AH18" i="3"/>
  <c r="AH19" i="3"/>
  <c r="AH20" i="3"/>
  <c r="AH21" i="3"/>
  <c r="DG21" i="3" s="1"/>
  <c r="AH22" i="3"/>
  <c r="DG22" i="3" s="1"/>
  <c r="AH23" i="3"/>
  <c r="AH24" i="3"/>
  <c r="AH25" i="3"/>
  <c r="AH27" i="3"/>
  <c r="AH28" i="3"/>
  <c r="AH29" i="3"/>
  <c r="DG29" i="3" s="1"/>
  <c r="AH30" i="3"/>
  <c r="DG30" i="3" s="1"/>
  <c r="AH31" i="3"/>
  <c r="DG31" i="3" s="1"/>
  <c r="AH32" i="3"/>
  <c r="AH33" i="3"/>
  <c r="AH34" i="3"/>
  <c r="DG34" i="3" s="1"/>
  <c r="AH35" i="3"/>
  <c r="AH36" i="3"/>
  <c r="AH37" i="3"/>
  <c r="DG37" i="3" s="1"/>
  <c r="AH38" i="3"/>
  <c r="DG38" i="3" s="1"/>
  <c r="AH39" i="3"/>
  <c r="DG39" i="3" s="1"/>
  <c r="AH40" i="3"/>
  <c r="AH42" i="3"/>
  <c r="DG42" i="3" s="1"/>
  <c r="AH43" i="3"/>
  <c r="DG43" i="3" s="1"/>
  <c r="AH44" i="3"/>
  <c r="AH45" i="3"/>
  <c r="AH46" i="3"/>
  <c r="DG46" i="3" s="1"/>
  <c r="AH47" i="3"/>
  <c r="DG47" i="3" s="1"/>
  <c r="AH48" i="3"/>
  <c r="DG48" i="3" s="1"/>
  <c r="AH49" i="3"/>
  <c r="AH50" i="3"/>
  <c r="DG50" i="3" s="1"/>
  <c r="AH51" i="3"/>
  <c r="DG51" i="3" s="1"/>
  <c r="AH52" i="3"/>
  <c r="AH53" i="3"/>
  <c r="AH54" i="3"/>
  <c r="DG54" i="3" s="1"/>
  <c r="AH56" i="3"/>
  <c r="AH57" i="3"/>
  <c r="AH58" i="3"/>
  <c r="AH59" i="3"/>
  <c r="AH60" i="3"/>
  <c r="AH61" i="3"/>
  <c r="AH62" i="3"/>
  <c r="AH63" i="3"/>
  <c r="AH64" i="3"/>
  <c r="AH65" i="3"/>
  <c r="W6" i="3"/>
  <c r="W7" i="3"/>
  <c r="W9" i="3"/>
  <c r="W10" i="3"/>
  <c r="W11" i="3"/>
  <c r="W12" i="3"/>
  <c r="W13" i="3"/>
  <c r="W14" i="3"/>
  <c r="W15" i="3"/>
  <c r="W16" i="3"/>
  <c r="W17" i="3"/>
  <c r="CV17" i="3" s="1"/>
  <c r="W18" i="3"/>
  <c r="CV18" i="3" s="1"/>
  <c r="W19" i="3"/>
  <c r="W20" i="3"/>
  <c r="CV20" i="3" s="1"/>
  <c r="W21" i="3"/>
  <c r="CV21" i="3" s="1"/>
  <c r="W22" i="3"/>
  <c r="W23" i="3"/>
  <c r="W24" i="3"/>
  <c r="W25" i="3"/>
  <c r="CV25" i="3" s="1"/>
  <c r="W27" i="3"/>
  <c r="CV27" i="3" s="1"/>
  <c r="W28" i="3"/>
  <c r="W29" i="3"/>
  <c r="W30" i="3"/>
  <c r="CV30" i="3" s="1"/>
  <c r="W31" i="3"/>
  <c r="W32" i="3"/>
  <c r="W33" i="3"/>
  <c r="W34" i="3"/>
  <c r="W35" i="3"/>
  <c r="CV35" i="3" s="1"/>
  <c r="W36" i="3"/>
  <c r="W37" i="3"/>
  <c r="W38" i="3"/>
  <c r="CV38" i="3" s="1"/>
  <c r="W39" i="3"/>
  <c r="W40" i="3"/>
  <c r="L6" i="3"/>
  <c r="L7" i="3"/>
  <c r="L9" i="3"/>
  <c r="L10" i="3"/>
  <c r="L11" i="3"/>
  <c r="L12" i="3"/>
  <c r="L13" i="3"/>
  <c r="L14" i="3"/>
  <c r="L15" i="3"/>
  <c r="L16" i="3"/>
  <c r="L17" i="3"/>
  <c r="L18" i="3"/>
  <c r="L19" i="3"/>
  <c r="L20" i="3"/>
  <c r="L21" i="3"/>
  <c r="L22" i="3"/>
  <c r="L23" i="3"/>
  <c r="L24" i="3"/>
  <c r="L25" i="3"/>
  <c r="L27" i="3"/>
  <c r="L28" i="3"/>
  <c r="L29" i="3"/>
  <c r="L30" i="3"/>
  <c r="L31" i="3"/>
  <c r="L32" i="3"/>
  <c r="L33" i="3"/>
  <c r="L34" i="3"/>
  <c r="L35" i="3"/>
  <c r="L36" i="3"/>
  <c r="L37" i="3"/>
  <c r="L38" i="3"/>
  <c r="L39" i="3"/>
  <c r="L40" i="3"/>
  <c r="L42" i="3"/>
  <c r="L43" i="3"/>
  <c r="L44" i="3"/>
  <c r="L45" i="3"/>
  <c r="W42" i="3"/>
  <c r="CV42" i="3" s="1"/>
  <c r="W43" i="3"/>
  <c r="W44" i="3"/>
  <c r="W45" i="3"/>
  <c r="W46" i="3"/>
  <c r="W47" i="3"/>
  <c r="CV47" i="3" s="1"/>
  <c r="W48" i="3"/>
  <c r="W49" i="3"/>
  <c r="W50" i="3"/>
  <c r="CV50" i="3" s="1"/>
  <c r="W51" i="3"/>
  <c r="W52" i="3"/>
  <c r="W53" i="3"/>
  <c r="W54" i="3"/>
  <c r="W56" i="3"/>
  <c r="CV56" i="3" s="1"/>
  <c r="W57" i="3"/>
  <c r="W58" i="3"/>
  <c r="W59" i="3"/>
  <c r="CV59" i="3" s="1"/>
  <c r="W60" i="3"/>
  <c r="W61" i="3"/>
  <c r="W62" i="3"/>
  <c r="W63" i="3"/>
  <c r="W64" i="3"/>
  <c r="CV64" i="3" s="1"/>
  <c r="W65" i="3"/>
  <c r="L46" i="3"/>
  <c r="L47" i="3"/>
  <c r="L48" i="3"/>
  <c r="L49" i="3"/>
  <c r="L50" i="3"/>
  <c r="L51" i="3"/>
  <c r="L52" i="3"/>
  <c r="L53" i="3"/>
  <c r="L54" i="3"/>
  <c r="L56" i="3"/>
  <c r="L57" i="3"/>
  <c r="L58" i="3"/>
  <c r="L59" i="3"/>
  <c r="L60" i="3"/>
  <c r="L61" i="3"/>
  <c r="L62" i="3"/>
  <c r="L63" i="3"/>
  <c r="L64" i="3"/>
  <c r="L65" i="3"/>
  <c r="DR7" i="1"/>
  <c r="DR6" i="1" s="1"/>
  <c r="DR25" i="1"/>
  <c r="DR40" i="1"/>
  <c r="DR54" i="1"/>
  <c r="DG7" i="1"/>
  <c r="DG6" i="1" s="1"/>
  <c r="DG25" i="1"/>
  <c r="DG40" i="1"/>
  <c r="DG54" i="1"/>
  <c r="CV7" i="1"/>
  <c r="CV6" i="1" s="1"/>
  <c r="CV25" i="1"/>
  <c r="CV40" i="1"/>
  <c r="CV54" i="1"/>
  <c r="CK7" i="1"/>
  <c r="CK6" i="1" s="1"/>
  <c r="CK25" i="1"/>
  <c r="CK40" i="1"/>
  <c r="CK54" i="1"/>
  <c r="BZ7" i="1"/>
  <c r="BZ25" i="1"/>
  <c r="BZ40" i="1"/>
  <c r="BZ54" i="1"/>
  <c r="BO7" i="1"/>
  <c r="BO6" i="1" s="1"/>
  <c r="BO25" i="1"/>
  <c r="BO40" i="1"/>
  <c r="BO54" i="1"/>
  <c r="BD7" i="1"/>
  <c r="BD6" i="1" s="1"/>
  <c r="BD25" i="1"/>
  <c r="BD40" i="1"/>
  <c r="BD54" i="1"/>
  <c r="AS7" i="1"/>
  <c r="AS6" i="1" s="1"/>
  <c r="AS25" i="1"/>
  <c r="AS40" i="1"/>
  <c r="AS54" i="1"/>
  <c r="AH7" i="1"/>
  <c r="AH6" i="1" s="1"/>
  <c r="AH25" i="1"/>
  <c r="AH40" i="1"/>
  <c r="AH54" i="1"/>
  <c r="W7" i="1"/>
  <c r="W6" i="1" s="1"/>
  <c r="W25" i="1"/>
  <c r="W40" i="1"/>
  <c r="W54" i="1"/>
  <c r="L7" i="1"/>
  <c r="L6" i="1" s="1"/>
  <c r="L25" i="1"/>
  <c r="L40" i="1"/>
  <c r="L54" i="1"/>
  <c r="DG6" i="3"/>
  <c r="DG7" i="3"/>
  <c r="DG8" i="3"/>
  <c r="DG9" i="3"/>
  <c r="DG15" i="3"/>
  <c r="DG23" i="3"/>
  <c r="DG24" i="3"/>
  <c r="DG26" i="3"/>
  <c r="DG32" i="3"/>
  <c r="DG40" i="3"/>
  <c r="DG41" i="3"/>
  <c r="DG49" i="3"/>
  <c r="DG55" i="3"/>
  <c r="DG58" i="3"/>
  <c r="CV6" i="3"/>
  <c r="CV7" i="3"/>
  <c r="CV9" i="3"/>
  <c r="CV10" i="3"/>
  <c r="CV11" i="3"/>
  <c r="CV12" i="3"/>
  <c r="CV13" i="3"/>
  <c r="CV15" i="3"/>
  <c r="CV16" i="3"/>
  <c r="CV19" i="3"/>
  <c r="CV23" i="3"/>
  <c r="CV24" i="3"/>
  <c r="CV28" i="3"/>
  <c r="CV29" i="3"/>
  <c r="CV32" i="3"/>
  <c r="CV33" i="3"/>
  <c r="CV34" i="3"/>
  <c r="CV36" i="3"/>
  <c r="CV37" i="3"/>
  <c r="CV40" i="3"/>
  <c r="CV43" i="3"/>
  <c r="CV44" i="3"/>
  <c r="CV45" i="3"/>
  <c r="CV46" i="3"/>
  <c r="CV48" i="3"/>
  <c r="CV49" i="3"/>
  <c r="CV51" i="3"/>
  <c r="CV52" i="3"/>
  <c r="CV53" i="3"/>
  <c r="CV54" i="3"/>
  <c r="CV57" i="3"/>
  <c r="CV58" i="3"/>
  <c r="CV60" i="3"/>
  <c r="CV61" i="3"/>
  <c r="CV62" i="3"/>
  <c r="CV63" i="3"/>
  <c r="CV65" i="3"/>
  <c r="BZ6" i="1" l="1"/>
  <c r="BZ55" i="1" s="1"/>
  <c r="CV39" i="3"/>
  <c r="CV31" i="3"/>
  <c r="CV22" i="3"/>
  <c r="CV14" i="3"/>
  <c r="DR55" i="1"/>
  <c r="DR26" i="1"/>
  <c r="DR41" i="1"/>
  <c r="DR8" i="1"/>
  <c r="DG26" i="1"/>
  <c r="DG41" i="1"/>
  <c r="DG8" i="1"/>
  <c r="DG55" i="1"/>
  <c r="CV55" i="1"/>
  <c r="CV26" i="1"/>
  <c r="CV41" i="1"/>
  <c r="CV8" i="1"/>
  <c r="CK8" i="1"/>
  <c r="CK26" i="1"/>
  <c r="CK41" i="1"/>
  <c r="CK55" i="1"/>
  <c r="BO55" i="1"/>
  <c r="BO8" i="1"/>
  <c r="BO26" i="1"/>
  <c r="BO41" i="1"/>
  <c r="BD55" i="1"/>
  <c r="BD8" i="1"/>
  <c r="BD26" i="1"/>
  <c r="BD41" i="1"/>
  <c r="AS26" i="1"/>
  <c r="AS41" i="1"/>
  <c r="AS8" i="1"/>
  <c r="AS55" i="1"/>
  <c r="AH8" i="1"/>
  <c r="AH26" i="1"/>
  <c r="AH41" i="1"/>
  <c r="AH55" i="1"/>
  <c r="W55" i="1"/>
  <c r="W26" i="1"/>
  <c r="W41" i="1"/>
  <c r="W8" i="1"/>
  <c r="L8" i="1"/>
  <c r="L26" i="1"/>
  <c r="L41" i="1"/>
  <c r="L55" i="1"/>
  <c r="BZ8" i="1" l="1"/>
  <c r="BZ41" i="1"/>
  <c r="BZ26" i="1"/>
  <c r="DF8" i="3" l="1"/>
  <c r="DF26" i="3"/>
  <c r="DF41" i="3"/>
  <c r="DF55" i="3"/>
  <c r="CJ9" i="3"/>
  <c r="CJ10" i="3"/>
  <c r="CJ11" i="3"/>
  <c r="CJ12" i="3"/>
  <c r="CJ13" i="3"/>
  <c r="CJ14" i="3"/>
  <c r="CJ15" i="3"/>
  <c r="CJ16" i="3"/>
  <c r="CJ17" i="3"/>
  <c r="CJ18" i="3"/>
  <c r="CJ19" i="3"/>
  <c r="CJ20" i="3"/>
  <c r="CJ21" i="3"/>
  <c r="CJ22" i="3"/>
  <c r="CJ23" i="3"/>
  <c r="CJ24" i="3"/>
  <c r="CJ27" i="3"/>
  <c r="CJ28" i="3"/>
  <c r="CJ29" i="3"/>
  <c r="CJ30" i="3"/>
  <c r="CJ31" i="3"/>
  <c r="CJ32" i="3"/>
  <c r="CJ33" i="3"/>
  <c r="CJ34" i="3"/>
  <c r="CJ35" i="3"/>
  <c r="CJ36" i="3"/>
  <c r="CJ37" i="3"/>
  <c r="CJ38" i="3"/>
  <c r="CJ39" i="3"/>
  <c r="CJ42" i="3"/>
  <c r="CJ43" i="3"/>
  <c r="CJ44" i="3"/>
  <c r="CJ45" i="3"/>
  <c r="CJ46" i="3"/>
  <c r="CJ47" i="3"/>
  <c r="CJ48" i="3"/>
  <c r="CJ49" i="3"/>
  <c r="CJ50" i="3"/>
  <c r="CJ51" i="3"/>
  <c r="CJ52" i="3"/>
  <c r="CJ53" i="3"/>
  <c r="CJ56" i="3"/>
  <c r="CJ57" i="3"/>
  <c r="CJ58" i="3"/>
  <c r="CJ59" i="3"/>
  <c r="CJ60" i="3"/>
  <c r="CJ61" i="3"/>
  <c r="CJ62" i="3"/>
  <c r="CJ63" i="3"/>
  <c r="CJ64" i="3"/>
  <c r="CJ65" i="3"/>
  <c r="BY9" i="3"/>
  <c r="BY10" i="3"/>
  <c r="BY11" i="3"/>
  <c r="BY12" i="3"/>
  <c r="BY13" i="3"/>
  <c r="BY14" i="3"/>
  <c r="BY15" i="3"/>
  <c r="BY16" i="3"/>
  <c r="BY17" i="3"/>
  <c r="BY18" i="3"/>
  <c r="BY19" i="3"/>
  <c r="BY20" i="3"/>
  <c r="BY21" i="3"/>
  <c r="BY22" i="3"/>
  <c r="BY23" i="3"/>
  <c r="BY24" i="3"/>
  <c r="BY27" i="3"/>
  <c r="BY28" i="3"/>
  <c r="BY29" i="3"/>
  <c r="BY30" i="3"/>
  <c r="BY31" i="3"/>
  <c r="BY32" i="3"/>
  <c r="BY33" i="3"/>
  <c r="BY34" i="3"/>
  <c r="BY35" i="3"/>
  <c r="BY36" i="3"/>
  <c r="BY37" i="3"/>
  <c r="BY38" i="3"/>
  <c r="BY39" i="3"/>
  <c r="BY42" i="3"/>
  <c r="BY43" i="3"/>
  <c r="BY44" i="3"/>
  <c r="BY45" i="3"/>
  <c r="BY46" i="3"/>
  <c r="BY47" i="3"/>
  <c r="BY48" i="3"/>
  <c r="BY49" i="3"/>
  <c r="BY50" i="3"/>
  <c r="BY51" i="3"/>
  <c r="BY52" i="3"/>
  <c r="BY53" i="3"/>
  <c r="BY56" i="3"/>
  <c r="BY57" i="3"/>
  <c r="BY58" i="3"/>
  <c r="BY59" i="3"/>
  <c r="BY60" i="3"/>
  <c r="BY61" i="3"/>
  <c r="BY62" i="3"/>
  <c r="BY63" i="3"/>
  <c r="BY64" i="3"/>
  <c r="BY65" i="3"/>
  <c r="BN9" i="3"/>
  <c r="BN10" i="3"/>
  <c r="BN11" i="3"/>
  <c r="BN12" i="3"/>
  <c r="BN13" i="3"/>
  <c r="BN14" i="3"/>
  <c r="BN15" i="3"/>
  <c r="BN16" i="3"/>
  <c r="BN17" i="3"/>
  <c r="BN18" i="3"/>
  <c r="BN19" i="3"/>
  <c r="BN20" i="3"/>
  <c r="BN21" i="3"/>
  <c r="BN22" i="3"/>
  <c r="BN23" i="3"/>
  <c r="BN24" i="3"/>
  <c r="BN27" i="3"/>
  <c r="BN28" i="3"/>
  <c r="BN29" i="3"/>
  <c r="BN30" i="3"/>
  <c r="BN31" i="3"/>
  <c r="BN32" i="3"/>
  <c r="BN33" i="3"/>
  <c r="BN34" i="3"/>
  <c r="BN35" i="3"/>
  <c r="BN36" i="3"/>
  <c r="BN37" i="3"/>
  <c r="BN38" i="3"/>
  <c r="BN39" i="3"/>
  <c r="BN42" i="3"/>
  <c r="BN43" i="3"/>
  <c r="BN44" i="3"/>
  <c r="BN45" i="3"/>
  <c r="BN46" i="3"/>
  <c r="BN47" i="3"/>
  <c r="BN48" i="3"/>
  <c r="BN49" i="3"/>
  <c r="BN50" i="3"/>
  <c r="BN51" i="3"/>
  <c r="BN52" i="3"/>
  <c r="BN53" i="3"/>
  <c r="BN56" i="3"/>
  <c r="BN57" i="3"/>
  <c r="BN58" i="3"/>
  <c r="BN59" i="3"/>
  <c r="BN60" i="3"/>
  <c r="BN61" i="3"/>
  <c r="BN62" i="3"/>
  <c r="BN63" i="3"/>
  <c r="BN64" i="3"/>
  <c r="BN65" i="3"/>
  <c r="BC9" i="3"/>
  <c r="BC10" i="3"/>
  <c r="BC11" i="3"/>
  <c r="BC12" i="3"/>
  <c r="BC13" i="3"/>
  <c r="BC14" i="3"/>
  <c r="BC15" i="3"/>
  <c r="BC16" i="3"/>
  <c r="BC17" i="3"/>
  <c r="BC18" i="3"/>
  <c r="BC19" i="3"/>
  <c r="BC20" i="3"/>
  <c r="BC21" i="3"/>
  <c r="BC22" i="3"/>
  <c r="BC23" i="3"/>
  <c r="BC24" i="3"/>
  <c r="BC25" i="3"/>
  <c r="BC27" i="3"/>
  <c r="BC28" i="3"/>
  <c r="BC29" i="3"/>
  <c r="BC30" i="3"/>
  <c r="BC31" i="3"/>
  <c r="BC32" i="3"/>
  <c r="BC33" i="3"/>
  <c r="BC34" i="3"/>
  <c r="BC35" i="3"/>
  <c r="BC36" i="3"/>
  <c r="BC37" i="3"/>
  <c r="BC38" i="3"/>
  <c r="BC39" i="3"/>
  <c r="BC42" i="3"/>
  <c r="BC43" i="3"/>
  <c r="BC44" i="3"/>
  <c r="BC45" i="3"/>
  <c r="BC46" i="3"/>
  <c r="BC47" i="3"/>
  <c r="BC48" i="3"/>
  <c r="BC49" i="3"/>
  <c r="BC50" i="3"/>
  <c r="BC51" i="3"/>
  <c r="BC52" i="3"/>
  <c r="BC53" i="3"/>
  <c r="BC56" i="3"/>
  <c r="BC57" i="3"/>
  <c r="BC58" i="3"/>
  <c r="BC59" i="3"/>
  <c r="BC60" i="3"/>
  <c r="BC61" i="3"/>
  <c r="BC62" i="3"/>
  <c r="BC63" i="3"/>
  <c r="BC64" i="3"/>
  <c r="BC65" i="3"/>
  <c r="AR9" i="3"/>
  <c r="AR10" i="3"/>
  <c r="AR11" i="3"/>
  <c r="AR12" i="3"/>
  <c r="AR13" i="3"/>
  <c r="AR14" i="3"/>
  <c r="AR15" i="3"/>
  <c r="AR16" i="3"/>
  <c r="AR17" i="3"/>
  <c r="AR18" i="3"/>
  <c r="AR19" i="3"/>
  <c r="AR20" i="3"/>
  <c r="AR21" i="3"/>
  <c r="AR22" i="3"/>
  <c r="AR23" i="3"/>
  <c r="AR24" i="3"/>
  <c r="AR27" i="3"/>
  <c r="AR28" i="3"/>
  <c r="AR29" i="3"/>
  <c r="AR30" i="3"/>
  <c r="AR31" i="3"/>
  <c r="AR32" i="3"/>
  <c r="AR33" i="3"/>
  <c r="AR34" i="3"/>
  <c r="AR35" i="3"/>
  <c r="AR36" i="3"/>
  <c r="AR37" i="3"/>
  <c r="AR38" i="3"/>
  <c r="AR39" i="3"/>
  <c r="AR42" i="3"/>
  <c r="AR43" i="3"/>
  <c r="AR44" i="3"/>
  <c r="AR45" i="3"/>
  <c r="AR46" i="3"/>
  <c r="AR47" i="3"/>
  <c r="AR48" i="3"/>
  <c r="AR49" i="3"/>
  <c r="AR50" i="3"/>
  <c r="AR51" i="3"/>
  <c r="AR52" i="3"/>
  <c r="AR53" i="3"/>
  <c r="AR56" i="3"/>
  <c r="AR57" i="3"/>
  <c r="AR58" i="3"/>
  <c r="AR59" i="3"/>
  <c r="AR60" i="3"/>
  <c r="AR61" i="3"/>
  <c r="AR62" i="3"/>
  <c r="AR63" i="3"/>
  <c r="AR64" i="3"/>
  <c r="AR65" i="3"/>
  <c r="AG9" i="3"/>
  <c r="AG10" i="3"/>
  <c r="AG11" i="3"/>
  <c r="AG12" i="3"/>
  <c r="AG13" i="3"/>
  <c r="AG14" i="3"/>
  <c r="AG15" i="3"/>
  <c r="AG16" i="3"/>
  <c r="AG17" i="3"/>
  <c r="AG18" i="3"/>
  <c r="AG19" i="3"/>
  <c r="AG20" i="3"/>
  <c r="AG21" i="3"/>
  <c r="AG22" i="3"/>
  <c r="AG23" i="3"/>
  <c r="AG24" i="3"/>
  <c r="AG27" i="3"/>
  <c r="AG28" i="3"/>
  <c r="AG29" i="3"/>
  <c r="AG30" i="3"/>
  <c r="AG31" i="3"/>
  <c r="AG32" i="3"/>
  <c r="AG33" i="3"/>
  <c r="AG34" i="3"/>
  <c r="AG35" i="3"/>
  <c r="AG36" i="3"/>
  <c r="AG37" i="3"/>
  <c r="AG38" i="3"/>
  <c r="AG39" i="3"/>
  <c r="AG42" i="3"/>
  <c r="AG43" i="3"/>
  <c r="AG44" i="3"/>
  <c r="AG45" i="3"/>
  <c r="AG46" i="3"/>
  <c r="AG47" i="3"/>
  <c r="AG48" i="3"/>
  <c r="AG49" i="3"/>
  <c r="AG50" i="3"/>
  <c r="AG51" i="3"/>
  <c r="AG52" i="3"/>
  <c r="AG53" i="3"/>
  <c r="AG56" i="3"/>
  <c r="AG57" i="3"/>
  <c r="AG58" i="3"/>
  <c r="AG59" i="3"/>
  <c r="AG60" i="3"/>
  <c r="AG61" i="3"/>
  <c r="AG62" i="3"/>
  <c r="AG63" i="3"/>
  <c r="AG64" i="3"/>
  <c r="AG65" i="3"/>
  <c r="V9" i="3"/>
  <c r="V10" i="3"/>
  <c r="V11" i="3"/>
  <c r="V12" i="3"/>
  <c r="V13" i="3"/>
  <c r="V14" i="3"/>
  <c r="V15" i="3"/>
  <c r="V16" i="3"/>
  <c r="V17" i="3"/>
  <c r="V18" i="3"/>
  <c r="V19" i="3"/>
  <c r="V20" i="3"/>
  <c r="V21" i="3"/>
  <c r="V22" i="3"/>
  <c r="V23" i="3"/>
  <c r="V24" i="3"/>
  <c r="V27" i="3"/>
  <c r="V28" i="3"/>
  <c r="V29" i="3"/>
  <c r="V30" i="3"/>
  <c r="V31" i="3"/>
  <c r="V32" i="3"/>
  <c r="V33" i="3"/>
  <c r="V34" i="3"/>
  <c r="V35" i="3"/>
  <c r="V36" i="3"/>
  <c r="V37" i="3"/>
  <c r="V38" i="3"/>
  <c r="V39" i="3"/>
  <c r="V42" i="3"/>
  <c r="V43" i="3"/>
  <c r="V44" i="3"/>
  <c r="V45" i="3"/>
  <c r="V46" i="3"/>
  <c r="V47" i="3"/>
  <c r="V48" i="3"/>
  <c r="V49" i="3"/>
  <c r="V50" i="3"/>
  <c r="V51" i="3"/>
  <c r="V52" i="3"/>
  <c r="V53" i="3"/>
  <c r="V56" i="3"/>
  <c r="V57" i="3"/>
  <c r="V58" i="3"/>
  <c r="V59" i="3"/>
  <c r="V60" i="3"/>
  <c r="V61" i="3"/>
  <c r="V62" i="3"/>
  <c r="V63" i="3"/>
  <c r="V64" i="3"/>
  <c r="V65" i="3"/>
  <c r="K9" i="3"/>
  <c r="K10" i="3"/>
  <c r="K11" i="3"/>
  <c r="K12" i="3"/>
  <c r="K13" i="3"/>
  <c r="K14" i="3"/>
  <c r="K15" i="3"/>
  <c r="K16" i="3"/>
  <c r="K17" i="3"/>
  <c r="K18" i="3"/>
  <c r="K19" i="3"/>
  <c r="K20" i="3"/>
  <c r="K21" i="3"/>
  <c r="K22" i="3"/>
  <c r="K23" i="3"/>
  <c r="K24" i="3"/>
  <c r="K27" i="3"/>
  <c r="K28" i="3"/>
  <c r="K29" i="3"/>
  <c r="K30" i="3"/>
  <c r="K31" i="3"/>
  <c r="K32" i="3"/>
  <c r="K33" i="3"/>
  <c r="K34" i="3"/>
  <c r="K35" i="3"/>
  <c r="K36" i="3"/>
  <c r="K37" i="3"/>
  <c r="K38" i="3"/>
  <c r="K39" i="3"/>
  <c r="K42" i="3"/>
  <c r="K43" i="3"/>
  <c r="K44" i="3"/>
  <c r="K45" i="3"/>
  <c r="K46" i="3"/>
  <c r="K47" i="3"/>
  <c r="K48" i="3"/>
  <c r="K49" i="3"/>
  <c r="K50" i="3"/>
  <c r="K51" i="3"/>
  <c r="K52" i="3"/>
  <c r="K53" i="3"/>
  <c r="K56" i="3"/>
  <c r="K57" i="3"/>
  <c r="K58" i="3"/>
  <c r="K59" i="3"/>
  <c r="K60" i="3"/>
  <c r="K61" i="3"/>
  <c r="K62" i="3"/>
  <c r="K63" i="3"/>
  <c r="K64" i="3"/>
  <c r="K65" i="3"/>
  <c r="DQ54" i="1"/>
  <c r="DQ40" i="1"/>
  <c r="DQ25" i="1"/>
  <c r="DQ7" i="1"/>
  <c r="DF54" i="1"/>
  <c r="DF40" i="1"/>
  <c r="DF25" i="1"/>
  <c r="DF7" i="1"/>
  <c r="CU54" i="1"/>
  <c r="CU40" i="1"/>
  <c r="CU25" i="1"/>
  <c r="CU7" i="1"/>
  <c r="CJ54" i="1"/>
  <c r="CJ40" i="1"/>
  <c r="CJ25" i="1"/>
  <c r="CJ7" i="1"/>
  <c r="BC7" i="3" s="1"/>
  <c r="BY54" i="1"/>
  <c r="BY40" i="1"/>
  <c r="BY25" i="1"/>
  <c r="BY7" i="1"/>
  <c r="BN54" i="1"/>
  <c r="BN40" i="1"/>
  <c r="BN25" i="1"/>
  <c r="BN7" i="1"/>
  <c r="AR7" i="3" s="1"/>
  <c r="BC54" i="1"/>
  <c r="BC40" i="1"/>
  <c r="AG40" i="3" s="1"/>
  <c r="BC25" i="1"/>
  <c r="BC7" i="1"/>
  <c r="AR54" i="1"/>
  <c r="AR40" i="1"/>
  <c r="V40" i="3" s="1"/>
  <c r="AR25" i="1"/>
  <c r="AR7" i="1"/>
  <c r="V7" i="3" s="1"/>
  <c r="AG54" i="1"/>
  <c r="AG40" i="1"/>
  <c r="K40" i="3" s="1"/>
  <c r="AG25" i="1"/>
  <c r="AG7" i="1"/>
  <c r="K7" i="3" s="1"/>
  <c r="V54" i="1"/>
  <c r="V40" i="1"/>
  <c r="V25" i="1"/>
  <c r="V7" i="1"/>
  <c r="K40" i="1"/>
  <c r="K25" i="1"/>
  <c r="K25" i="3" s="1"/>
  <c r="K7" i="1"/>
  <c r="K54" i="1"/>
  <c r="DF28" i="3" l="1"/>
  <c r="DF37" i="3"/>
  <c r="DF29" i="3"/>
  <c r="DF19" i="3"/>
  <c r="DF63" i="3"/>
  <c r="DF53" i="3"/>
  <c r="DF45" i="3"/>
  <c r="DF35" i="3"/>
  <c r="DF27" i="3"/>
  <c r="DF17" i="3"/>
  <c r="DF9" i="3"/>
  <c r="DF60" i="3"/>
  <c r="DF32" i="3"/>
  <c r="CU59" i="3"/>
  <c r="DF62" i="3"/>
  <c r="DF52" i="3"/>
  <c r="DF44" i="3"/>
  <c r="DF59" i="3"/>
  <c r="DF21" i="3"/>
  <c r="DF36" i="3"/>
  <c r="DF49" i="3"/>
  <c r="DF48" i="3"/>
  <c r="DF20" i="3"/>
  <c r="BY7" i="3"/>
  <c r="AR25" i="3"/>
  <c r="DF51" i="3"/>
  <c r="DF23" i="3"/>
  <c r="BC54" i="3"/>
  <c r="BC6" i="1"/>
  <c r="BC8" i="1" s="1"/>
  <c r="BN7" i="3"/>
  <c r="CJ7" i="3"/>
  <c r="DF13" i="3"/>
  <c r="V25" i="3"/>
  <c r="BY25" i="3"/>
  <c r="DF12" i="3"/>
  <c r="DF61" i="3"/>
  <c r="DF15" i="3"/>
  <c r="DF11" i="3"/>
  <c r="AR54" i="3"/>
  <c r="BY54" i="3"/>
  <c r="AG25" i="3"/>
  <c r="BN25" i="3"/>
  <c r="CJ25" i="3"/>
  <c r="DF58" i="3"/>
  <c r="DF43" i="3"/>
  <c r="BN40" i="3"/>
  <c r="CJ40" i="3"/>
  <c r="DF65" i="3"/>
  <c r="AG54" i="3"/>
  <c r="BN54" i="3"/>
  <c r="CJ54" i="3"/>
  <c r="DF64" i="3"/>
  <c r="DF56" i="3"/>
  <c r="DF46" i="3"/>
  <c r="CU7" i="3"/>
  <c r="CU31" i="3"/>
  <c r="CU48" i="3"/>
  <c r="CU13" i="3"/>
  <c r="CU47" i="3"/>
  <c r="DF34" i="3"/>
  <c r="DF57" i="3"/>
  <c r="DF33" i="3"/>
  <c r="K54" i="3"/>
  <c r="CU64" i="3"/>
  <c r="CU56" i="3"/>
  <c r="DF24" i="3"/>
  <c r="DF16" i="3"/>
  <c r="AG7" i="3"/>
  <c r="CU14" i="3"/>
  <c r="K6" i="1"/>
  <c r="CU21" i="3"/>
  <c r="DF18" i="3"/>
  <c r="CU65" i="3"/>
  <c r="CU27" i="3"/>
  <c r="DF50" i="3"/>
  <c r="CU52" i="3"/>
  <c r="CU44" i="3"/>
  <c r="CU34" i="3"/>
  <c r="CU17" i="3"/>
  <c r="CU9" i="3"/>
  <c r="DF39" i="3"/>
  <c r="DF31" i="3"/>
  <c r="DF22" i="3"/>
  <c r="DF14" i="3"/>
  <c r="CU38" i="3"/>
  <c r="CU57" i="3"/>
  <c r="CU18" i="3"/>
  <c r="DF42" i="3"/>
  <c r="CU40" i="3"/>
  <c r="BC40" i="3"/>
  <c r="CU61" i="3"/>
  <c r="CU51" i="3"/>
  <c r="CU43" i="3"/>
  <c r="CU33" i="3"/>
  <c r="CU24" i="3"/>
  <c r="CU16" i="3"/>
  <c r="DF38" i="3"/>
  <c r="DF30" i="3"/>
  <c r="CU39" i="3"/>
  <c r="CU22" i="3"/>
  <c r="CU30" i="3"/>
  <c r="DF10" i="3"/>
  <c r="CU35" i="3"/>
  <c r="CU10" i="3"/>
  <c r="AR40" i="3"/>
  <c r="BY40" i="3"/>
  <c r="V54" i="3"/>
  <c r="CU60" i="3"/>
  <c r="CU50" i="3"/>
  <c r="CU42" i="3"/>
  <c r="DF47" i="3"/>
  <c r="CU58" i="3"/>
  <c r="CU49" i="3"/>
  <c r="CU32" i="3"/>
  <c r="CU23" i="3"/>
  <c r="CU15" i="3"/>
  <c r="CU63" i="3"/>
  <c r="CU46" i="3"/>
  <c r="CU37" i="3"/>
  <c r="CU29" i="3"/>
  <c r="CU20" i="3"/>
  <c r="CU12" i="3"/>
  <c r="CU62" i="3"/>
  <c r="CU53" i="3"/>
  <c r="CU45" i="3"/>
  <c r="CU36" i="3"/>
  <c r="CU28" i="3"/>
  <c r="CU19" i="3"/>
  <c r="CU11" i="3"/>
  <c r="CJ6" i="1"/>
  <c r="CJ55" i="1" s="1"/>
  <c r="BY6" i="1"/>
  <c r="DQ6" i="1"/>
  <c r="DF6" i="1"/>
  <c r="CU6" i="1"/>
  <c r="BY55" i="1"/>
  <c r="BY41" i="1"/>
  <c r="BN6" i="1"/>
  <c r="AR6" i="1"/>
  <c r="AG6" i="1"/>
  <c r="V6" i="1"/>
  <c r="AG6" i="3" s="1"/>
  <c r="K41" i="1"/>
  <c r="K26" i="1"/>
  <c r="DE8" i="3"/>
  <c r="DE26" i="3"/>
  <c r="DE41" i="3"/>
  <c r="DE55" i="3"/>
  <c r="CI7" i="3"/>
  <c r="CI9" i="3"/>
  <c r="CI10" i="3"/>
  <c r="CI11" i="3"/>
  <c r="CI12" i="3"/>
  <c r="CI13" i="3"/>
  <c r="CI14" i="3"/>
  <c r="CI15" i="3"/>
  <c r="CI16" i="3"/>
  <c r="CI17" i="3"/>
  <c r="CI18" i="3"/>
  <c r="CI19" i="3"/>
  <c r="CI20" i="3"/>
  <c r="CI21" i="3"/>
  <c r="CI22" i="3"/>
  <c r="CI23" i="3"/>
  <c r="CI24" i="3"/>
  <c r="CI25" i="3"/>
  <c r="CI27" i="3"/>
  <c r="CI28" i="3"/>
  <c r="CI29" i="3"/>
  <c r="CI30" i="3"/>
  <c r="CI31" i="3"/>
  <c r="CI32" i="3"/>
  <c r="CI33" i="3"/>
  <c r="CI34" i="3"/>
  <c r="CI35" i="3"/>
  <c r="CI36" i="3"/>
  <c r="CI37" i="3"/>
  <c r="CI38" i="3"/>
  <c r="CI39" i="3"/>
  <c r="CI42" i="3"/>
  <c r="CI43" i="3"/>
  <c r="CI44" i="3"/>
  <c r="CI45" i="3"/>
  <c r="CI46" i="3"/>
  <c r="CI47" i="3"/>
  <c r="CI48" i="3"/>
  <c r="CI49" i="3"/>
  <c r="CI50" i="3"/>
  <c r="CI51" i="3"/>
  <c r="CI52" i="3"/>
  <c r="CI53" i="3"/>
  <c r="CI56" i="3"/>
  <c r="CI57" i="3"/>
  <c r="CI58" i="3"/>
  <c r="CI59" i="3"/>
  <c r="CI60" i="3"/>
  <c r="CI61" i="3"/>
  <c r="CI62" i="3"/>
  <c r="CI63" i="3"/>
  <c r="CI64" i="3"/>
  <c r="CI65" i="3"/>
  <c r="BX9" i="3"/>
  <c r="BX10" i="3"/>
  <c r="BX11" i="3"/>
  <c r="BX12" i="3"/>
  <c r="BX13" i="3"/>
  <c r="BX14" i="3"/>
  <c r="BX15" i="3"/>
  <c r="BX16" i="3"/>
  <c r="BX17" i="3"/>
  <c r="BX18" i="3"/>
  <c r="BX19" i="3"/>
  <c r="BX20" i="3"/>
  <c r="BX21" i="3"/>
  <c r="BX22" i="3"/>
  <c r="BX23" i="3"/>
  <c r="BX24" i="3"/>
  <c r="BX27" i="3"/>
  <c r="BX28" i="3"/>
  <c r="BX29" i="3"/>
  <c r="BX30" i="3"/>
  <c r="BX31" i="3"/>
  <c r="BX32" i="3"/>
  <c r="BX33" i="3"/>
  <c r="BX34" i="3"/>
  <c r="BX35" i="3"/>
  <c r="BX36" i="3"/>
  <c r="BX37" i="3"/>
  <c r="BX38" i="3"/>
  <c r="BX39" i="3"/>
  <c r="BX42" i="3"/>
  <c r="BX43" i="3"/>
  <c r="BX44" i="3"/>
  <c r="BX45" i="3"/>
  <c r="BX46" i="3"/>
  <c r="BX47" i="3"/>
  <c r="BX48" i="3"/>
  <c r="BX49" i="3"/>
  <c r="BX50" i="3"/>
  <c r="BX51" i="3"/>
  <c r="BX52" i="3"/>
  <c r="BX53" i="3"/>
  <c r="BX56" i="3"/>
  <c r="BX57" i="3"/>
  <c r="BX58" i="3"/>
  <c r="BX59" i="3"/>
  <c r="BX60" i="3"/>
  <c r="BX61" i="3"/>
  <c r="BX62" i="3"/>
  <c r="BX63" i="3"/>
  <c r="BX64" i="3"/>
  <c r="BX65" i="3"/>
  <c r="BM9" i="3"/>
  <c r="BM10" i="3"/>
  <c r="BM11" i="3"/>
  <c r="BM12" i="3"/>
  <c r="BM13" i="3"/>
  <c r="BM14" i="3"/>
  <c r="BM15" i="3"/>
  <c r="BM16" i="3"/>
  <c r="BM17" i="3"/>
  <c r="BM18" i="3"/>
  <c r="BM19" i="3"/>
  <c r="BM20" i="3"/>
  <c r="BM21" i="3"/>
  <c r="BM22" i="3"/>
  <c r="BM23" i="3"/>
  <c r="BM24" i="3"/>
  <c r="BM27" i="3"/>
  <c r="BM28" i="3"/>
  <c r="BM29" i="3"/>
  <c r="BM30" i="3"/>
  <c r="BM31" i="3"/>
  <c r="BM32" i="3"/>
  <c r="BM33" i="3"/>
  <c r="BM34" i="3"/>
  <c r="BM35" i="3"/>
  <c r="BM36" i="3"/>
  <c r="BM37" i="3"/>
  <c r="BM38" i="3"/>
  <c r="BM39" i="3"/>
  <c r="BM42" i="3"/>
  <c r="BM43" i="3"/>
  <c r="BM44" i="3"/>
  <c r="BM45" i="3"/>
  <c r="BM46" i="3"/>
  <c r="BM47" i="3"/>
  <c r="BM48" i="3"/>
  <c r="BM49" i="3"/>
  <c r="BM50" i="3"/>
  <c r="BM51" i="3"/>
  <c r="BM52" i="3"/>
  <c r="BM53" i="3"/>
  <c r="BM56" i="3"/>
  <c r="BM57" i="3"/>
  <c r="BM58" i="3"/>
  <c r="BM59" i="3"/>
  <c r="BM60" i="3"/>
  <c r="BM61" i="3"/>
  <c r="BM62" i="3"/>
  <c r="BM63" i="3"/>
  <c r="BM64" i="3"/>
  <c r="BM65" i="3"/>
  <c r="BB9" i="3"/>
  <c r="BB10" i="3"/>
  <c r="BB11" i="3"/>
  <c r="BB12" i="3"/>
  <c r="BB13" i="3"/>
  <c r="BB14" i="3"/>
  <c r="BB15" i="3"/>
  <c r="BB16" i="3"/>
  <c r="BB17" i="3"/>
  <c r="BB18" i="3"/>
  <c r="BB19" i="3"/>
  <c r="BB20" i="3"/>
  <c r="BB21" i="3"/>
  <c r="BB22" i="3"/>
  <c r="BB23" i="3"/>
  <c r="BB24" i="3"/>
  <c r="BB25" i="3"/>
  <c r="BB27" i="3"/>
  <c r="BB28" i="3"/>
  <c r="BB29" i="3"/>
  <c r="BB30" i="3"/>
  <c r="BB31" i="3"/>
  <c r="BB32" i="3"/>
  <c r="BB33" i="3"/>
  <c r="BB34" i="3"/>
  <c r="BB35" i="3"/>
  <c r="BB36" i="3"/>
  <c r="BB37" i="3"/>
  <c r="BB38" i="3"/>
  <c r="BB39" i="3"/>
  <c r="BB42" i="3"/>
  <c r="BB43" i="3"/>
  <c r="BB44" i="3"/>
  <c r="BB45" i="3"/>
  <c r="BB46" i="3"/>
  <c r="BB47" i="3"/>
  <c r="BB48" i="3"/>
  <c r="BB49" i="3"/>
  <c r="BB50" i="3"/>
  <c r="BB51" i="3"/>
  <c r="BB52" i="3"/>
  <c r="BB53" i="3"/>
  <c r="BB56" i="3"/>
  <c r="BB57" i="3"/>
  <c r="BB58" i="3"/>
  <c r="BB59" i="3"/>
  <c r="BB60" i="3"/>
  <c r="BB61" i="3"/>
  <c r="BB62" i="3"/>
  <c r="BB63" i="3"/>
  <c r="BB64" i="3"/>
  <c r="BB65" i="3"/>
  <c r="AQ9" i="3"/>
  <c r="Q11" i="4" s="1"/>
  <c r="AQ10" i="3"/>
  <c r="Q12" i="4" s="1"/>
  <c r="AQ11" i="3"/>
  <c r="AQ12" i="3"/>
  <c r="Q14" i="4" s="1"/>
  <c r="AQ13" i="3"/>
  <c r="AQ14" i="3"/>
  <c r="Q16" i="4" s="1"/>
  <c r="AQ15" i="3"/>
  <c r="Q17" i="4" s="1"/>
  <c r="AQ16" i="3"/>
  <c r="Q18" i="4" s="1"/>
  <c r="AQ17" i="3"/>
  <c r="Q19" i="4" s="1"/>
  <c r="AQ18" i="3"/>
  <c r="Q20" i="4" s="1"/>
  <c r="AQ19" i="3"/>
  <c r="AQ20" i="3"/>
  <c r="Q22" i="4" s="1"/>
  <c r="AQ21" i="3"/>
  <c r="Q23" i="4" s="1"/>
  <c r="AQ22" i="3"/>
  <c r="Q24" i="4" s="1"/>
  <c r="AQ23" i="3"/>
  <c r="Q25" i="4" s="1"/>
  <c r="AQ24" i="3"/>
  <c r="Q26" i="4" s="1"/>
  <c r="AQ27" i="3"/>
  <c r="Q29" i="4" s="1"/>
  <c r="AQ28" i="3"/>
  <c r="AQ29" i="3"/>
  <c r="Q31" i="4" s="1"/>
  <c r="AQ30" i="3"/>
  <c r="AQ31" i="3"/>
  <c r="Q33" i="4" s="1"/>
  <c r="AQ32" i="3"/>
  <c r="Q34" i="4" s="1"/>
  <c r="AQ33" i="3"/>
  <c r="Q35" i="4" s="1"/>
  <c r="AQ34" i="3"/>
  <c r="Q36" i="4" s="1"/>
  <c r="AQ35" i="3"/>
  <c r="Q37" i="4" s="1"/>
  <c r="AQ36" i="3"/>
  <c r="Q38" i="4" s="1"/>
  <c r="AQ37" i="3"/>
  <c r="Q39" i="4" s="1"/>
  <c r="AQ38" i="3"/>
  <c r="AQ39" i="3"/>
  <c r="Q41" i="4" s="1"/>
  <c r="AQ42" i="3"/>
  <c r="Q44" i="4" s="1"/>
  <c r="AQ43" i="3"/>
  <c r="AQ44" i="3"/>
  <c r="Q46" i="4" s="1"/>
  <c r="AQ45" i="3"/>
  <c r="AQ46" i="3"/>
  <c r="Q48" i="4" s="1"/>
  <c r="AQ47" i="3"/>
  <c r="AQ48" i="3"/>
  <c r="Q50" i="4" s="1"/>
  <c r="AQ49" i="3"/>
  <c r="Q51" i="4" s="1"/>
  <c r="AQ50" i="3"/>
  <c r="Q52" i="4" s="1"/>
  <c r="AQ51" i="3"/>
  <c r="AQ52" i="3"/>
  <c r="Q54" i="4" s="1"/>
  <c r="AQ53" i="3"/>
  <c r="AQ56" i="3"/>
  <c r="AQ57" i="3"/>
  <c r="Q59" i="4" s="1"/>
  <c r="AQ58" i="3"/>
  <c r="Q60" i="4" s="1"/>
  <c r="AQ59" i="3"/>
  <c r="Q61" i="4" s="1"/>
  <c r="AQ60" i="3"/>
  <c r="Q62" i="4" s="1"/>
  <c r="AQ61" i="3"/>
  <c r="Q63" i="4" s="1"/>
  <c r="AQ62" i="3"/>
  <c r="AQ63" i="3"/>
  <c r="Q65" i="4" s="1"/>
  <c r="AQ64" i="3"/>
  <c r="AQ65" i="3"/>
  <c r="Q67" i="4" s="1"/>
  <c r="AF9" i="3"/>
  <c r="AF10" i="3"/>
  <c r="AF11" i="3"/>
  <c r="AF12" i="3"/>
  <c r="AF13" i="3"/>
  <c r="AF14" i="3"/>
  <c r="AF15" i="3"/>
  <c r="AF16" i="3"/>
  <c r="AF17" i="3"/>
  <c r="AF18" i="3"/>
  <c r="AF19" i="3"/>
  <c r="AF20" i="3"/>
  <c r="AF21" i="3"/>
  <c r="AF22" i="3"/>
  <c r="AF23" i="3"/>
  <c r="AF24" i="3"/>
  <c r="AF25" i="3"/>
  <c r="AF27" i="3"/>
  <c r="AF28" i="3"/>
  <c r="AF29" i="3"/>
  <c r="AF30" i="3"/>
  <c r="AF31" i="3"/>
  <c r="AF32" i="3"/>
  <c r="AF33" i="3"/>
  <c r="AF34" i="3"/>
  <c r="AF35" i="3"/>
  <c r="AF36" i="3"/>
  <c r="AF37" i="3"/>
  <c r="AF38" i="3"/>
  <c r="AF39" i="3"/>
  <c r="AF42" i="3"/>
  <c r="AF43" i="3"/>
  <c r="AF44" i="3"/>
  <c r="AF45" i="3"/>
  <c r="AF46" i="3"/>
  <c r="AF47" i="3"/>
  <c r="AF48" i="3"/>
  <c r="AF49" i="3"/>
  <c r="AF50" i="3"/>
  <c r="AF51" i="3"/>
  <c r="AF52" i="3"/>
  <c r="AF53" i="3"/>
  <c r="AF56" i="3"/>
  <c r="AF57" i="3"/>
  <c r="AF58" i="3"/>
  <c r="AF59" i="3"/>
  <c r="AF60" i="3"/>
  <c r="AF61" i="3"/>
  <c r="AF62" i="3"/>
  <c r="AF63" i="3"/>
  <c r="AF64" i="3"/>
  <c r="AF65" i="3"/>
  <c r="U9" i="3"/>
  <c r="U10" i="3"/>
  <c r="U11" i="3"/>
  <c r="U12" i="3"/>
  <c r="U13" i="3"/>
  <c r="U14" i="3"/>
  <c r="U15" i="3"/>
  <c r="U16" i="3"/>
  <c r="U17" i="3"/>
  <c r="U18" i="3"/>
  <c r="U19" i="3"/>
  <c r="U20" i="3"/>
  <c r="U21" i="3"/>
  <c r="U22" i="3"/>
  <c r="U23" i="3"/>
  <c r="U24" i="3"/>
  <c r="U27" i="3"/>
  <c r="U28" i="3"/>
  <c r="U29" i="3"/>
  <c r="U30" i="3"/>
  <c r="U31" i="3"/>
  <c r="U32" i="3"/>
  <c r="U33" i="3"/>
  <c r="U34" i="3"/>
  <c r="U35" i="3"/>
  <c r="U36" i="3"/>
  <c r="U37" i="3"/>
  <c r="U38" i="3"/>
  <c r="U39" i="3"/>
  <c r="U42" i="3"/>
  <c r="U43" i="3"/>
  <c r="U44" i="3"/>
  <c r="U45" i="3"/>
  <c r="U46" i="3"/>
  <c r="U47" i="3"/>
  <c r="U48" i="3"/>
  <c r="U49" i="3"/>
  <c r="U50" i="3"/>
  <c r="U51" i="3"/>
  <c r="U52" i="3"/>
  <c r="U53" i="3"/>
  <c r="U56" i="3"/>
  <c r="U57" i="3"/>
  <c r="U58" i="3"/>
  <c r="U59" i="3"/>
  <c r="U60" i="3"/>
  <c r="U61" i="3"/>
  <c r="U62" i="3"/>
  <c r="U63" i="3"/>
  <c r="U64" i="3"/>
  <c r="U65" i="3"/>
  <c r="J9" i="3"/>
  <c r="J10" i="3"/>
  <c r="J11" i="3"/>
  <c r="J12" i="3"/>
  <c r="J13" i="3"/>
  <c r="J14" i="3"/>
  <c r="J15" i="3"/>
  <c r="J16" i="3"/>
  <c r="J17" i="3"/>
  <c r="J18" i="3"/>
  <c r="J19" i="3"/>
  <c r="J20" i="3"/>
  <c r="J21" i="3"/>
  <c r="J22" i="3"/>
  <c r="J23" i="3"/>
  <c r="J24" i="3"/>
  <c r="J27" i="3"/>
  <c r="J28" i="3"/>
  <c r="J29" i="3"/>
  <c r="J30" i="3"/>
  <c r="J31" i="3"/>
  <c r="J32" i="3"/>
  <c r="J33" i="3"/>
  <c r="J34" i="3"/>
  <c r="J35" i="3"/>
  <c r="J36" i="3"/>
  <c r="J37" i="3"/>
  <c r="J38" i="3"/>
  <c r="J39" i="3"/>
  <c r="J42" i="3"/>
  <c r="J43" i="3"/>
  <c r="J44" i="3"/>
  <c r="J45" i="3"/>
  <c r="J46" i="3"/>
  <c r="J47" i="3"/>
  <c r="J48" i="3"/>
  <c r="J49" i="3"/>
  <c r="J50" i="3"/>
  <c r="J51" i="3"/>
  <c r="J52" i="3"/>
  <c r="J53" i="3"/>
  <c r="J56" i="3"/>
  <c r="J57" i="3"/>
  <c r="J58" i="3"/>
  <c r="J59" i="3"/>
  <c r="J60" i="3"/>
  <c r="J61" i="3"/>
  <c r="J62" i="3"/>
  <c r="J63" i="3"/>
  <c r="J64" i="3"/>
  <c r="J65" i="3"/>
  <c r="J54" i="1"/>
  <c r="J40" i="1"/>
  <c r="J25" i="1"/>
  <c r="J7" i="1"/>
  <c r="U54" i="1"/>
  <c r="U40" i="1"/>
  <c r="BX40" i="3" s="1"/>
  <c r="U25" i="1"/>
  <c r="U7" i="1"/>
  <c r="AF54" i="1"/>
  <c r="AF40" i="1"/>
  <c r="AF25" i="1"/>
  <c r="AF7" i="1"/>
  <c r="J7" i="3" s="1"/>
  <c r="AQ54" i="1"/>
  <c r="AQ40" i="1"/>
  <c r="U40" i="3" s="1"/>
  <c r="AQ25" i="1"/>
  <c r="AQ7" i="1"/>
  <c r="BB54" i="1"/>
  <c r="BB40" i="1"/>
  <c r="AF40" i="3" s="1"/>
  <c r="BB25" i="1"/>
  <c r="BB7" i="1"/>
  <c r="BB6" i="1" s="1"/>
  <c r="BM54" i="1"/>
  <c r="AQ54" i="3" s="1"/>
  <c r="BM40" i="1"/>
  <c r="BM25" i="1"/>
  <c r="BM7" i="1"/>
  <c r="AQ7" i="3" s="1"/>
  <c r="BX54" i="1"/>
  <c r="BX40" i="1"/>
  <c r="BX25" i="1"/>
  <c r="BX7" i="1"/>
  <c r="CI54" i="1"/>
  <c r="BB54" i="3" s="1"/>
  <c r="CI40" i="1"/>
  <c r="CI25" i="1"/>
  <c r="CI7" i="1"/>
  <c r="BB7" i="3" s="1"/>
  <c r="CT54" i="1"/>
  <c r="CT40" i="1"/>
  <c r="CT25" i="1"/>
  <c r="BM25" i="3" s="1"/>
  <c r="CT7" i="1"/>
  <c r="BM7" i="3" s="1"/>
  <c r="CT6" i="1"/>
  <c r="DE54" i="1"/>
  <c r="DE40" i="1"/>
  <c r="DE25" i="1"/>
  <c r="BX25" i="3" s="1"/>
  <c r="DE7" i="1"/>
  <c r="DP7" i="1"/>
  <c r="DP25" i="1"/>
  <c r="DP40" i="1"/>
  <c r="DP54" i="1"/>
  <c r="CI54" i="3" s="1"/>
  <c r="Q9" i="4" l="1"/>
  <c r="DE62" i="3"/>
  <c r="DE52" i="3"/>
  <c r="DE44" i="3"/>
  <c r="DF7" i="3"/>
  <c r="CU25" i="3"/>
  <c r="Q56" i="4"/>
  <c r="DE35" i="3"/>
  <c r="DE27" i="3"/>
  <c r="DE18" i="3"/>
  <c r="DE10" i="3"/>
  <c r="DE51" i="3"/>
  <c r="DE9" i="3"/>
  <c r="DE60" i="3"/>
  <c r="DE33" i="3"/>
  <c r="DE49" i="3"/>
  <c r="DE23" i="3"/>
  <c r="BC26" i="1"/>
  <c r="DE6" i="1"/>
  <c r="BX6" i="3" s="1"/>
  <c r="AF54" i="3"/>
  <c r="J54" i="3"/>
  <c r="J40" i="3"/>
  <c r="CT40" i="3" s="1"/>
  <c r="DE58" i="3"/>
  <c r="DE48" i="3"/>
  <c r="DE39" i="3"/>
  <c r="DE31" i="3"/>
  <c r="DE22" i="3"/>
  <c r="DE14" i="3"/>
  <c r="BX7" i="3"/>
  <c r="BC41" i="1"/>
  <c r="CI40" i="3"/>
  <c r="DE43" i="3"/>
  <c r="DE42" i="3"/>
  <c r="DE24" i="3"/>
  <c r="AF7" i="3"/>
  <c r="DE32" i="3"/>
  <c r="U7" i="3"/>
  <c r="CT7" i="3" s="1"/>
  <c r="DE65" i="3"/>
  <c r="DE47" i="3"/>
  <c r="DE30" i="3"/>
  <c r="BC55" i="1"/>
  <c r="DF54" i="3"/>
  <c r="BM6" i="1"/>
  <c r="AQ6" i="3" s="1"/>
  <c r="DE64" i="3"/>
  <c r="DE56" i="3"/>
  <c r="DE46" i="3"/>
  <c r="DE37" i="3"/>
  <c r="DE29" i="3"/>
  <c r="DE20" i="3"/>
  <c r="DE12" i="3"/>
  <c r="BM6" i="3"/>
  <c r="DE61" i="3"/>
  <c r="DE34" i="3"/>
  <c r="DE17" i="3"/>
  <c r="DE50" i="3"/>
  <c r="DE16" i="3"/>
  <c r="J6" i="1"/>
  <c r="J41" i="1" s="1"/>
  <c r="DE59" i="3"/>
  <c r="DE15" i="3"/>
  <c r="U6" i="1"/>
  <c r="AF6" i="3" s="1"/>
  <c r="DE57" i="3"/>
  <c r="DE38" i="3"/>
  <c r="DE21" i="3"/>
  <c r="DE13" i="3"/>
  <c r="DF25" i="3"/>
  <c r="BX54" i="3"/>
  <c r="CI6" i="1"/>
  <c r="AQ40" i="3"/>
  <c r="Q42" i="4" s="1"/>
  <c r="DE63" i="3"/>
  <c r="DE53" i="3"/>
  <c r="DE45" i="3"/>
  <c r="DE36" i="3"/>
  <c r="DE28" i="3"/>
  <c r="DE19" i="3"/>
  <c r="DE11" i="3"/>
  <c r="U25" i="3"/>
  <c r="BN8" i="1"/>
  <c r="AR6" i="3"/>
  <c r="J55" i="1"/>
  <c r="BB40" i="3"/>
  <c r="BM40" i="3"/>
  <c r="CU54" i="3"/>
  <c r="AG55" i="1"/>
  <c r="K6" i="3"/>
  <c r="K8" i="1"/>
  <c r="CT55" i="1"/>
  <c r="AF6" i="1"/>
  <c r="J6" i="3" s="1"/>
  <c r="AR26" i="1"/>
  <c r="V6" i="3"/>
  <c r="U54" i="3"/>
  <c r="BM54" i="3"/>
  <c r="BY6" i="3"/>
  <c r="CU8" i="1"/>
  <c r="BN6" i="3"/>
  <c r="Q8" i="4" s="1"/>
  <c r="CJ6" i="3"/>
  <c r="J25" i="3"/>
  <c r="AQ25" i="3"/>
  <c r="Q27" i="4" s="1"/>
  <c r="CJ8" i="1"/>
  <c r="BC6" i="3"/>
  <c r="K55" i="1"/>
  <c r="BY8" i="1"/>
  <c r="DF40" i="3"/>
  <c r="CJ26" i="1"/>
  <c r="CJ41" i="1"/>
  <c r="BY26" i="1"/>
  <c r="DQ26" i="1"/>
  <c r="DQ55" i="1"/>
  <c r="DQ8" i="1"/>
  <c r="DQ41" i="1"/>
  <c r="DF8" i="1"/>
  <c r="DF55" i="1"/>
  <c r="DF26" i="1"/>
  <c r="DF41" i="1"/>
  <c r="CU26" i="1"/>
  <c r="CU41" i="1"/>
  <c r="CU55" i="1"/>
  <c r="BN41" i="1"/>
  <c r="BN26" i="1"/>
  <c r="BN55" i="1"/>
  <c r="AR55" i="1"/>
  <c r="AR8" i="1"/>
  <c r="AR41" i="1"/>
  <c r="AG8" i="1"/>
  <c r="AG41" i="1"/>
  <c r="AG26" i="1"/>
  <c r="Q66" i="4"/>
  <c r="Q15" i="4"/>
  <c r="CT16" i="3"/>
  <c r="Q49" i="4"/>
  <c r="CT33" i="3"/>
  <c r="Q64" i="4"/>
  <c r="Q47" i="4"/>
  <c r="Q21" i="4"/>
  <c r="CT12" i="3"/>
  <c r="V26" i="1"/>
  <c r="V55" i="1"/>
  <c r="V8" i="1"/>
  <c r="V41" i="1"/>
  <c r="CT59" i="3"/>
  <c r="CT20" i="3"/>
  <c r="CT58" i="3"/>
  <c r="CT37" i="3"/>
  <c r="CT18" i="3"/>
  <c r="CT35" i="3"/>
  <c r="CT29" i="3"/>
  <c r="CT46" i="3"/>
  <c r="CT27" i="3"/>
  <c r="CT52" i="3"/>
  <c r="CT50" i="3"/>
  <c r="CT10" i="3"/>
  <c r="CT63" i="3"/>
  <c r="CT44" i="3"/>
  <c r="CT24" i="3"/>
  <c r="Q53" i="4"/>
  <c r="CT64" i="3"/>
  <c r="CT56" i="3"/>
  <c r="CT47" i="3"/>
  <c r="CT38" i="3"/>
  <c r="CT30" i="3"/>
  <c r="CT21" i="3"/>
  <c r="CT13" i="3"/>
  <c r="CT61" i="3"/>
  <c r="CT42" i="3"/>
  <c r="CT23" i="3"/>
  <c r="Q45" i="4"/>
  <c r="CT34" i="3"/>
  <c r="CT57" i="3"/>
  <c r="CT62" i="3"/>
  <c r="CT53" i="3"/>
  <c r="CT45" i="3"/>
  <c r="CT36" i="3"/>
  <c r="CT28" i="3"/>
  <c r="CT19" i="3"/>
  <c r="CT11" i="3"/>
  <c r="Q40" i="4"/>
  <c r="CT43" i="3"/>
  <c r="CT9" i="3"/>
  <c r="Q30" i="4"/>
  <c r="CT51" i="3"/>
  <c r="CT17" i="3"/>
  <c r="CT65" i="3"/>
  <c r="CT39" i="3"/>
  <c r="CT22" i="3"/>
  <c r="CT49" i="3"/>
  <c r="CT32" i="3"/>
  <c r="CT15" i="3"/>
  <c r="Q32" i="4"/>
  <c r="Q55" i="4"/>
  <c r="CT60" i="3"/>
  <c r="CT48" i="3"/>
  <c r="CT31" i="3"/>
  <c r="CT14" i="3"/>
  <c r="Q13" i="4"/>
  <c r="Q58" i="4"/>
  <c r="BX6" i="1"/>
  <c r="BX8" i="1" s="1"/>
  <c r="J26" i="1"/>
  <c r="J8" i="1"/>
  <c r="U26" i="1"/>
  <c r="U8" i="1"/>
  <c r="AF8" i="1"/>
  <c r="AQ6" i="1"/>
  <c r="BB55" i="1"/>
  <c r="DP6" i="1"/>
  <c r="CI55" i="1"/>
  <c r="BB41" i="1"/>
  <c r="BB26" i="1"/>
  <c r="BB8" i="1"/>
  <c r="BM8" i="1"/>
  <c r="CI41" i="1"/>
  <c r="CI26" i="1"/>
  <c r="CI8" i="1"/>
  <c r="CT41" i="1"/>
  <c r="CT26" i="1"/>
  <c r="CT8" i="1"/>
  <c r="DE41" i="1"/>
  <c r="DM34" i="1"/>
  <c r="AU9" i="3"/>
  <c r="AV9" i="3"/>
  <c r="AW9" i="3"/>
  <c r="AX9" i="3"/>
  <c r="AY9" i="3"/>
  <c r="AZ9" i="3"/>
  <c r="BA9" i="3"/>
  <c r="AU10" i="3"/>
  <c r="AV10" i="3"/>
  <c r="AW10" i="3"/>
  <c r="AX10" i="3"/>
  <c r="AY10" i="3"/>
  <c r="AZ10" i="3"/>
  <c r="BA10" i="3"/>
  <c r="AU11" i="3"/>
  <c r="AV11" i="3"/>
  <c r="AW11" i="3"/>
  <c r="AX11" i="3"/>
  <c r="AY11" i="3"/>
  <c r="AZ11" i="3"/>
  <c r="BA11" i="3"/>
  <c r="AU12" i="3"/>
  <c r="AV12" i="3"/>
  <c r="AW12" i="3"/>
  <c r="AX12" i="3"/>
  <c r="AY12" i="3"/>
  <c r="AZ12" i="3"/>
  <c r="BA12" i="3"/>
  <c r="AU13" i="3"/>
  <c r="AV13" i="3"/>
  <c r="AW13" i="3"/>
  <c r="AX13" i="3"/>
  <c r="AY13" i="3"/>
  <c r="AZ13" i="3"/>
  <c r="BA13" i="3"/>
  <c r="AU14" i="3"/>
  <c r="AV14" i="3"/>
  <c r="AW14" i="3"/>
  <c r="AX14" i="3"/>
  <c r="AY14" i="3"/>
  <c r="AZ14" i="3"/>
  <c r="BA14" i="3"/>
  <c r="AV15" i="3"/>
  <c r="AW15" i="3"/>
  <c r="AX15" i="3"/>
  <c r="AY15" i="3"/>
  <c r="AZ15" i="3"/>
  <c r="BA15" i="3"/>
  <c r="AU16" i="3"/>
  <c r="AV16" i="3"/>
  <c r="AW16" i="3"/>
  <c r="AX16" i="3"/>
  <c r="AY16" i="3"/>
  <c r="AZ16" i="3"/>
  <c r="BA16" i="3"/>
  <c r="AU17" i="3"/>
  <c r="AV17" i="3"/>
  <c r="AW17" i="3"/>
  <c r="AX17" i="3"/>
  <c r="AY17" i="3"/>
  <c r="AZ17" i="3"/>
  <c r="BA17" i="3"/>
  <c r="AU18" i="3"/>
  <c r="AV18" i="3"/>
  <c r="AW18" i="3"/>
  <c r="AX18" i="3"/>
  <c r="AY18" i="3"/>
  <c r="AZ18" i="3"/>
  <c r="BA18" i="3"/>
  <c r="AU19" i="3"/>
  <c r="AV19" i="3"/>
  <c r="AW19" i="3"/>
  <c r="AX19" i="3"/>
  <c r="AY19" i="3"/>
  <c r="AZ19" i="3"/>
  <c r="BA19" i="3"/>
  <c r="AU20" i="3"/>
  <c r="AV20" i="3"/>
  <c r="AW20" i="3"/>
  <c r="AX20" i="3"/>
  <c r="AY20" i="3"/>
  <c r="AZ20" i="3"/>
  <c r="BA20" i="3"/>
  <c r="AU21" i="3"/>
  <c r="AV21" i="3"/>
  <c r="AW21" i="3"/>
  <c r="AX21" i="3"/>
  <c r="AY21" i="3"/>
  <c r="AZ21" i="3"/>
  <c r="BA21" i="3"/>
  <c r="AU22" i="3"/>
  <c r="AV22" i="3"/>
  <c r="AW22" i="3"/>
  <c r="AX22" i="3"/>
  <c r="AY22" i="3"/>
  <c r="AZ22" i="3"/>
  <c r="BA22" i="3"/>
  <c r="AU23" i="3"/>
  <c r="AV23" i="3"/>
  <c r="AW23" i="3"/>
  <c r="AX23" i="3"/>
  <c r="AY23" i="3"/>
  <c r="AZ23" i="3"/>
  <c r="BA23" i="3"/>
  <c r="AU24" i="3"/>
  <c r="AV24" i="3"/>
  <c r="AW24" i="3"/>
  <c r="AX24" i="3"/>
  <c r="AY24" i="3"/>
  <c r="AZ24" i="3"/>
  <c r="BA24" i="3"/>
  <c r="AU27" i="3"/>
  <c r="AV27" i="3"/>
  <c r="AW27" i="3"/>
  <c r="AX27" i="3"/>
  <c r="AY27" i="3"/>
  <c r="AZ27" i="3"/>
  <c r="BA27" i="3"/>
  <c r="AU28" i="3"/>
  <c r="AV28" i="3"/>
  <c r="AW28" i="3"/>
  <c r="AX28" i="3"/>
  <c r="AY28" i="3"/>
  <c r="AZ28" i="3"/>
  <c r="BA28" i="3"/>
  <c r="AU29" i="3"/>
  <c r="AV29" i="3"/>
  <c r="AW29" i="3"/>
  <c r="AX29" i="3"/>
  <c r="AY29" i="3"/>
  <c r="AZ29" i="3"/>
  <c r="BA29" i="3"/>
  <c r="AU30" i="3"/>
  <c r="AV30" i="3"/>
  <c r="AW30" i="3"/>
  <c r="AX30" i="3"/>
  <c r="AY30" i="3"/>
  <c r="AZ30" i="3"/>
  <c r="BA30" i="3"/>
  <c r="AU31" i="3"/>
  <c r="AV31" i="3"/>
  <c r="AW31" i="3"/>
  <c r="AX31" i="3"/>
  <c r="AY31" i="3"/>
  <c r="AZ31" i="3"/>
  <c r="BA31" i="3"/>
  <c r="AU32" i="3"/>
  <c r="AV32" i="3"/>
  <c r="AW32" i="3"/>
  <c r="AX32" i="3"/>
  <c r="AY32" i="3"/>
  <c r="AZ32" i="3"/>
  <c r="BA32" i="3"/>
  <c r="AU33" i="3"/>
  <c r="AV33" i="3"/>
  <c r="AW33" i="3"/>
  <c r="AX33" i="3"/>
  <c r="AY33" i="3"/>
  <c r="AZ33" i="3"/>
  <c r="BA33" i="3"/>
  <c r="AU34" i="3"/>
  <c r="AV34" i="3"/>
  <c r="AW34" i="3"/>
  <c r="AX34" i="3"/>
  <c r="AY34" i="3"/>
  <c r="AZ34" i="3"/>
  <c r="BA34" i="3"/>
  <c r="AU35" i="3"/>
  <c r="AV35" i="3"/>
  <c r="AW35" i="3"/>
  <c r="AX35" i="3"/>
  <c r="AY35" i="3"/>
  <c r="AZ35" i="3"/>
  <c r="BA35" i="3"/>
  <c r="AU36" i="3"/>
  <c r="AV36" i="3"/>
  <c r="AW36" i="3"/>
  <c r="AX36" i="3"/>
  <c r="AY36" i="3"/>
  <c r="AZ36" i="3"/>
  <c r="BA36" i="3"/>
  <c r="AU37" i="3"/>
  <c r="AV37" i="3"/>
  <c r="AW37" i="3"/>
  <c r="AX37" i="3"/>
  <c r="AY37" i="3"/>
  <c r="AZ37" i="3"/>
  <c r="BA37" i="3"/>
  <c r="AU38" i="3"/>
  <c r="AV38" i="3"/>
  <c r="AW38" i="3"/>
  <c r="AX38" i="3"/>
  <c r="AY38" i="3"/>
  <c r="AZ38" i="3"/>
  <c r="BA38" i="3"/>
  <c r="AU39" i="3"/>
  <c r="AV39" i="3"/>
  <c r="AW39" i="3"/>
  <c r="AX39" i="3"/>
  <c r="AY39" i="3"/>
  <c r="AZ39" i="3"/>
  <c r="BA39" i="3"/>
  <c r="AU42" i="3"/>
  <c r="AV42" i="3"/>
  <c r="AW42" i="3"/>
  <c r="AX42" i="3"/>
  <c r="AY42" i="3"/>
  <c r="AZ42" i="3"/>
  <c r="BA42" i="3"/>
  <c r="AU43" i="3"/>
  <c r="AV43" i="3"/>
  <c r="AW43" i="3"/>
  <c r="AX43" i="3"/>
  <c r="AY43" i="3"/>
  <c r="AZ43" i="3"/>
  <c r="BA43" i="3"/>
  <c r="AU44" i="3"/>
  <c r="AV44" i="3"/>
  <c r="AW44" i="3"/>
  <c r="AX44" i="3"/>
  <c r="AY44" i="3"/>
  <c r="AZ44" i="3"/>
  <c r="BA44" i="3"/>
  <c r="AU45" i="3"/>
  <c r="AV45" i="3"/>
  <c r="AW45" i="3"/>
  <c r="AX45" i="3"/>
  <c r="AY45" i="3"/>
  <c r="AZ45" i="3"/>
  <c r="BA45" i="3"/>
  <c r="AU46" i="3"/>
  <c r="AV46" i="3"/>
  <c r="AW46" i="3"/>
  <c r="AX46" i="3"/>
  <c r="AY46" i="3"/>
  <c r="AZ46" i="3"/>
  <c r="BA46" i="3"/>
  <c r="AU47" i="3"/>
  <c r="AV47" i="3"/>
  <c r="AW47" i="3"/>
  <c r="AX47" i="3"/>
  <c r="AY47" i="3"/>
  <c r="AZ47" i="3"/>
  <c r="BA47" i="3"/>
  <c r="AU48" i="3"/>
  <c r="AV48" i="3"/>
  <c r="AW48" i="3"/>
  <c r="AX48" i="3"/>
  <c r="AY48" i="3"/>
  <c r="AZ48" i="3"/>
  <c r="BA48" i="3"/>
  <c r="AU49" i="3"/>
  <c r="AV49" i="3"/>
  <c r="AW49" i="3"/>
  <c r="AX49" i="3"/>
  <c r="AY49" i="3"/>
  <c r="AZ49" i="3"/>
  <c r="BA49" i="3"/>
  <c r="AU50" i="3"/>
  <c r="AV50" i="3"/>
  <c r="AW50" i="3"/>
  <c r="AX50" i="3"/>
  <c r="AY50" i="3"/>
  <c r="AZ50" i="3"/>
  <c r="BA50" i="3"/>
  <c r="AU51" i="3"/>
  <c r="AV51" i="3"/>
  <c r="AW51" i="3"/>
  <c r="AX51" i="3"/>
  <c r="AY51" i="3"/>
  <c r="AZ51" i="3"/>
  <c r="BA51" i="3"/>
  <c r="AU52" i="3"/>
  <c r="AV52" i="3"/>
  <c r="AW52" i="3"/>
  <c r="AX52" i="3"/>
  <c r="AY52" i="3"/>
  <c r="AZ52" i="3"/>
  <c r="BA52" i="3"/>
  <c r="AU53" i="3"/>
  <c r="AV53" i="3"/>
  <c r="AW53" i="3"/>
  <c r="AX53" i="3"/>
  <c r="AY53" i="3"/>
  <c r="AZ53" i="3"/>
  <c r="BA53" i="3"/>
  <c r="AU56" i="3"/>
  <c r="AV56" i="3"/>
  <c r="AW56" i="3"/>
  <c r="AX56" i="3"/>
  <c r="AY56" i="3"/>
  <c r="AZ56" i="3"/>
  <c r="BA56" i="3"/>
  <c r="AU57" i="3"/>
  <c r="AV57" i="3"/>
  <c r="AW57" i="3"/>
  <c r="AX57" i="3"/>
  <c r="AY57" i="3"/>
  <c r="AZ57" i="3"/>
  <c r="BA57" i="3"/>
  <c r="AU58" i="3"/>
  <c r="AV58" i="3"/>
  <c r="AW58" i="3"/>
  <c r="AX58" i="3"/>
  <c r="AY58" i="3"/>
  <c r="AZ58" i="3"/>
  <c r="BA58" i="3"/>
  <c r="AU59" i="3"/>
  <c r="AV59" i="3"/>
  <c r="AW59" i="3"/>
  <c r="AX59" i="3"/>
  <c r="AY59" i="3"/>
  <c r="AZ59" i="3"/>
  <c r="BA59" i="3"/>
  <c r="AU60" i="3"/>
  <c r="AV60" i="3"/>
  <c r="AW60" i="3"/>
  <c r="AX60" i="3"/>
  <c r="AY60" i="3"/>
  <c r="AZ60" i="3"/>
  <c r="BA60" i="3"/>
  <c r="AU61" i="3"/>
  <c r="AV61" i="3"/>
  <c r="AW61" i="3"/>
  <c r="AX61" i="3"/>
  <c r="AY61" i="3"/>
  <c r="AZ61" i="3"/>
  <c r="BA61" i="3"/>
  <c r="AU62" i="3"/>
  <c r="AV62" i="3"/>
  <c r="AW62" i="3"/>
  <c r="AX62" i="3"/>
  <c r="AY62" i="3"/>
  <c r="AZ62" i="3"/>
  <c r="BA62" i="3"/>
  <c r="AU63" i="3"/>
  <c r="AV63" i="3"/>
  <c r="AW63" i="3"/>
  <c r="AX63" i="3"/>
  <c r="AY63" i="3"/>
  <c r="AZ63" i="3"/>
  <c r="BA63" i="3"/>
  <c r="AU64" i="3"/>
  <c r="AV64" i="3"/>
  <c r="AW64" i="3"/>
  <c r="AX64" i="3"/>
  <c r="AY64" i="3"/>
  <c r="AZ64" i="3"/>
  <c r="BA64" i="3"/>
  <c r="AU65" i="3"/>
  <c r="AV65" i="3"/>
  <c r="AW65" i="3"/>
  <c r="AX65" i="3"/>
  <c r="AY65" i="3"/>
  <c r="AZ65" i="3"/>
  <c r="BA65" i="3"/>
  <c r="AT65" i="3"/>
  <c r="AT64" i="3"/>
  <c r="AT63" i="3"/>
  <c r="AT62" i="3"/>
  <c r="AT61" i="3"/>
  <c r="AT60" i="3"/>
  <c r="AT59" i="3"/>
  <c r="AT58" i="3"/>
  <c r="AT57" i="3"/>
  <c r="AT56" i="3"/>
  <c r="AT53" i="3"/>
  <c r="AT52" i="3"/>
  <c r="AT51" i="3"/>
  <c r="AT50" i="3"/>
  <c r="AT49" i="3"/>
  <c r="AT48" i="3"/>
  <c r="AT47" i="3"/>
  <c r="AT46" i="3"/>
  <c r="AT45" i="3"/>
  <c r="AT44" i="3"/>
  <c r="AT43" i="3"/>
  <c r="AT42" i="3"/>
  <c r="AT39" i="3"/>
  <c r="AT38" i="3"/>
  <c r="AT37" i="3"/>
  <c r="AT36" i="3"/>
  <c r="AT35" i="3"/>
  <c r="AT34" i="3"/>
  <c r="AT33" i="3"/>
  <c r="AT32" i="3"/>
  <c r="AT31" i="3"/>
  <c r="AT30" i="3"/>
  <c r="AT29" i="3"/>
  <c r="AT28" i="3"/>
  <c r="AT27" i="3"/>
  <c r="AT24" i="3"/>
  <c r="AT23" i="3"/>
  <c r="AT22" i="3"/>
  <c r="AT21" i="3"/>
  <c r="AT20" i="3"/>
  <c r="AT19" i="3"/>
  <c r="AT18" i="3"/>
  <c r="AT17" i="3"/>
  <c r="AT16" i="3"/>
  <c r="AT15" i="3"/>
  <c r="AT14" i="3"/>
  <c r="AT13" i="3"/>
  <c r="AT12" i="3"/>
  <c r="AT11" i="3"/>
  <c r="AT10" i="3"/>
  <c r="AT9" i="3"/>
  <c r="DE54" i="3" l="1"/>
  <c r="CT25" i="3"/>
  <c r="DE7" i="3"/>
  <c r="CT54" i="3"/>
  <c r="BM26" i="1"/>
  <c r="DE55" i="1"/>
  <c r="BM41" i="1"/>
  <c r="BX55" i="1"/>
  <c r="U55" i="1"/>
  <c r="DE8" i="1"/>
  <c r="BM55" i="1"/>
  <c r="DE26" i="1"/>
  <c r="CI6" i="3"/>
  <c r="DE6" i="3" s="1"/>
  <c r="U41" i="1"/>
  <c r="DE40" i="3"/>
  <c r="BB6" i="3"/>
  <c r="CU6" i="3"/>
  <c r="DP41" i="1"/>
  <c r="DE25" i="3"/>
  <c r="DP8" i="1"/>
  <c r="DP55" i="1"/>
  <c r="AF26" i="1"/>
  <c r="AQ8" i="1"/>
  <c r="U6" i="3"/>
  <c r="CT6" i="3" s="1"/>
  <c r="DP26" i="1"/>
  <c r="AF41" i="1"/>
  <c r="AF55" i="1"/>
  <c r="DF6" i="3"/>
  <c r="BX26" i="1"/>
  <c r="BX41" i="1"/>
  <c r="AQ55" i="1"/>
  <c r="AQ41" i="1"/>
  <c r="AQ26" i="1"/>
  <c r="DD7" i="1"/>
  <c r="CX8" i="3"/>
  <c r="CY8" i="3"/>
  <c r="CZ8" i="3"/>
  <c r="DA8" i="3"/>
  <c r="DB8" i="3"/>
  <c r="DC8" i="3"/>
  <c r="DD8" i="3"/>
  <c r="CX26" i="3"/>
  <c r="CY26" i="3"/>
  <c r="CZ26" i="3"/>
  <c r="DA26" i="3"/>
  <c r="DB26" i="3"/>
  <c r="DC26" i="3"/>
  <c r="DD26" i="3"/>
  <c r="CX41" i="3"/>
  <c r="CY41" i="3"/>
  <c r="CZ41" i="3"/>
  <c r="DA41" i="3"/>
  <c r="DB41" i="3"/>
  <c r="DC41" i="3"/>
  <c r="DD41" i="3"/>
  <c r="CX55" i="3"/>
  <c r="CY55" i="3"/>
  <c r="CZ55" i="3"/>
  <c r="DA55" i="3"/>
  <c r="DB55" i="3"/>
  <c r="DC55" i="3"/>
  <c r="DD55" i="3"/>
  <c r="CW8" i="3"/>
  <c r="CW26" i="3"/>
  <c r="CW41" i="3"/>
  <c r="CW55" i="3"/>
  <c r="BQ9" i="3"/>
  <c r="BR9" i="3"/>
  <c r="BS9" i="3"/>
  <c r="BT9" i="3"/>
  <c r="BU9" i="3"/>
  <c r="BV9" i="3"/>
  <c r="BW9" i="3"/>
  <c r="BQ10" i="3"/>
  <c r="BR10" i="3"/>
  <c r="BS10" i="3"/>
  <c r="BT10" i="3"/>
  <c r="BU10" i="3"/>
  <c r="BV10" i="3"/>
  <c r="BW10" i="3"/>
  <c r="BQ11" i="3"/>
  <c r="BR11" i="3"/>
  <c r="BS11" i="3"/>
  <c r="BT11" i="3"/>
  <c r="BU11" i="3"/>
  <c r="BV11" i="3"/>
  <c r="BW11" i="3"/>
  <c r="BQ12" i="3"/>
  <c r="BR12" i="3"/>
  <c r="BS12" i="3"/>
  <c r="BT12" i="3"/>
  <c r="BU12" i="3"/>
  <c r="BV12" i="3"/>
  <c r="BW12" i="3"/>
  <c r="BQ13" i="3"/>
  <c r="BR13" i="3"/>
  <c r="BS13" i="3"/>
  <c r="BT13" i="3"/>
  <c r="BU13" i="3"/>
  <c r="BV13" i="3"/>
  <c r="BW13" i="3"/>
  <c r="BQ14" i="3"/>
  <c r="BR14" i="3"/>
  <c r="BS14" i="3"/>
  <c r="BT14" i="3"/>
  <c r="BU14" i="3"/>
  <c r="BV14" i="3"/>
  <c r="BW14" i="3"/>
  <c r="BR15" i="3"/>
  <c r="BS15" i="3"/>
  <c r="BT15" i="3"/>
  <c r="BU15" i="3"/>
  <c r="BV15" i="3"/>
  <c r="BW15" i="3"/>
  <c r="BQ16" i="3"/>
  <c r="BR16" i="3"/>
  <c r="BS16" i="3"/>
  <c r="BT16" i="3"/>
  <c r="BU16" i="3"/>
  <c r="BV16" i="3"/>
  <c r="BW16" i="3"/>
  <c r="BQ17" i="3"/>
  <c r="BR17" i="3"/>
  <c r="BS17" i="3"/>
  <c r="BT17" i="3"/>
  <c r="BU17" i="3"/>
  <c r="BV17" i="3"/>
  <c r="BW17" i="3"/>
  <c r="BQ18" i="3"/>
  <c r="BR18" i="3"/>
  <c r="BS18" i="3"/>
  <c r="BT18" i="3"/>
  <c r="BU18" i="3"/>
  <c r="BV18" i="3"/>
  <c r="BW18" i="3"/>
  <c r="BQ19" i="3"/>
  <c r="BR19" i="3"/>
  <c r="BS19" i="3"/>
  <c r="BT19" i="3"/>
  <c r="BU19" i="3"/>
  <c r="BV19" i="3"/>
  <c r="BW19" i="3"/>
  <c r="BQ20" i="3"/>
  <c r="BR20" i="3"/>
  <c r="BS20" i="3"/>
  <c r="BT20" i="3"/>
  <c r="BU20" i="3"/>
  <c r="BV20" i="3"/>
  <c r="BW20" i="3"/>
  <c r="BQ21" i="3"/>
  <c r="BR21" i="3"/>
  <c r="BS21" i="3"/>
  <c r="BT21" i="3"/>
  <c r="BU21" i="3"/>
  <c r="BV21" i="3"/>
  <c r="BW21" i="3"/>
  <c r="BQ22" i="3"/>
  <c r="BR22" i="3"/>
  <c r="BS22" i="3"/>
  <c r="BT22" i="3"/>
  <c r="BU22" i="3"/>
  <c r="BV22" i="3"/>
  <c r="BW22" i="3"/>
  <c r="BQ23" i="3"/>
  <c r="BR23" i="3"/>
  <c r="BS23" i="3"/>
  <c r="BT23" i="3"/>
  <c r="BU23" i="3"/>
  <c r="BV23" i="3"/>
  <c r="BW23" i="3"/>
  <c r="BQ24" i="3"/>
  <c r="BR24" i="3"/>
  <c r="BS24" i="3"/>
  <c r="BT24" i="3"/>
  <c r="BU24" i="3"/>
  <c r="BV24" i="3"/>
  <c r="BW24" i="3"/>
  <c r="BQ27" i="3"/>
  <c r="BR27" i="3"/>
  <c r="BS27" i="3"/>
  <c r="BT27" i="3"/>
  <c r="BU27" i="3"/>
  <c r="BV27" i="3"/>
  <c r="BW27" i="3"/>
  <c r="BQ28" i="3"/>
  <c r="BR28" i="3"/>
  <c r="BS28" i="3"/>
  <c r="BT28" i="3"/>
  <c r="BU28" i="3"/>
  <c r="BV28" i="3"/>
  <c r="BW28" i="3"/>
  <c r="BQ29" i="3"/>
  <c r="BR29" i="3"/>
  <c r="BS29" i="3"/>
  <c r="BT29" i="3"/>
  <c r="BU29" i="3"/>
  <c r="BV29" i="3"/>
  <c r="BW29" i="3"/>
  <c r="BQ30" i="3"/>
  <c r="BR30" i="3"/>
  <c r="BS30" i="3"/>
  <c r="BT30" i="3"/>
  <c r="BU30" i="3"/>
  <c r="BV30" i="3"/>
  <c r="BW30" i="3"/>
  <c r="BQ31" i="3"/>
  <c r="BR31" i="3"/>
  <c r="BS31" i="3"/>
  <c r="BT31" i="3"/>
  <c r="BU31" i="3"/>
  <c r="BV31" i="3"/>
  <c r="BW31" i="3"/>
  <c r="BQ32" i="3"/>
  <c r="BR32" i="3"/>
  <c r="BS32" i="3"/>
  <c r="BT32" i="3"/>
  <c r="BU32" i="3"/>
  <c r="BV32" i="3"/>
  <c r="BW32" i="3"/>
  <c r="BQ33" i="3"/>
  <c r="BR33" i="3"/>
  <c r="BS33" i="3"/>
  <c r="BT33" i="3"/>
  <c r="BU33" i="3"/>
  <c r="BV33" i="3"/>
  <c r="BW33" i="3"/>
  <c r="BQ34" i="3"/>
  <c r="BR34" i="3"/>
  <c r="BS34" i="3"/>
  <c r="BT34" i="3"/>
  <c r="BU34" i="3"/>
  <c r="BV34" i="3"/>
  <c r="BW34" i="3"/>
  <c r="BQ35" i="3"/>
  <c r="BR35" i="3"/>
  <c r="BS35" i="3"/>
  <c r="BT35" i="3"/>
  <c r="BU35" i="3"/>
  <c r="BV35" i="3"/>
  <c r="BW35" i="3"/>
  <c r="BQ36" i="3"/>
  <c r="BR36" i="3"/>
  <c r="BS36" i="3"/>
  <c r="BT36" i="3"/>
  <c r="BU36" i="3"/>
  <c r="BV36" i="3"/>
  <c r="BW36" i="3"/>
  <c r="BQ37" i="3"/>
  <c r="BR37" i="3"/>
  <c r="BS37" i="3"/>
  <c r="BT37" i="3"/>
  <c r="BU37" i="3"/>
  <c r="BV37" i="3"/>
  <c r="BW37" i="3"/>
  <c r="BQ38" i="3"/>
  <c r="BR38" i="3"/>
  <c r="BS38" i="3"/>
  <c r="BT38" i="3"/>
  <c r="BU38" i="3"/>
  <c r="BV38" i="3"/>
  <c r="BW38" i="3"/>
  <c r="BQ39" i="3"/>
  <c r="BR39" i="3"/>
  <c r="BS39" i="3"/>
  <c r="BT39" i="3"/>
  <c r="BU39" i="3"/>
  <c r="BV39" i="3"/>
  <c r="BW39" i="3"/>
  <c r="BQ42" i="3"/>
  <c r="BR42" i="3"/>
  <c r="BS42" i="3"/>
  <c r="BT42" i="3"/>
  <c r="BU42" i="3"/>
  <c r="BV42" i="3"/>
  <c r="BW42" i="3"/>
  <c r="BQ43" i="3"/>
  <c r="BR43" i="3"/>
  <c r="BS43" i="3"/>
  <c r="BT43" i="3"/>
  <c r="BU43" i="3"/>
  <c r="BV43" i="3"/>
  <c r="BW43" i="3"/>
  <c r="BQ44" i="3"/>
  <c r="BR44" i="3"/>
  <c r="BS44" i="3"/>
  <c r="BT44" i="3"/>
  <c r="BU44" i="3"/>
  <c r="BV44" i="3"/>
  <c r="BW44" i="3"/>
  <c r="BQ45" i="3"/>
  <c r="BR45" i="3"/>
  <c r="BS45" i="3"/>
  <c r="BT45" i="3"/>
  <c r="BU45" i="3"/>
  <c r="BV45" i="3"/>
  <c r="BW45" i="3"/>
  <c r="BQ46" i="3"/>
  <c r="BR46" i="3"/>
  <c r="BS46" i="3"/>
  <c r="BT46" i="3"/>
  <c r="BU46" i="3"/>
  <c r="BV46" i="3"/>
  <c r="BW46" i="3"/>
  <c r="BQ47" i="3"/>
  <c r="BR47" i="3"/>
  <c r="BS47" i="3"/>
  <c r="BT47" i="3"/>
  <c r="BU47" i="3"/>
  <c r="BV47" i="3"/>
  <c r="BW47" i="3"/>
  <c r="BQ48" i="3"/>
  <c r="BR48" i="3"/>
  <c r="BS48" i="3"/>
  <c r="BT48" i="3"/>
  <c r="BU48" i="3"/>
  <c r="BV48" i="3"/>
  <c r="BW48" i="3"/>
  <c r="BQ49" i="3"/>
  <c r="BR49" i="3"/>
  <c r="BS49" i="3"/>
  <c r="BT49" i="3"/>
  <c r="BU49" i="3"/>
  <c r="BV49" i="3"/>
  <c r="BW49" i="3"/>
  <c r="BQ50" i="3"/>
  <c r="BR50" i="3"/>
  <c r="BS50" i="3"/>
  <c r="BT50" i="3"/>
  <c r="BU50" i="3"/>
  <c r="BV50" i="3"/>
  <c r="BW50" i="3"/>
  <c r="BQ51" i="3"/>
  <c r="BR51" i="3"/>
  <c r="BS51" i="3"/>
  <c r="BT51" i="3"/>
  <c r="BU51" i="3"/>
  <c r="BV51" i="3"/>
  <c r="BW51" i="3"/>
  <c r="BQ52" i="3"/>
  <c r="BR52" i="3"/>
  <c r="BS52" i="3"/>
  <c r="BT52" i="3"/>
  <c r="BU52" i="3"/>
  <c r="BV52" i="3"/>
  <c r="BW52" i="3"/>
  <c r="BQ53" i="3"/>
  <c r="BR53" i="3"/>
  <c r="BS53" i="3"/>
  <c r="BT53" i="3"/>
  <c r="BU53" i="3"/>
  <c r="BV53" i="3"/>
  <c r="BW53" i="3"/>
  <c r="BQ56" i="3"/>
  <c r="BR56" i="3"/>
  <c r="BS56" i="3"/>
  <c r="BT56" i="3"/>
  <c r="BU56" i="3"/>
  <c r="BV56" i="3"/>
  <c r="BW56" i="3"/>
  <c r="BQ57" i="3"/>
  <c r="BR57" i="3"/>
  <c r="BS57" i="3"/>
  <c r="BT57" i="3"/>
  <c r="BU57" i="3"/>
  <c r="BV57" i="3"/>
  <c r="BW57" i="3"/>
  <c r="BQ58" i="3"/>
  <c r="BR58" i="3"/>
  <c r="BS58" i="3"/>
  <c r="BT58" i="3"/>
  <c r="BU58" i="3"/>
  <c r="BV58" i="3"/>
  <c r="BW58" i="3"/>
  <c r="BQ59" i="3"/>
  <c r="BR59" i="3"/>
  <c r="BS59" i="3"/>
  <c r="BT59" i="3"/>
  <c r="BU59" i="3"/>
  <c r="BV59" i="3"/>
  <c r="BW59" i="3"/>
  <c r="BQ60" i="3"/>
  <c r="BR60" i="3"/>
  <c r="BS60" i="3"/>
  <c r="BT60" i="3"/>
  <c r="BU60" i="3"/>
  <c r="BV60" i="3"/>
  <c r="BW60" i="3"/>
  <c r="BQ61" i="3"/>
  <c r="BR61" i="3"/>
  <c r="BS61" i="3"/>
  <c r="BT61" i="3"/>
  <c r="BU61" i="3"/>
  <c r="BV61" i="3"/>
  <c r="BW61" i="3"/>
  <c r="BQ62" i="3"/>
  <c r="BR62" i="3"/>
  <c r="BS62" i="3"/>
  <c r="BT62" i="3"/>
  <c r="BU62" i="3"/>
  <c r="BV62" i="3"/>
  <c r="BW62" i="3"/>
  <c r="BQ63" i="3"/>
  <c r="BR63" i="3"/>
  <c r="BS63" i="3"/>
  <c r="BT63" i="3"/>
  <c r="BU63" i="3"/>
  <c r="BV63" i="3"/>
  <c r="BW63" i="3"/>
  <c r="BQ64" i="3"/>
  <c r="BR64" i="3"/>
  <c r="BS64" i="3"/>
  <c r="BT64" i="3"/>
  <c r="BU64" i="3"/>
  <c r="BV64" i="3"/>
  <c r="BW64" i="3"/>
  <c r="BQ65" i="3"/>
  <c r="BR65" i="3"/>
  <c r="BS65" i="3"/>
  <c r="BT65" i="3"/>
  <c r="BU65" i="3"/>
  <c r="BV65" i="3"/>
  <c r="BW65" i="3"/>
  <c r="BP65" i="3"/>
  <c r="BP64" i="3"/>
  <c r="BP63" i="3"/>
  <c r="BP62" i="3"/>
  <c r="BP61" i="3"/>
  <c r="BP60" i="3"/>
  <c r="BP59" i="3"/>
  <c r="BP58" i="3"/>
  <c r="BP57" i="3"/>
  <c r="BP56" i="3"/>
  <c r="BP53" i="3"/>
  <c r="BP52" i="3"/>
  <c r="BP51" i="3"/>
  <c r="BP50" i="3"/>
  <c r="BP49" i="3"/>
  <c r="BP48" i="3"/>
  <c r="BP47" i="3"/>
  <c r="BP46" i="3"/>
  <c r="BP45" i="3"/>
  <c r="BP44" i="3"/>
  <c r="BP43" i="3"/>
  <c r="BP42" i="3"/>
  <c r="BP39" i="3"/>
  <c r="BP38" i="3"/>
  <c r="BP37" i="3"/>
  <c r="BP36" i="3"/>
  <c r="BP35" i="3"/>
  <c r="BP34" i="3"/>
  <c r="BP33" i="3"/>
  <c r="BP32" i="3"/>
  <c r="BP31" i="3"/>
  <c r="BP30" i="3"/>
  <c r="BP29" i="3"/>
  <c r="BP28" i="3"/>
  <c r="BP27" i="3"/>
  <c r="BP24" i="3"/>
  <c r="BP23" i="3"/>
  <c r="BP22" i="3"/>
  <c r="BP21" i="3"/>
  <c r="BP20" i="3"/>
  <c r="BP19" i="3"/>
  <c r="BP18" i="3"/>
  <c r="BP17" i="3"/>
  <c r="BP16" i="3"/>
  <c r="BP15" i="3"/>
  <c r="BP14" i="3"/>
  <c r="BP13" i="3"/>
  <c r="BP12" i="3"/>
  <c r="BP11" i="3"/>
  <c r="BP10" i="3"/>
  <c r="BP9" i="3"/>
  <c r="CB9" i="3"/>
  <c r="CC9" i="3"/>
  <c r="CD9" i="3"/>
  <c r="CE9" i="3"/>
  <c r="CF9" i="3"/>
  <c r="CG9" i="3"/>
  <c r="CH9" i="3"/>
  <c r="CB10" i="3"/>
  <c r="CC10" i="3"/>
  <c r="CD10" i="3"/>
  <c r="CE10" i="3"/>
  <c r="CF10" i="3"/>
  <c r="CG10" i="3"/>
  <c r="CH10" i="3"/>
  <c r="CB11" i="3"/>
  <c r="CC11" i="3"/>
  <c r="CD11" i="3"/>
  <c r="CE11" i="3"/>
  <c r="CF11" i="3"/>
  <c r="CG11" i="3"/>
  <c r="CH11" i="3"/>
  <c r="CB12" i="3"/>
  <c r="CC12" i="3"/>
  <c r="CD12" i="3"/>
  <c r="CF12" i="3"/>
  <c r="CG12" i="3"/>
  <c r="CH12" i="3"/>
  <c r="CB13" i="3"/>
  <c r="CC13" i="3"/>
  <c r="CD13" i="3"/>
  <c r="CE13" i="3"/>
  <c r="CF13" i="3"/>
  <c r="CG13" i="3"/>
  <c r="CH13" i="3"/>
  <c r="CB14" i="3"/>
  <c r="CC14" i="3"/>
  <c r="CD14" i="3"/>
  <c r="CE14" i="3"/>
  <c r="CF14" i="3"/>
  <c r="CG14" i="3"/>
  <c r="CH14" i="3"/>
  <c r="CC15" i="3"/>
  <c r="CD15" i="3"/>
  <c r="CE15" i="3"/>
  <c r="CF15" i="3"/>
  <c r="CG15" i="3"/>
  <c r="CH15" i="3"/>
  <c r="CB16" i="3"/>
  <c r="CC16" i="3"/>
  <c r="CD16" i="3"/>
  <c r="CE16" i="3"/>
  <c r="CF16" i="3"/>
  <c r="CG16" i="3"/>
  <c r="CH16" i="3"/>
  <c r="CB17" i="3"/>
  <c r="CC17" i="3"/>
  <c r="CD17" i="3"/>
  <c r="CE17" i="3"/>
  <c r="CF17" i="3"/>
  <c r="CG17" i="3"/>
  <c r="CH17" i="3"/>
  <c r="CB18" i="3"/>
  <c r="CC18" i="3"/>
  <c r="CD18" i="3"/>
  <c r="CE18" i="3"/>
  <c r="CF18" i="3"/>
  <c r="CG18" i="3"/>
  <c r="CH18" i="3"/>
  <c r="CB19" i="3"/>
  <c r="CC19" i="3"/>
  <c r="CD19" i="3"/>
  <c r="CE19" i="3"/>
  <c r="CF19" i="3"/>
  <c r="CG19" i="3"/>
  <c r="CH19" i="3"/>
  <c r="CB20" i="3"/>
  <c r="CC20" i="3"/>
  <c r="CD20" i="3"/>
  <c r="CE20" i="3"/>
  <c r="CF20" i="3"/>
  <c r="CG20" i="3"/>
  <c r="CH20" i="3"/>
  <c r="CB21" i="3"/>
  <c r="CC21" i="3"/>
  <c r="CD21" i="3"/>
  <c r="CE21" i="3"/>
  <c r="CF21" i="3"/>
  <c r="CG21" i="3"/>
  <c r="CH21" i="3"/>
  <c r="CB22" i="3"/>
  <c r="CC22" i="3"/>
  <c r="CD22" i="3"/>
  <c r="CE22" i="3"/>
  <c r="CF22" i="3"/>
  <c r="CG22" i="3"/>
  <c r="CH22" i="3"/>
  <c r="CB23" i="3"/>
  <c r="CC23" i="3"/>
  <c r="CD23" i="3"/>
  <c r="CE23" i="3"/>
  <c r="CF23" i="3"/>
  <c r="CG23" i="3"/>
  <c r="CH23" i="3"/>
  <c r="CB24" i="3"/>
  <c r="CC24" i="3"/>
  <c r="CD24" i="3"/>
  <c r="CE24" i="3"/>
  <c r="CF24" i="3"/>
  <c r="CG24" i="3"/>
  <c r="CH24" i="3"/>
  <c r="CB27" i="3"/>
  <c r="CC27" i="3"/>
  <c r="CD27" i="3"/>
  <c r="CE27" i="3"/>
  <c r="CF27" i="3"/>
  <c r="CG27" i="3"/>
  <c r="CH27" i="3"/>
  <c r="CB28" i="3"/>
  <c r="CC28" i="3"/>
  <c r="CD28" i="3"/>
  <c r="CE28" i="3"/>
  <c r="CF28" i="3"/>
  <c r="CG28" i="3"/>
  <c r="CH28" i="3"/>
  <c r="CB29" i="3"/>
  <c r="CC29" i="3"/>
  <c r="CD29" i="3"/>
  <c r="CE29" i="3"/>
  <c r="CF29" i="3"/>
  <c r="CG29" i="3"/>
  <c r="CH29" i="3"/>
  <c r="CB30" i="3"/>
  <c r="CC30" i="3"/>
  <c r="CD30" i="3"/>
  <c r="CE30" i="3"/>
  <c r="CF30" i="3"/>
  <c r="CG30" i="3"/>
  <c r="CH30" i="3"/>
  <c r="CB31" i="3"/>
  <c r="CC31" i="3"/>
  <c r="CD31" i="3"/>
  <c r="CE31" i="3"/>
  <c r="CF31" i="3"/>
  <c r="CG31" i="3"/>
  <c r="CH31" i="3"/>
  <c r="CB32" i="3"/>
  <c r="CC32" i="3"/>
  <c r="CD32" i="3"/>
  <c r="CE32" i="3"/>
  <c r="CF32" i="3"/>
  <c r="CG32" i="3"/>
  <c r="CH32" i="3"/>
  <c r="CB33" i="3"/>
  <c r="CC33" i="3"/>
  <c r="CD33" i="3"/>
  <c r="CE33" i="3"/>
  <c r="CF33" i="3"/>
  <c r="CG33" i="3"/>
  <c r="CH33" i="3"/>
  <c r="CB34" i="3"/>
  <c r="CC34" i="3"/>
  <c r="CD34" i="3"/>
  <c r="CE34" i="3"/>
  <c r="CF34" i="3"/>
  <c r="CG34" i="3"/>
  <c r="CH34" i="3"/>
  <c r="CB35" i="3"/>
  <c r="CC35" i="3"/>
  <c r="CD35" i="3"/>
  <c r="CE35" i="3"/>
  <c r="CF35" i="3"/>
  <c r="CG35" i="3"/>
  <c r="CH35" i="3"/>
  <c r="CB36" i="3"/>
  <c r="CC36" i="3"/>
  <c r="CD36" i="3"/>
  <c r="CE36" i="3"/>
  <c r="CF36" i="3"/>
  <c r="CG36" i="3"/>
  <c r="CH36" i="3"/>
  <c r="CB37" i="3"/>
  <c r="CC37" i="3"/>
  <c r="CD37" i="3"/>
  <c r="CE37" i="3"/>
  <c r="CF37" i="3"/>
  <c r="CG37" i="3"/>
  <c r="CH37" i="3"/>
  <c r="CB38" i="3"/>
  <c r="CC38" i="3"/>
  <c r="CD38" i="3"/>
  <c r="CE38" i="3"/>
  <c r="CF38" i="3"/>
  <c r="CG38" i="3"/>
  <c r="CH38" i="3"/>
  <c r="CB39" i="3"/>
  <c r="CC39" i="3"/>
  <c r="CD39" i="3"/>
  <c r="CE39" i="3"/>
  <c r="CF39" i="3"/>
  <c r="CG39" i="3"/>
  <c r="CH39" i="3"/>
  <c r="CB42" i="3"/>
  <c r="CC42" i="3"/>
  <c r="CD42" i="3"/>
  <c r="CE42" i="3"/>
  <c r="CF42" i="3"/>
  <c r="CG42" i="3"/>
  <c r="CH42" i="3"/>
  <c r="CB43" i="3"/>
  <c r="CC43" i="3"/>
  <c r="CD43" i="3"/>
  <c r="CE43" i="3"/>
  <c r="CF43" i="3"/>
  <c r="CG43" i="3"/>
  <c r="CH43" i="3"/>
  <c r="CB44" i="3"/>
  <c r="CC44" i="3"/>
  <c r="CD44" i="3"/>
  <c r="CE44" i="3"/>
  <c r="CF44" i="3"/>
  <c r="CG44" i="3"/>
  <c r="CH44" i="3"/>
  <c r="CB45" i="3"/>
  <c r="CC45" i="3"/>
  <c r="CD45" i="3"/>
  <c r="CE45" i="3"/>
  <c r="CF45" i="3"/>
  <c r="CG45" i="3"/>
  <c r="CH45" i="3"/>
  <c r="CB46" i="3"/>
  <c r="CC46" i="3"/>
  <c r="CD46" i="3"/>
  <c r="CE46" i="3"/>
  <c r="CF46" i="3"/>
  <c r="CG46" i="3"/>
  <c r="CH46" i="3"/>
  <c r="CB47" i="3"/>
  <c r="CC47" i="3"/>
  <c r="CD47" i="3"/>
  <c r="CE47" i="3"/>
  <c r="CF47" i="3"/>
  <c r="CG47" i="3"/>
  <c r="CH47" i="3"/>
  <c r="CB48" i="3"/>
  <c r="CC48" i="3"/>
  <c r="CD48" i="3"/>
  <c r="CE48" i="3"/>
  <c r="CF48" i="3"/>
  <c r="CG48" i="3"/>
  <c r="CH48" i="3"/>
  <c r="CB49" i="3"/>
  <c r="CC49" i="3"/>
  <c r="CD49" i="3"/>
  <c r="CE49" i="3"/>
  <c r="CF49" i="3"/>
  <c r="CG49" i="3"/>
  <c r="CH49" i="3"/>
  <c r="CB50" i="3"/>
  <c r="CC50" i="3"/>
  <c r="CD50" i="3"/>
  <c r="CE50" i="3"/>
  <c r="CF50" i="3"/>
  <c r="CG50" i="3"/>
  <c r="CH50" i="3"/>
  <c r="CB51" i="3"/>
  <c r="CC51" i="3"/>
  <c r="CD51" i="3"/>
  <c r="CE51" i="3"/>
  <c r="CF51" i="3"/>
  <c r="CG51" i="3"/>
  <c r="CH51" i="3"/>
  <c r="CB52" i="3"/>
  <c r="CC52" i="3"/>
  <c r="CD52" i="3"/>
  <c r="CE52" i="3"/>
  <c r="CF52" i="3"/>
  <c r="CG52" i="3"/>
  <c r="CH52" i="3"/>
  <c r="CB53" i="3"/>
  <c r="CC53" i="3"/>
  <c r="CD53" i="3"/>
  <c r="CE53" i="3"/>
  <c r="CF53" i="3"/>
  <c r="CG53" i="3"/>
  <c r="CH53" i="3"/>
  <c r="CB56" i="3"/>
  <c r="CC56" i="3"/>
  <c r="CD56" i="3"/>
  <c r="CE56" i="3"/>
  <c r="CF56" i="3"/>
  <c r="CG56" i="3"/>
  <c r="CH56" i="3"/>
  <c r="CB57" i="3"/>
  <c r="CC57" i="3"/>
  <c r="CD57" i="3"/>
  <c r="CE57" i="3"/>
  <c r="CF57" i="3"/>
  <c r="CG57" i="3"/>
  <c r="CH57" i="3"/>
  <c r="CB58" i="3"/>
  <c r="CC58" i="3"/>
  <c r="CD58" i="3"/>
  <c r="CE58" i="3"/>
  <c r="CF58" i="3"/>
  <c r="CG58" i="3"/>
  <c r="CH58" i="3"/>
  <c r="CB59" i="3"/>
  <c r="CC59" i="3"/>
  <c r="CD59" i="3"/>
  <c r="CE59" i="3"/>
  <c r="CF59" i="3"/>
  <c r="CG59" i="3"/>
  <c r="CH59" i="3"/>
  <c r="CB60" i="3"/>
  <c r="CC60" i="3"/>
  <c r="CD60" i="3"/>
  <c r="CE60" i="3"/>
  <c r="CF60" i="3"/>
  <c r="CG60" i="3"/>
  <c r="CH60" i="3"/>
  <c r="CB61" i="3"/>
  <c r="CD61" i="3"/>
  <c r="CE61" i="3"/>
  <c r="CF61" i="3"/>
  <c r="CG61" i="3"/>
  <c r="CH61" i="3"/>
  <c r="CB62" i="3"/>
  <c r="CC62" i="3"/>
  <c r="CD62" i="3"/>
  <c r="CE62" i="3"/>
  <c r="CF62" i="3"/>
  <c r="CG62" i="3"/>
  <c r="CH62" i="3"/>
  <c r="CB63" i="3"/>
  <c r="CC63" i="3"/>
  <c r="CD63" i="3"/>
  <c r="CE63" i="3"/>
  <c r="CF63" i="3"/>
  <c r="CG63" i="3"/>
  <c r="CH63" i="3"/>
  <c r="CB64" i="3"/>
  <c r="CC64" i="3"/>
  <c r="CD64" i="3"/>
  <c r="CE64" i="3"/>
  <c r="CF64" i="3"/>
  <c r="CG64" i="3"/>
  <c r="CH64" i="3"/>
  <c r="CB65" i="3"/>
  <c r="CC65" i="3"/>
  <c r="CD65" i="3"/>
  <c r="CE65" i="3"/>
  <c r="CF65" i="3"/>
  <c r="CG65" i="3"/>
  <c r="CH65" i="3"/>
  <c r="CA65" i="3"/>
  <c r="CA64" i="3"/>
  <c r="CA63" i="3"/>
  <c r="CA62" i="3"/>
  <c r="CA61" i="3"/>
  <c r="CA60" i="3"/>
  <c r="CA59" i="3"/>
  <c r="CA58" i="3"/>
  <c r="CA57" i="3"/>
  <c r="CA56" i="3"/>
  <c r="CA53" i="3"/>
  <c r="CA52" i="3"/>
  <c r="CA51" i="3"/>
  <c r="CA50" i="3"/>
  <c r="CA49" i="3"/>
  <c r="CA48" i="3"/>
  <c r="CA47" i="3"/>
  <c r="CA46" i="3"/>
  <c r="CA45" i="3"/>
  <c r="CA44" i="3"/>
  <c r="CA43" i="3"/>
  <c r="CA42" i="3"/>
  <c r="CA39" i="3"/>
  <c r="CA38" i="3"/>
  <c r="CA37" i="3"/>
  <c r="CA36" i="3"/>
  <c r="CA35" i="3"/>
  <c r="CA34" i="3"/>
  <c r="CA33" i="3"/>
  <c r="CA32" i="3"/>
  <c r="CA31" i="3"/>
  <c r="CA30" i="3"/>
  <c r="CA29" i="3"/>
  <c r="CA28" i="3"/>
  <c r="CA27" i="3"/>
  <c r="CA24" i="3"/>
  <c r="CA23" i="3"/>
  <c r="CA22" i="3"/>
  <c r="CA21" i="3"/>
  <c r="CA20" i="3"/>
  <c r="CA19" i="3"/>
  <c r="CA18" i="3"/>
  <c r="CA17" i="3"/>
  <c r="CA16" i="3"/>
  <c r="CA15" i="3"/>
  <c r="CA14" i="3"/>
  <c r="CA13" i="3"/>
  <c r="CA12" i="3"/>
  <c r="CA11" i="3"/>
  <c r="CA10" i="3"/>
  <c r="CA9" i="3"/>
  <c r="BF9" i="3"/>
  <c r="BG9" i="3"/>
  <c r="BH9" i="3"/>
  <c r="BI9" i="3"/>
  <c r="BJ9" i="3"/>
  <c r="BK9" i="3"/>
  <c r="BL9" i="3"/>
  <c r="BF10" i="3"/>
  <c r="BG10" i="3"/>
  <c r="BH10" i="3"/>
  <c r="BI10" i="3"/>
  <c r="BJ10" i="3"/>
  <c r="BK10" i="3"/>
  <c r="BL10" i="3"/>
  <c r="BF11" i="3"/>
  <c r="BG11" i="3"/>
  <c r="BH11" i="3"/>
  <c r="BI11" i="3"/>
  <c r="BJ11" i="3"/>
  <c r="BK11" i="3"/>
  <c r="BL11" i="3"/>
  <c r="BF12" i="3"/>
  <c r="BG12" i="3"/>
  <c r="BH12" i="3"/>
  <c r="BI12" i="3"/>
  <c r="BJ12" i="3"/>
  <c r="BK12" i="3"/>
  <c r="BL12" i="3"/>
  <c r="BF13" i="3"/>
  <c r="BG13" i="3"/>
  <c r="BH13" i="3"/>
  <c r="BI13" i="3"/>
  <c r="BJ13" i="3"/>
  <c r="BK13" i="3"/>
  <c r="BL13" i="3"/>
  <c r="BF14" i="3"/>
  <c r="BG14" i="3"/>
  <c r="BH14" i="3"/>
  <c r="BI14" i="3"/>
  <c r="BJ14" i="3"/>
  <c r="BK14" i="3"/>
  <c r="BL14" i="3"/>
  <c r="BG15" i="3"/>
  <c r="BH15" i="3"/>
  <c r="BI15" i="3"/>
  <c r="BJ15" i="3"/>
  <c r="BK15" i="3"/>
  <c r="BL15" i="3"/>
  <c r="BF16" i="3"/>
  <c r="BG16" i="3"/>
  <c r="BH16" i="3"/>
  <c r="BI16" i="3"/>
  <c r="BJ16" i="3"/>
  <c r="BK16" i="3"/>
  <c r="BL16" i="3"/>
  <c r="BF17" i="3"/>
  <c r="BG17" i="3"/>
  <c r="BH17" i="3"/>
  <c r="BI17" i="3"/>
  <c r="BJ17" i="3"/>
  <c r="BK17" i="3"/>
  <c r="BL17" i="3"/>
  <c r="BF18" i="3"/>
  <c r="BG18" i="3"/>
  <c r="BH18" i="3"/>
  <c r="BI18" i="3"/>
  <c r="BJ18" i="3"/>
  <c r="BK18" i="3"/>
  <c r="BL18" i="3"/>
  <c r="BF19" i="3"/>
  <c r="BG19" i="3"/>
  <c r="BH19" i="3"/>
  <c r="BI19" i="3"/>
  <c r="BJ19" i="3"/>
  <c r="BK19" i="3"/>
  <c r="BL19" i="3"/>
  <c r="BF20" i="3"/>
  <c r="BG20" i="3"/>
  <c r="BH20" i="3"/>
  <c r="BI20" i="3"/>
  <c r="BJ20" i="3"/>
  <c r="BK20" i="3"/>
  <c r="BL20" i="3"/>
  <c r="BF21" i="3"/>
  <c r="BG21" i="3"/>
  <c r="BH21" i="3"/>
  <c r="BI21" i="3"/>
  <c r="BJ21" i="3"/>
  <c r="BK21" i="3"/>
  <c r="BL21" i="3"/>
  <c r="BF22" i="3"/>
  <c r="BG22" i="3"/>
  <c r="BH22" i="3"/>
  <c r="BI22" i="3"/>
  <c r="BJ22" i="3"/>
  <c r="BK22" i="3"/>
  <c r="BL22" i="3"/>
  <c r="BF23" i="3"/>
  <c r="BG23" i="3"/>
  <c r="BH23" i="3"/>
  <c r="BI23" i="3"/>
  <c r="BJ23" i="3"/>
  <c r="BK23" i="3"/>
  <c r="BL23" i="3"/>
  <c r="BF24" i="3"/>
  <c r="BG24" i="3"/>
  <c r="BH24" i="3"/>
  <c r="BI24" i="3"/>
  <c r="BJ24" i="3"/>
  <c r="BK24" i="3"/>
  <c r="BL24" i="3"/>
  <c r="BF27" i="3"/>
  <c r="BG27" i="3"/>
  <c r="BH27" i="3"/>
  <c r="BI27" i="3"/>
  <c r="BJ27" i="3"/>
  <c r="BK27" i="3"/>
  <c r="BL27" i="3"/>
  <c r="BF28" i="3"/>
  <c r="BG28" i="3"/>
  <c r="BH28" i="3"/>
  <c r="BI28" i="3"/>
  <c r="BJ28" i="3"/>
  <c r="BK28" i="3"/>
  <c r="BL28" i="3"/>
  <c r="BF29" i="3"/>
  <c r="BG29" i="3"/>
  <c r="BH29" i="3"/>
  <c r="BI29" i="3"/>
  <c r="BJ29" i="3"/>
  <c r="BK29" i="3"/>
  <c r="BL29" i="3"/>
  <c r="BF30" i="3"/>
  <c r="BG30" i="3"/>
  <c r="BH30" i="3"/>
  <c r="BI30" i="3"/>
  <c r="BJ30" i="3"/>
  <c r="BK30" i="3"/>
  <c r="BL30" i="3"/>
  <c r="BF31" i="3"/>
  <c r="BG31" i="3"/>
  <c r="BH31" i="3"/>
  <c r="BI31" i="3"/>
  <c r="BJ31" i="3"/>
  <c r="BK31" i="3"/>
  <c r="BL31" i="3"/>
  <c r="BF32" i="3"/>
  <c r="BG32" i="3"/>
  <c r="BH32" i="3"/>
  <c r="BI32" i="3"/>
  <c r="BJ32" i="3"/>
  <c r="BK32" i="3"/>
  <c r="BL32" i="3"/>
  <c r="BF33" i="3"/>
  <c r="BG33" i="3"/>
  <c r="BH33" i="3"/>
  <c r="BI33" i="3"/>
  <c r="BJ33" i="3"/>
  <c r="BK33" i="3"/>
  <c r="BL33" i="3"/>
  <c r="BF34" i="3"/>
  <c r="BG34" i="3"/>
  <c r="BH34" i="3"/>
  <c r="BI34" i="3"/>
  <c r="BJ34" i="3"/>
  <c r="BK34" i="3"/>
  <c r="BL34" i="3"/>
  <c r="BF35" i="3"/>
  <c r="BG35" i="3"/>
  <c r="BH35" i="3"/>
  <c r="BI35" i="3"/>
  <c r="BJ35" i="3"/>
  <c r="BK35" i="3"/>
  <c r="BL35" i="3"/>
  <c r="BF36" i="3"/>
  <c r="BG36" i="3"/>
  <c r="BH36" i="3"/>
  <c r="BI36" i="3"/>
  <c r="BJ36" i="3"/>
  <c r="BK36" i="3"/>
  <c r="BL36" i="3"/>
  <c r="BF37" i="3"/>
  <c r="BG37" i="3"/>
  <c r="BH37" i="3"/>
  <c r="BI37" i="3"/>
  <c r="BJ37" i="3"/>
  <c r="BK37" i="3"/>
  <c r="BL37" i="3"/>
  <c r="BF38" i="3"/>
  <c r="BG38" i="3"/>
  <c r="BH38" i="3"/>
  <c r="BI38" i="3"/>
  <c r="BJ38" i="3"/>
  <c r="BK38" i="3"/>
  <c r="BL38" i="3"/>
  <c r="BF39" i="3"/>
  <c r="BG39" i="3"/>
  <c r="BH39" i="3"/>
  <c r="BI39" i="3"/>
  <c r="BJ39" i="3"/>
  <c r="BK39" i="3"/>
  <c r="BL39" i="3"/>
  <c r="BF42" i="3"/>
  <c r="BG42" i="3"/>
  <c r="BH42" i="3"/>
  <c r="BI42" i="3"/>
  <c r="BJ42" i="3"/>
  <c r="BK42" i="3"/>
  <c r="BL42" i="3"/>
  <c r="BF43" i="3"/>
  <c r="BG43" i="3"/>
  <c r="BH43" i="3"/>
  <c r="BI43" i="3"/>
  <c r="BJ43" i="3"/>
  <c r="BK43" i="3"/>
  <c r="BL43" i="3"/>
  <c r="BF44" i="3"/>
  <c r="BG44" i="3"/>
  <c r="BH44" i="3"/>
  <c r="BI44" i="3"/>
  <c r="BJ44" i="3"/>
  <c r="BK44" i="3"/>
  <c r="BL44" i="3"/>
  <c r="BF45" i="3"/>
  <c r="BG45" i="3"/>
  <c r="BH45" i="3"/>
  <c r="BI45" i="3"/>
  <c r="BJ45" i="3"/>
  <c r="BK45" i="3"/>
  <c r="BL45" i="3"/>
  <c r="BF46" i="3"/>
  <c r="BG46" i="3"/>
  <c r="BH46" i="3"/>
  <c r="BI46" i="3"/>
  <c r="BJ46" i="3"/>
  <c r="BK46" i="3"/>
  <c r="BL46" i="3"/>
  <c r="BF47" i="3"/>
  <c r="BG47" i="3"/>
  <c r="BH47" i="3"/>
  <c r="BI47" i="3"/>
  <c r="BJ47" i="3"/>
  <c r="BK47" i="3"/>
  <c r="BL47" i="3"/>
  <c r="BF48" i="3"/>
  <c r="BG48" i="3"/>
  <c r="BH48" i="3"/>
  <c r="BI48" i="3"/>
  <c r="BJ48" i="3"/>
  <c r="BK48" i="3"/>
  <c r="BL48" i="3"/>
  <c r="BF49" i="3"/>
  <c r="BG49" i="3"/>
  <c r="BH49" i="3"/>
  <c r="BI49" i="3"/>
  <c r="BJ49" i="3"/>
  <c r="BK49" i="3"/>
  <c r="BL49" i="3"/>
  <c r="BF50" i="3"/>
  <c r="BG50" i="3"/>
  <c r="BH50" i="3"/>
  <c r="BI50" i="3"/>
  <c r="BJ50" i="3"/>
  <c r="BK50" i="3"/>
  <c r="BL50" i="3"/>
  <c r="BF51" i="3"/>
  <c r="BG51" i="3"/>
  <c r="BH51" i="3"/>
  <c r="BI51" i="3"/>
  <c r="BJ51" i="3"/>
  <c r="BK51" i="3"/>
  <c r="BL51" i="3"/>
  <c r="BF52" i="3"/>
  <c r="BG52" i="3"/>
  <c r="BH52" i="3"/>
  <c r="BI52" i="3"/>
  <c r="BJ52" i="3"/>
  <c r="BK52" i="3"/>
  <c r="BL52" i="3"/>
  <c r="BF53" i="3"/>
  <c r="BG53" i="3"/>
  <c r="BH53" i="3"/>
  <c r="BI53" i="3"/>
  <c r="BJ53" i="3"/>
  <c r="BK53" i="3"/>
  <c r="BL53" i="3"/>
  <c r="BF56" i="3"/>
  <c r="BG56" i="3"/>
  <c r="BH56" i="3"/>
  <c r="BI56" i="3"/>
  <c r="BJ56" i="3"/>
  <c r="BK56" i="3"/>
  <c r="BL56" i="3"/>
  <c r="BF57" i="3"/>
  <c r="BG57" i="3"/>
  <c r="BH57" i="3"/>
  <c r="BI57" i="3"/>
  <c r="BJ57" i="3"/>
  <c r="BK57" i="3"/>
  <c r="BL57" i="3"/>
  <c r="BF58" i="3"/>
  <c r="BG58" i="3"/>
  <c r="BH58" i="3"/>
  <c r="BI58" i="3"/>
  <c r="BJ58" i="3"/>
  <c r="BK58" i="3"/>
  <c r="BL58" i="3"/>
  <c r="BF59" i="3"/>
  <c r="BG59" i="3"/>
  <c r="BH59" i="3"/>
  <c r="BI59" i="3"/>
  <c r="BJ59" i="3"/>
  <c r="BK59" i="3"/>
  <c r="BL59" i="3"/>
  <c r="BF60" i="3"/>
  <c r="BG60" i="3"/>
  <c r="BH60" i="3"/>
  <c r="BI60" i="3"/>
  <c r="BJ60" i="3"/>
  <c r="BK60" i="3"/>
  <c r="BL60" i="3"/>
  <c r="BF61" i="3"/>
  <c r="BG61" i="3"/>
  <c r="BH61" i="3"/>
  <c r="BI61" i="3"/>
  <c r="BJ61" i="3"/>
  <c r="BK61" i="3"/>
  <c r="BL61" i="3"/>
  <c r="BF62" i="3"/>
  <c r="BG62" i="3"/>
  <c r="BH62" i="3"/>
  <c r="BI62" i="3"/>
  <c r="BJ62" i="3"/>
  <c r="BK62" i="3"/>
  <c r="BL62" i="3"/>
  <c r="BF63" i="3"/>
  <c r="BG63" i="3"/>
  <c r="BH63" i="3"/>
  <c r="BI63" i="3"/>
  <c r="BJ63" i="3"/>
  <c r="BK63" i="3"/>
  <c r="BL63" i="3"/>
  <c r="BF64" i="3"/>
  <c r="BG64" i="3"/>
  <c r="BH64" i="3"/>
  <c r="BI64" i="3"/>
  <c r="BJ64" i="3"/>
  <c r="BK64" i="3"/>
  <c r="BL64" i="3"/>
  <c r="BF65" i="3"/>
  <c r="BG65" i="3"/>
  <c r="BH65" i="3"/>
  <c r="BI65" i="3"/>
  <c r="BJ65" i="3"/>
  <c r="BK65" i="3"/>
  <c r="BL65" i="3"/>
  <c r="BE65" i="3"/>
  <c r="BE64" i="3"/>
  <c r="BE63" i="3"/>
  <c r="BE62" i="3"/>
  <c r="BE61" i="3"/>
  <c r="BE60" i="3"/>
  <c r="BE59" i="3"/>
  <c r="BE58" i="3"/>
  <c r="BE57" i="3"/>
  <c r="BE56" i="3"/>
  <c r="BE53" i="3"/>
  <c r="BE52" i="3"/>
  <c r="BE51" i="3"/>
  <c r="BE50" i="3"/>
  <c r="BE49" i="3"/>
  <c r="BE48" i="3"/>
  <c r="BE47" i="3"/>
  <c r="BE46" i="3"/>
  <c r="BE45" i="3"/>
  <c r="BE44" i="3"/>
  <c r="BE43" i="3"/>
  <c r="BE42" i="3"/>
  <c r="BE39" i="3"/>
  <c r="BE38" i="3"/>
  <c r="BE37" i="3"/>
  <c r="BE36" i="3"/>
  <c r="BE35" i="3"/>
  <c r="BE34" i="3"/>
  <c r="BE33" i="3"/>
  <c r="BE32" i="3"/>
  <c r="BE31" i="3"/>
  <c r="BE30" i="3"/>
  <c r="BE29" i="3"/>
  <c r="BE28" i="3"/>
  <c r="BE27" i="3"/>
  <c r="BE24" i="3"/>
  <c r="BE23" i="3"/>
  <c r="BE22" i="3"/>
  <c r="BE21" i="3"/>
  <c r="BE20" i="3"/>
  <c r="BE19" i="3"/>
  <c r="BE18" i="3"/>
  <c r="BE17" i="3"/>
  <c r="BE16" i="3"/>
  <c r="BE15" i="3"/>
  <c r="BE14" i="3"/>
  <c r="BE13" i="3"/>
  <c r="BE12" i="3"/>
  <c r="BE11" i="3"/>
  <c r="BE10" i="3"/>
  <c r="BE9" i="3"/>
  <c r="AJ9" i="3"/>
  <c r="AK9" i="3"/>
  <c r="AL9" i="3"/>
  <c r="AM9" i="3"/>
  <c r="AN9" i="3"/>
  <c r="AO9" i="3"/>
  <c r="AP9" i="3"/>
  <c r="AJ10" i="3"/>
  <c r="AK10" i="3"/>
  <c r="AL10" i="3"/>
  <c r="AM10" i="3"/>
  <c r="AN10" i="3"/>
  <c r="AO10" i="3"/>
  <c r="AP10" i="3"/>
  <c r="AJ11" i="3"/>
  <c r="AK11" i="3"/>
  <c r="AL11" i="3"/>
  <c r="AM11" i="3"/>
  <c r="AN11" i="3"/>
  <c r="AO11" i="3"/>
  <c r="AP11" i="3"/>
  <c r="AJ12" i="3"/>
  <c r="AK12" i="3"/>
  <c r="AL12" i="3"/>
  <c r="AM12" i="3"/>
  <c r="AN12" i="3"/>
  <c r="AO12" i="3"/>
  <c r="AP12" i="3"/>
  <c r="AJ13" i="3"/>
  <c r="AK13" i="3"/>
  <c r="AL13" i="3"/>
  <c r="AM13" i="3"/>
  <c r="AN13" i="3"/>
  <c r="AO13" i="3"/>
  <c r="AP13" i="3"/>
  <c r="AJ14" i="3"/>
  <c r="AK14" i="3"/>
  <c r="AL14" i="3"/>
  <c r="AM14" i="3"/>
  <c r="AN14" i="3"/>
  <c r="AO14" i="3"/>
  <c r="AP14" i="3"/>
  <c r="AK15" i="3"/>
  <c r="AL15" i="3"/>
  <c r="AM15" i="3"/>
  <c r="AN15" i="3"/>
  <c r="AO15" i="3"/>
  <c r="AP15" i="3"/>
  <c r="AJ16" i="3"/>
  <c r="AK16" i="3"/>
  <c r="AL16" i="3"/>
  <c r="AM16" i="3"/>
  <c r="AN16" i="3"/>
  <c r="AO16" i="3"/>
  <c r="AP16" i="3"/>
  <c r="AJ17" i="3"/>
  <c r="AK17" i="3"/>
  <c r="AL17" i="3"/>
  <c r="AM17" i="3"/>
  <c r="AN17" i="3"/>
  <c r="AO17" i="3"/>
  <c r="AP17" i="3"/>
  <c r="AJ18" i="3"/>
  <c r="AK18" i="3"/>
  <c r="AL18" i="3"/>
  <c r="AM18" i="3"/>
  <c r="AN18" i="3"/>
  <c r="AO18" i="3"/>
  <c r="AP18" i="3"/>
  <c r="AJ19" i="3"/>
  <c r="AK19" i="3"/>
  <c r="AL19" i="3"/>
  <c r="AM19" i="3"/>
  <c r="AN19" i="3"/>
  <c r="AO19" i="3"/>
  <c r="AP19" i="3"/>
  <c r="AJ20" i="3"/>
  <c r="AK20" i="3"/>
  <c r="AL20" i="3"/>
  <c r="AM20" i="3"/>
  <c r="AN20" i="3"/>
  <c r="AO20" i="3"/>
  <c r="AP20" i="3"/>
  <c r="AJ21" i="3"/>
  <c r="AK21" i="3"/>
  <c r="AL21" i="3"/>
  <c r="AM21" i="3"/>
  <c r="AN21" i="3"/>
  <c r="AO21" i="3"/>
  <c r="AP21" i="3"/>
  <c r="AJ22" i="3"/>
  <c r="AK22" i="3"/>
  <c r="AL22" i="3"/>
  <c r="AM22" i="3"/>
  <c r="AN22" i="3"/>
  <c r="AO22" i="3"/>
  <c r="AP22" i="3"/>
  <c r="AJ23" i="3"/>
  <c r="AK23" i="3"/>
  <c r="AL23" i="3"/>
  <c r="AM23" i="3"/>
  <c r="AN23" i="3"/>
  <c r="AO23" i="3"/>
  <c r="AP23" i="3"/>
  <c r="AJ24" i="3"/>
  <c r="AK24" i="3"/>
  <c r="AL24" i="3"/>
  <c r="AM24" i="3"/>
  <c r="AN24" i="3"/>
  <c r="AO24" i="3"/>
  <c r="AP24" i="3"/>
  <c r="AJ27" i="3"/>
  <c r="AK27" i="3"/>
  <c r="AL27" i="3"/>
  <c r="AM27" i="3"/>
  <c r="AN27" i="3"/>
  <c r="AO27" i="3"/>
  <c r="AP27" i="3"/>
  <c r="AJ28" i="3"/>
  <c r="AK28" i="3"/>
  <c r="AL28" i="3"/>
  <c r="AM28" i="3"/>
  <c r="AN28" i="3"/>
  <c r="AO28" i="3"/>
  <c r="AP28" i="3"/>
  <c r="AJ29" i="3"/>
  <c r="AK29" i="3"/>
  <c r="AL29" i="3"/>
  <c r="AM29" i="3"/>
  <c r="AN29" i="3"/>
  <c r="AO29" i="3"/>
  <c r="AP29" i="3"/>
  <c r="AJ30" i="3"/>
  <c r="AK30" i="3"/>
  <c r="AL30" i="3"/>
  <c r="AM30" i="3"/>
  <c r="AN30" i="3"/>
  <c r="AO30" i="3"/>
  <c r="AP30" i="3"/>
  <c r="AJ31" i="3"/>
  <c r="AK31" i="3"/>
  <c r="AL31" i="3"/>
  <c r="AM31" i="3"/>
  <c r="AN31" i="3"/>
  <c r="AO31" i="3"/>
  <c r="AP31" i="3"/>
  <c r="AJ32" i="3"/>
  <c r="AK32" i="3"/>
  <c r="AL32" i="3"/>
  <c r="AM32" i="3"/>
  <c r="AN32" i="3"/>
  <c r="AO32" i="3"/>
  <c r="AP32" i="3"/>
  <c r="AJ33" i="3"/>
  <c r="AK33" i="3"/>
  <c r="AL33" i="3"/>
  <c r="AM33" i="3"/>
  <c r="AN33" i="3"/>
  <c r="AO33" i="3"/>
  <c r="AP33" i="3"/>
  <c r="AJ34" i="3"/>
  <c r="AK34" i="3"/>
  <c r="AL34" i="3"/>
  <c r="AM34" i="3"/>
  <c r="AN34" i="3"/>
  <c r="AO34" i="3"/>
  <c r="AP34" i="3"/>
  <c r="AJ35" i="3"/>
  <c r="AK35" i="3"/>
  <c r="AL35" i="3"/>
  <c r="AM35" i="3"/>
  <c r="AN35" i="3"/>
  <c r="AO35" i="3"/>
  <c r="AP35" i="3"/>
  <c r="AJ36" i="3"/>
  <c r="AK36" i="3"/>
  <c r="AL36" i="3"/>
  <c r="AM36" i="3"/>
  <c r="AN36" i="3"/>
  <c r="AO36" i="3"/>
  <c r="AP36" i="3"/>
  <c r="AJ37" i="3"/>
  <c r="AK37" i="3"/>
  <c r="AL37" i="3"/>
  <c r="AM37" i="3"/>
  <c r="AN37" i="3"/>
  <c r="AO37" i="3"/>
  <c r="AP37" i="3"/>
  <c r="AJ38" i="3"/>
  <c r="AK38" i="3"/>
  <c r="AL38" i="3"/>
  <c r="AM38" i="3"/>
  <c r="AN38" i="3"/>
  <c r="AO38" i="3"/>
  <c r="AP38" i="3"/>
  <c r="AJ39" i="3"/>
  <c r="AK39" i="3"/>
  <c r="AL39" i="3"/>
  <c r="AM39" i="3"/>
  <c r="AN39" i="3"/>
  <c r="AO39" i="3"/>
  <c r="AP39" i="3"/>
  <c r="AJ42" i="3"/>
  <c r="AK42" i="3"/>
  <c r="AL42" i="3"/>
  <c r="AM42" i="3"/>
  <c r="AN42" i="3"/>
  <c r="AO42" i="3"/>
  <c r="AP42" i="3"/>
  <c r="AJ43" i="3"/>
  <c r="AK43" i="3"/>
  <c r="AL43" i="3"/>
  <c r="AM43" i="3"/>
  <c r="AN43" i="3"/>
  <c r="AO43" i="3"/>
  <c r="AP43" i="3"/>
  <c r="AJ44" i="3"/>
  <c r="AK44" i="3"/>
  <c r="AL44" i="3"/>
  <c r="AM44" i="3"/>
  <c r="AN44" i="3"/>
  <c r="AO44" i="3"/>
  <c r="AP44" i="3"/>
  <c r="AJ45" i="3"/>
  <c r="AK45" i="3"/>
  <c r="AL45" i="3"/>
  <c r="AM45" i="3"/>
  <c r="AN45" i="3"/>
  <c r="AO45" i="3"/>
  <c r="AP45" i="3"/>
  <c r="AJ46" i="3"/>
  <c r="AK46" i="3"/>
  <c r="AL46" i="3"/>
  <c r="AM46" i="3"/>
  <c r="AN46" i="3"/>
  <c r="AO46" i="3"/>
  <c r="AP46" i="3"/>
  <c r="AJ47" i="3"/>
  <c r="AK47" i="3"/>
  <c r="AL47" i="3"/>
  <c r="AM47" i="3"/>
  <c r="AN47" i="3"/>
  <c r="AO47" i="3"/>
  <c r="AP47" i="3"/>
  <c r="AJ48" i="3"/>
  <c r="AK48" i="3"/>
  <c r="AL48" i="3"/>
  <c r="AM48" i="3"/>
  <c r="AN48" i="3"/>
  <c r="AO48" i="3"/>
  <c r="AP48" i="3"/>
  <c r="AJ49" i="3"/>
  <c r="AK49" i="3"/>
  <c r="AL49" i="3"/>
  <c r="AM49" i="3"/>
  <c r="AN49" i="3"/>
  <c r="AO49" i="3"/>
  <c r="AP49" i="3"/>
  <c r="AJ50" i="3"/>
  <c r="AK50" i="3"/>
  <c r="AL50" i="3"/>
  <c r="AM50" i="3"/>
  <c r="AN50" i="3"/>
  <c r="AO50" i="3"/>
  <c r="AP50" i="3"/>
  <c r="AJ51" i="3"/>
  <c r="AK51" i="3"/>
  <c r="AL51" i="3"/>
  <c r="AM51" i="3"/>
  <c r="AN51" i="3"/>
  <c r="AO51" i="3"/>
  <c r="AP51" i="3"/>
  <c r="AJ52" i="3"/>
  <c r="AK52" i="3"/>
  <c r="AL52" i="3"/>
  <c r="AM52" i="3"/>
  <c r="AN52" i="3"/>
  <c r="AO52" i="3"/>
  <c r="AP52" i="3"/>
  <c r="AJ53" i="3"/>
  <c r="AK53" i="3"/>
  <c r="AL53" i="3"/>
  <c r="AM53" i="3"/>
  <c r="AN53" i="3"/>
  <c r="AO53" i="3"/>
  <c r="AP53" i="3"/>
  <c r="AJ56" i="3"/>
  <c r="AK56" i="3"/>
  <c r="AL56" i="3"/>
  <c r="AM56" i="3"/>
  <c r="AN56" i="3"/>
  <c r="AO56" i="3"/>
  <c r="AP56" i="3"/>
  <c r="AJ57" i="3"/>
  <c r="AK57" i="3"/>
  <c r="AL57" i="3"/>
  <c r="AM57" i="3"/>
  <c r="AN57" i="3"/>
  <c r="AO57" i="3"/>
  <c r="AP57" i="3"/>
  <c r="AJ58" i="3"/>
  <c r="AK58" i="3"/>
  <c r="AL58" i="3"/>
  <c r="AM58" i="3"/>
  <c r="AN58" i="3"/>
  <c r="AO58" i="3"/>
  <c r="AP58" i="3"/>
  <c r="AJ59" i="3"/>
  <c r="AK59" i="3"/>
  <c r="AL59" i="3"/>
  <c r="AM59" i="3"/>
  <c r="AN59" i="3"/>
  <c r="AO59" i="3"/>
  <c r="AP59" i="3"/>
  <c r="AJ60" i="3"/>
  <c r="AK60" i="3"/>
  <c r="AL60" i="3"/>
  <c r="AM60" i="3"/>
  <c r="AN60" i="3"/>
  <c r="AO60" i="3"/>
  <c r="AP60" i="3"/>
  <c r="AJ61" i="3"/>
  <c r="AK61" i="3"/>
  <c r="AL61" i="3"/>
  <c r="AM61" i="3"/>
  <c r="AN61" i="3"/>
  <c r="AO61" i="3"/>
  <c r="AP61" i="3"/>
  <c r="AJ62" i="3"/>
  <c r="AK62" i="3"/>
  <c r="AL62" i="3"/>
  <c r="AM62" i="3"/>
  <c r="AN62" i="3"/>
  <c r="AO62" i="3"/>
  <c r="AP62" i="3"/>
  <c r="AJ63" i="3"/>
  <c r="AK63" i="3"/>
  <c r="AL63" i="3"/>
  <c r="AM63" i="3"/>
  <c r="AN63" i="3"/>
  <c r="AO63" i="3"/>
  <c r="AP63" i="3"/>
  <c r="AJ64" i="3"/>
  <c r="AK64" i="3"/>
  <c r="AL64" i="3"/>
  <c r="AM64" i="3"/>
  <c r="AN64" i="3"/>
  <c r="AO64" i="3"/>
  <c r="AP64" i="3"/>
  <c r="AJ65" i="3"/>
  <c r="AK65" i="3"/>
  <c r="AL65" i="3"/>
  <c r="AM65" i="3"/>
  <c r="AN65" i="3"/>
  <c r="AO65" i="3"/>
  <c r="AP65" i="3"/>
  <c r="AI65" i="3"/>
  <c r="AI64" i="3"/>
  <c r="AI63" i="3"/>
  <c r="AI62" i="3"/>
  <c r="AI61" i="3"/>
  <c r="AI60" i="3"/>
  <c r="AI59" i="3"/>
  <c r="AI58" i="3"/>
  <c r="AI57" i="3"/>
  <c r="AI56" i="3"/>
  <c r="AI53" i="3"/>
  <c r="AI52" i="3"/>
  <c r="AI51" i="3"/>
  <c r="AI50" i="3"/>
  <c r="AI49" i="3"/>
  <c r="AI48" i="3"/>
  <c r="AI47" i="3"/>
  <c r="AI46" i="3"/>
  <c r="AI45" i="3"/>
  <c r="AI44" i="3"/>
  <c r="AI43" i="3"/>
  <c r="AI42" i="3"/>
  <c r="AI39" i="3"/>
  <c r="AI38" i="3"/>
  <c r="AI37" i="3"/>
  <c r="AI36" i="3"/>
  <c r="AI35" i="3"/>
  <c r="AI34" i="3"/>
  <c r="AI33" i="3"/>
  <c r="AI32" i="3"/>
  <c r="AI31" i="3"/>
  <c r="AI30" i="3"/>
  <c r="AI29" i="3"/>
  <c r="AI28" i="3"/>
  <c r="AI27" i="3"/>
  <c r="AI24" i="3"/>
  <c r="AI23" i="3"/>
  <c r="AI22" i="3"/>
  <c r="AI21" i="3"/>
  <c r="AI20" i="3"/>
  <c r="AI19" i="3"/>
  <c r="AI18" i="3"/>
  <c r="AI17" i="3"/>
  <c r="AI16" i="3"/>
  <c r="AI15" i="3"/>
  <c r="AI14" i="3"/>
  <c r="AI13" i="3"/>
  <c r="AI12" i="3"/>
  <c r="AI11" i="3"/>
  <c r="AI10" i="3"/>
  <c r="AI9" i="3"/>
  <c r="AE65" i="3"/>
  <c r="AD65" i="3"/>
  <c r="AC65" i="3"/>
  <c r="AB65" i="3"/>
  <c r="AA65" i="3"/>
  <c r="Z65" i="3"/>
  <c r="Y65" i="3"/>
  <c r="AE64" i="3"/>
  <c r="AD64" i="3"/>
  <c r="AC64" i="3"/>
  <c r="AB64" i="3"/>
  <c r="AA64" i="3"/>
  <c r="Z64" i="3"/>
  <c r="Y64" i="3"/>
  <c r="AE63" i="3"/>
  <c r="AD63" i="3"/>
  <c r="AC63" i="3"/>
  <c r="AB63" i="3"/>
  <c r="AA63" i="3"/>
  <c r="Z63" i="3"/>
  <c r="Y63" i="3"/>
  <c r="AE62" i="3"/>
  <c r="AD62" i="3"/>
  <c r="AC62" i="3"/>
  <c r="AB62" i="3"/>
  <c r="AA62" i="3"/>
  <c r="Z62" i="3"/>
  <c r="Y62" i="3"/>
  <c r="AE61" i="3"/>
  <c r="AD61" i="3"/>
  <c r="AC61" i="3"/>
  <c r="AB61" i="3"/>
  <c r="AA61" i="3"/>
  <c r="Z61" i="3"/>
  <c r="Y61" i="3"/>
  <c r="AE60" i="3"/>
  <c r="AD60" i="3"/>
  <c r="AC60" i="3"/>
  <c r="AB60" i="3"/>
  <c r="AA60" i="3"/>
  <c r="Z60" i="3"/>
  <c r="Y60" i="3"/>
  <c r="AE59" i="3"/>
  <c r="AD59" i="3"/>
  <c r="AC59" i="3"/>
  <c r="AB59" i="3"/>
  <c r="AA59" i="3"/>
  <c r="Z59" i="3"/>
  <c r="Y59" i="3"/>
  <c r="AE58" i="3"/>
  <c r="AD58" i="3"/>
  <c r="AC58" i="3"/>
  <c r="AB58" i="3"/>
  <c r="AA58" i="3"/>
  <c r="Z58" i="3"/>
  <c r="Y58" i="3"/>
  <c r="AE57" i="3"/>
  <c r="AD57" i="3"/>
  <c r="AC57" i="3"/>
  <c r="AB57" i="3"/>
  <c r="AA57" i="3"/>
  <c r="Z57" i="3"/>
  <c r="Y57" i="3"/>
  <c r="AE56" i="3"/>
  <c r="AD56" i="3"/>
  <c r="AC56" i="3"/>
  <c r="AB56" i="3"/>
  <c r="AA56" i="3"/>
  <c r="Z56" i="3"/>
  <c r="Y56" i="3"/>
  <c r="AE53" i="3"/>
  <c r="AD53" i="3"/>
  <c r="AC53" i="3"/>
  <c r="AB53" i="3"/>
  <c r="AA53" i="3"/>
  <c r="Z53" i="3"/>
  <c r="Y53" i="3"/>
  <c r="AE52" i="3"/>
  <c r="AD52" i="3"/>
  <c r="AC52" i="3"/>
  <c r="AB52" i="3"/>
  <c r="AA52" i="3"/>
  <c r="Z52" i="3"/>
  <c r="Y52" i="3"/>
  <c r="AE51" i="3"/>
  <c r="AD51" i="3"/>
  <c r="AC51" i="3"/>
  <c r="AB51" i="3"/>
  <c r="AA51" i="3"/>
  <c r="Z51" i="3"/>
  <c r="Y51" i="3"/>
  <c r="AE50" i="3"/>
  <c r="AD50" i="3"/>
  <c r="AC50" i="3"/>
  <c r="AB50" i="3"/>
  <c r="AA50" i="3"/>
  <c r="Z50" i="3"/>
  <c r="Y50" i="3"/>
  <c r="AE49" i="3"/>
  <c r="AD49" i="3"/>
  <c r="AC49" i="3"/>
  <c r="AB49" i="3"/>
  <c r="AA49" i="3"/>
  <c r="Z49" i="3"/>
  <c r="Y49" i="3"/>
  <c r="AE48" i="3"/>
  <c r="AD48" i="3"/>
  <c r="AC48" i="3"/>
  <c r="AB48" i="3"/>
  <c r="AA48" i="3"/>
  <c r="Z48" i="3"/>
  <c r="Y48" i="3"/>
  <c r="AE47" i="3"/>
  <c r="AD47" i="3"/>
  <c r="AC47" i="3"/>
  <c r="AB47" i="3"/>
  <c r="AA47" i="3"/>
  <c r="Z47" i="3"/>
  <c r="Y47" i="3"/>
  <c r="AE46" i="3"/>
  <c r="AD46" i="3"/>
  <c r="AC46" i="3"/>
  <c r="AB46" i="3"/>
  <c r="AA46" i="3"/>
  <c r="Z46" i="3"/>
  <c r="Y46" i="3"/>
  <c r="AE45" i="3"/>
  <c r="AD45" i="3"/>
  <c r="AC45" i="3"/>
  <c r="AB45" i="3"/>
  <c r="AA45" i="3"/>
  <c r="Z45" i="3"/>
  <c r="Y45" i="3"/>
  <c r="AE44" i="3"/>
  <c r="AD44" i="3"/>
  <c r="AC44" i="3"/>
  <c r="AB44" i="3"/>
  <c r="AA44" i="3"/>
  <c r="Z44" i="3"/>
  <c r="Y44" i="3"/>
  <c r="AE43" i="3"/>
  <c r="AD43" i="3"/>
  <c r="AC43" i="3"/>
  <c r="AB43" i="3"/>
  <c r="AA43" i="3"/>
  <c r="Z43" i="3"/>
  <c r="Y43" i="3"/>
  <c r="AE42" i="3"/>
  <c r="AD42" i="3"/>
  <c r="AC42" i="3"/>
  <c r="AB42" i="3"/>
  <c r="AA42" i="3"/>
  <c r="Z42" i="3"/>
  <c r="Y42" i="3"/>
  <c r="AE39" i="3"/>
  <c r="AD39" i="3"/>
  <c r="AC39" i="3"/>
  <c r="AB39" i="3"/>
  <c r="AA39" i="3"/>
  <c r="Z39" i="3"/>
  <c r="Y39" i="3"/>
  <c r="AE38" i="3"/>
  <c r="AD38" i="3"/>
  <c r="AC38" i="3"/>
  <c r="AB38" i="3"/>
  <c r="AA38" i="3"/>
  <c r="Z38" i="3"/>
  <c r="Y38" i="3"/>
  <c r="AE37" i="3"/>
  <c r="AD37" i="3"/>
  <c r="AC37" i="3"/>
  <c r="AB37" i="3"/>
  <c r="AA37" i="3"/>
  <c r="Z37" i="3"/>
  <c r="Y37" i="3"/>
  <c r="AE36" i="3"/>
  <c r="AD36" i="3"/>
  <c r="AC36" i="3"/>
  <c r="AB36" i="3"/>
  <c r="AA36" i="3"/>
  <c r="Z36" i="3"/>
  <c r="Y36" i="3"/>
  <c r="AE35" i="3"/>
  <c r="AD35" i="3"/>
  <c r="AC35" i="3"/>
  <c r="AB35" i="3"/>
  <c r="AA35" i="3"/>
  <c r="Z35" i="3"/>
  <c r="Y35" i="3"/>
  <c r="AE34" i="3"/>
  <c r="AD34" i="3"/>
  <c r="AC34" i="3"/>
  <c r="AB34" i="3"/>
  <c r="AA34" i="3"/>
  <c r="Z34" i="3"/>
  <c r="Y34" i="3"/>
  <c r="AE33" i="3"/>
  <c r="AD33" i="3"/>
  <c r="AC33" i="3"/>
  <c r="AB33" i="3"/>
  <c r="AA33" i="3"/>
  <c r="Z33" i="3"/>
  <c r="Y33" i="3"/>
  <c r="AE32" i="3"/>
  <c r="AD32" i="3"/>
  <c r="AC32" i="3"/>
  <c r="AB32" i="3"/>
  <c r="AA32" i="3"/>
  <c r="Z32" i="3"/>
  <c r="Y32" i="3"/>
  <c r="AE31" i="3"/>
  <c r="AD31" i="3"/>
  <c r="AC31" i="3"/>
  <c r="AB31" i="3"/>
  <c r="AA31" i="3"/>
  <c r="Z31" i="3"/>
  <c r="Y31" i="3"/>
  <c r="AE30" i="3"/>
  <c r="AD30" i="3"/>
  <c r="AC30" i="3"/>
  <c r="AB30" i="3"/>
  <c r="AA30" i="3"/>
  <c r="Z30" i="3"/>
  <c r="Y30" i="3"/>
  <c r="AE29" i="3"/>
  <c r="AD29" i="3"/>
  <c r="AC29" i="3"/>
  <c r="AB29" i="3"/>
  <c r="AA29" i="3"/>
  <c r="Z29" i="3"/>
  <c r="Y29" i="3"/>
  <c r="AE28" i="3"/>
  <c r="AD28" i="3"/>
  <c r="AC28" i="3"/>
  <c r="AB28" i="3"/>
  <c r="AA28" i="3"/>
  <c r="Z28" i="3"/>
  <c r="Y28" i="3"/>
  <c r="AE27" i="3"/>
  <c r="AD27" i="3"/>
  <c r="AC27" i="3"/>
  <c r="AB27" i="3"/>
  <c r="AA27" i="3"/>
  <c r="Z27" i="3"/>
  <c r="Y27" i="3"/>
  <c r="AE24" i="3"/>
  <c r="AD24" i="3"/>
  <c r="AC24" i="3"/>
  <c r="AB24" i="3"/>
  <c r="AA24" i="3"/>
  <c r="Z24" i="3"/>
  <c r="Y24" i="3"/>
  <c r="AE23" i="3"/>
  <c r="AD23" i="3"/>
  <c r="AC23" i="3"/>
  <c r="AB23" i="3"/>
  <c r="AA23" i="3"/>
  <c r="Z23" i="3"/>
  <c r="Y23" i="3"/>
  <c r="AE22" i="3"/>
  <c r="AD22" i="3"/>
  <c r="AC22" i="3"/>
  <c r="AB22" i="3"/>
  <c r="AA22" i="3"/>
  <c r="Z22" i="3"/>
  <c r="Y22" i="3"/>
  <c r="AE21" i="3"/>
  <c r="AD21" i="3"/>
  <c r="AC21" i="3"/>
  <c r="AB21" i="3"/>
  <c r="AA21" i="3"/>
  <c r="Z21" i="3"/>
  <c r="Y21" i="3"/>
  <c r="AE20" i="3"/>
  <c r="AD20" i="3"/>
  <c r="AC20" i="3"/>
  <c r="AB20" i="3"/>
  <c r="AA20" i="3"/>
  <c r="Z20" i="3"/>
  <c r="Y20" i="3"/>
  <c r="AE19" i="3"/>
  <c r="AD19" i="3"/>
  <c r="AC19" i="3"/>
  <c r="AB19" i="3"/>
  <c r="AA19" i="3"/>
  <c r="Z19" i="3"/>
  <c r="Y19" i="3"/>
  <c r="AE18" i="3"/>
  <c r="AD18" i="3"/>
  <c r="AC18" i="3"/>
  <c r="AB18" i="3"/>
  <c r="AA18" i="3"/>
  <c r="Z18" i="3"/>
  <c r="Y18" i="3"/>
  <c r="AE17" i="3"/>
  <c r="AD17" i="3"/>
  <c r="AC17" i="3"/>
  <c r="AB17" i="3"/>
  <c r="AA17" i="3"/>
  <c r="Z17" i="3"/>
  <c r="Y17" i="3"/>
  <c r="AE16" i="3"/>
  <c r="AD16" i="3"/>
  <c r="AC16" i="3"/>
  <c r="AB16" i="3"/>
  <c r="AA16" i="3"/>
  <c r="Z16" i="3"/>
  <c r="Y16" i="3"/>
  <c r="AE15" i="3"/>
  <c r="AD15" i="3"/>
  <c r="AC15" i="3"/>
  <c r="AB15" i="3"/>
  <c r="AA15" i="3"/>
  <c r="Z15" i="3"/>
  <c r="AE14" i="3"/>
  <c r="AD14" i="3"/>
  <c r="AC14" i="3"/>
  <c r="AB14" i="3"/>
  <c r="AA14" i="3"/>
  <c r="Z14" i="3"/>
  <c r="Y14" i="3"/>
  <c r="AE13" i="3"/>
  <c r="AD13" i="3"/>
  <c r="AC13" i="3"/>
  <c r="AB13" i="3"/>
  <c r="AA13" i="3"/>
  <c r="Z13" i="3"/>
  <c r="Y13" i="3"/>
  <c r="AE12" i="3"/>
  <c r="AD12" i="3"/>
  <c r="AC12" i="3"/>
  <c r="AB12" i="3"/>
  <c r="AA12" i="3"/>
  <c r="Z12" i="3"/>
  <c r="Y12" i="3"/>
  <c r="AE11" i="3"/>
  <c r="AD11" i="3"/>
  <c r="AC11" i="3"/>
  <c r="AB11" i="3"/>
  <c r="AA11" i="3"/>
  <c r="Z11" i="3"/>
  <c r="Y11" i="3"/>
  <c r="AE10" i="3"/>
  <c r="AD10" i="3"/>
  <c r="AC10" i="3"/>
  <c r="AB10" i="3"/>
  <c r="AA10" i="3"/>
  <c r="Z10" i="3"/>
  <c r="Y10" i="3"/>
  <c r="AE9" i="3"/>
  <c r="AD9" i="3"/>
  <c r="AC9" i="3"/>
  <c r="AB9" i="3"/>
  <c r="AA9" i="3"/>
  <c r="Z9" i="3"/>
  <c r="Y9" i="3"/>
  <c r="X65" i="3"/>
  <c r="X64" i="3"/>
  <c r="X63" i="3"/>
  <c r="X62" i="3"/>
  <c r="X61" i="3"/>
  <c r="X60" i="3"/>
  <c r="X59" i="3"/>
  <c r="X58" i="3"/>
  <c r="X57" i="3"/>
  <c r="X56" i="3"/>
  <c r="X53" i="3"/>
  <c r="X52" i="3"/>
  <c r="X51" i="3"/>
  <c r="X50" i="3"/>
  <c r="X49" i="3"/>
  <c r="X48" i="3"/>
  <c r="X47" i="3"/>
  <c r="X46" i="3"/>
  <c r="X45" i="3"/>
  <c r="X44" i="3"/>
  <c r="X43" i="3"/>
  <c r="X42" i="3"/>
  <c r="X39" i="3"/>
  <c r="X38" i="3"/>
  <c r="X37" i="3"/>
  <c r="X36" i="3"/>
  <c r="X35" i="3"/>
  <c r="X34" i="3"/>
  <c r="X33" i="3"/>
  <c r="X32" i="3"/>
  <c r="X31" i="3"/>
  <c r="X30" i="3"/>
  <c r="X29" i="3"/>
  <c r="X28" i="3"/>
  <c r="X27" i="3"/>
  <c r="X24" i="3"/>
  <c r="X23" i="3"/>
  <c r="X22" i="3"/>
  <c r="X21" i="3"/>
  <c r="X20" i="3"/>
  <c r="X19" i="3"/>
  <c r="X18" i="3"/>
  <c r="X17" i="3"/>
  <c r="X16" i="3"/>
  <c r="X15" i="3"/>
  <c r="X14" i="3"/>
  <c r="X13" i="3"/>
  <c r="X12" i="3"/>
  <c r="X11" i="3"/>
  <c r="X10" i="3"/>
  <c r="X9" i="3"/>
  <c r="T65" i="3"/>
  <c r="S65" i="3"/>
  <c r="R65" i="3"/>
  <c r="Q65" i="3"/>
  <c r="P65" i="3"/>
  <c r="O65" i="3"/>
  <c r="N65" i="3"/>
  <c r="T64" i="3"/>
  <c r="S64" i="3"/>
  <c r="R64" i="3"/>
  <c r="Q64" i="3"/>
  <c r="P64" i="3"/>
  <c r="O64" i="3"/>
  <c r="N64" i="3"/>
  <c r="T63" i="3"/>
  <c r="S63" i="3"/>
  <c r="R63" i="3"/>
  <c r="Q63" i="3"/>
  <c r="P63" i="3"/>
  <c r="O63" i="3"/>
  <c r="N63" i="3"/>
  <c r="T62" i="3"/>
  <c r="S62" i="3"/>
  <c r="R62" i="3"/>
  <c r="Q62" i="3"/>
  <c r="P62" i="3"/>
  <c r="O62" i="3"/>
  <c r="N62" i="3"/>
  <c r="T61" i="3"/>
  <c r="S61" i="3"/>
  <c r="R61" i="3"/>
  <c r="Q61" i="3"/>
  <c r="P61" i="3"/>
  <c r="O61" i="3"/>
  <c r="N61" i="3"/>
  <c r="T60" i="3"/>
  <c r="S60" i="3"/>
  <c r="R60" i="3"/>
  <c r="Q60" i="3"/>
  <c r="P60" i="3"/>
  <c r="O60" i="3"/>
  <c r="N60" i="3"/>
  <c r="T59" i="3"/>
  <c r="S59" i="3"/>
  <c r="R59" i="3"/>
  <c r="Q59" i="3"/>
  <c r="P59" i="3"/>
  <c r="O59" i="3"/>
  <c r="N59" i="3"/>
  <c r="T58" i="3"/>
  <c r="S58" i="3"/>
  <c r="R58" i="3"/>
  <c r="Q58" i="3"/>
  <c r="P58" i="3"/>
  <c r="O58" i="3"/>
  <c r="N58" i="3"/>
  <c r="T57" i="3"/>
  <c r="S57" i="3"/>
  <c r="R57" i="3"/>
  <c r="Q57" i="3"/>
  <c r="P57" i="3"/>
  <c r="O57" i="3"/>
  <c r="N57" i="3"/>
  <c r="T56" i="3"/>
  <c r="S56" i="3"/>
  <c r="R56" i="3"/>
  <c r="Q56" i="3"/>
  <c r="P56" i="3"/>
  <c r="O56" i="3"/>
  <c r="N56" i="3"/>
  <c r="T53" i="3"/>
  <c r="S53" i="3"/>
  <c r="R53" i="3"/>
  <c r="Q53" i="3"/>
  <c r="P53" i="3"/>
  <c r="O53" i="3"/>
  <c r="N53" i="3"/>
  <c r="T52" i="3"/>
  <c r="S52" i="3"/>
  <c r="R52" i="3"/>
  <c r="Q52" i="3"/>
  <c r="P52" i="3"/>
  <c r="O52" i="3"/>
  <c r="N52" i="3"/>
  <c r="T51" i="3"/>
  <c r="S51" i="3"/>
  <c r="R51" i="3"/>
  <c r="Q51" i="3"/>
  <c r="P51" i="3"/>
  <c r="O51" i="3"/>
  <c r="N51" i="3"/>
  <c r="T50" i="3"/>
  <c r="S50" i="3"/>
  <c r="R50" i="3"/>
  <c r="Q50" i="3"/>
  <c r="P50" i="3"/>
  <c r="O50" i="3"/>
  <c r="N50" i="3"/>
  <c r="T49" i="3"/>
  <c r="S49" i="3"/>
  <c r="R49" i="3"/>
  <c r="Q49" i="3"/>
  <c r="P49" i="3"/>
  <c r="O49" i="3"/>
  <c r="N49" i="3"/>
  <c r="T48" i="3"/>
  <c r="S48" i="3"/>
  <c r="R48" i="3"/>
  <c r="Q48" i="3"/>
  <c r="P48" i="3"/>
  <c r="O48" i="3"/>
  <c r="N48" i="3"/>
  <c r="T47" i="3"/>
  <c r="S47" i="3"/>
  <c r="R47" i="3"/>
  <c r="Q47" i="3"/>
  <c r="P47" i="3"/>
  <c r="O47" i="3"/>
  <c r="N47" i="3"/>
  <c r="T46" i="3"/>
  <c r="S46" i="3"/>
  <c r="R46" i="3"/>
  <c r="Q46" i="3"/>
  <c r="P46" i="3"/>
  <c r="O46" i="3"/>
  <c r="N46" i="3"/>
  <c r="T45" i="3"/>
  <c r="S45" i="3"/>
  <c r="R45" i="3"/>
  <c r="Q45" i="3"/>
  <c r="P45" i="3"/>
  <c r="O45" i="3"/>
  <c r="N45" i="3"/>
  <c r="T44" i="3"/>
  <c r="S44" i="3"/>
  <c r="R44" i="3"/>
  <c r="Q44" i="3"/>
  <c r="P44" i="3"/>
  <c r="O44" i="3"/>
  <c r="N44" i="3"/>
  <c r="T43" i="3"/>
  <c r="S43" i="3"/>
  <c r="R43" i="3"/>
  <c r="Q43" i="3"/>
  <c r="P43" i="3"/>
  <c r="O43" i="3"/>
  <c r="N43" i="3"/>
  <c r="T42" i="3"/>
  <c r="S42" i="3"/>
  <c r="R42" i="3"/>
  <c r="Q42" i="3"/>
  <c r="P42" i="3"/>
  <c r="O42" i="3"/>
  <c r="N42" i="3"/>
  <c r="T39" i="3"/>
  <c r="S39" i="3"/>
  <c r="R39" i="3"/>
  <c r="Q39" i="3"/>
  <c r="P39" i="3"/>
  <c r="O39" i="3"/>
  <c r="N39" i="3"/>
  <c r="T38" i="3"/>
  <c r="S38" i="3"/>
  <c r="R38" i="3"/>
  <c r="Q38" i="3"/>
  <c r="P38" i="3"/>
  <c r="O38" i="3"/>
  <c r="N38" i="3"/>
  <c r="T37" i="3"/>
  <c r="S37" i="3"/>
  <c r="R37" i="3"/>
  <c r="Q37" i="3"/>
  <c r="P37" i="3"/>
  <c r="O37" i="3"/>
  <c r="N37" i="3"/>
  <c r="T36" i="3"/>
  <c r="S36" i="3"/>
  <c r="R36" i="3"/>
  <c r="Q36" i="3"/>
  <c r="P36" i="3"/>
  <c r="O36" i="3"/>
  <c r="N36" i="3"/>
  <c r="T35" i="3"/>
  <c r="S35" i="3"/>
  <c r="R35" i="3"/>
  <c r="Q35" i="3"/>
  <c r="P35" i="3"/>
  <c r="O35" i="3"/>
  <c r="N35" i="3"/>
  <c r="T34" i="3"/>
  <c r="S34" i="3"/>
  <c r="R34" i="3"/>
  <c r="Q34" i="3"/>
  <c r="P34" i="3"/>
  <c r="O34" i="3"/>
  <c r="N34" i="3"/>
  <c r="T33" i="3"/>
  <c r="S33" i="3"/>
  <c r="R33" i="3"/>
  <c r="Q33" i="3"/>
  <c r="P33" i="3"/>
  <c r="O33" i="3"/>
  <c r="N33" i="3"/>
  <c r="T32" i="3"/>
  <c r="S32" i="3"/>
  <c r="R32" i="3"/>
  <c r="Q32" i="3"/>
  <c r="P32" i="3"/>
  <c r="O32" i="3"/>
  <c r="N32" i="3"/>
  <c r="T31" i="3"/>
  <c r="S31" i="3"/>
  <c r="R31" i="3"/>
  <c r="Q31" i="3"/>
  <c r="P31" i="3"/>
  <c r="O31" i="3"/>
  <c r="N31" i="3"/>
  <c r="T30" i="3"/>
  <c r="S30" i="3"/>
  <c r="R30" i="3"/>
  <c r="Q30" i="3"/>
  <c r="P30" i="3"/>
  <c r="O30" i="3"/>
  <c r="N30" i="3"/>
  <c r="T29" i="3"/>
  <c r="S29" i="3"/>
  <c r="R29" i="3"/>
  <c r="Q29" i="3"/>
  <c r="P29" i="3"/>
  <c r="O29" i="3"/>
  <c r="N29" i="3"/>
  <c r="T28" i="3"/>
  <c r="S28" i="3"/>
  <c r="R28" i="3"/>
  <c r="Q28" i="3"/>
  <c r="P28" i="3"/>
  <c r="O28" i="3"/>
  <c r="N28" i="3"/>
  <c r="T27" i="3"/>
  <c r="S27" i="3"/>
  <c r="R27" i="3"/>
  <c r="Q27" i="3"/>
  <c r="P27" i="3"/>
  <c r="O27" i="3"/>
  <c r="N27" i="3"/>
  <c r="T24" i="3"/>
  <c r="S24" i="3"/>
  <c r="R24" i="3"/>
  <c r="Q24" i="3"/>
  <c r="P24" i="3"/>
  <c r="O24" i="3"/>
  <c r="N24" i="3"/>
  <c r="T23" i="3"/>
  <c r="S23" i="3"/>
  <c r="R23" i="3"/>
  <c r="Q23" i="3"/>
  <c r="P23" i="3"/>
  <c r="O23" i="3"/>
  <c r="N23" i="3"/>
  <c r="T22" i="3"/>
  <c r="S22" i="3"/>
  <c r="R22" i="3"/>
  <c r="Q22" i="3"/>
  <c r="P22" i="3"/>
  <c r="O22" i="3"/>
  <c r="N22" i="3"/>
  <c r="T21" i="3"/>
  <c r="S21" i="3"/>
  <c r="R21" i="3"/>
  <c r="Q21" i="3"/>
  <c r="P21" i="3"/>
  <c r="O21" i="3"/>
  <c r="N21" i="3"/>
  <c r="T20" i="3"/>
  <c r="S20" i="3"/>
  <c r="R20" i="3"/>
  <c r="Q20" i="3"/>
  <c r="P20" i="3"/>
  <c r="O20" i="3"/>
  <c r="N20" i="3"/>
  <c r="T19" i="3"/>
  <c r="S19" i="3"/>
  <c r="R19" i="3"/>
  <c r="Q19" i="3"/>
  <c r="P19" i="3"/>
  <c r="O19" i="3"/>
  <c r="N19" i="3"/>
  <c r="T18" i="3"/>
  <c r="S18" i="3"/>
  <c r="R18" i="3"/>
  <c r="Q18" i="3"/>
  <c r="P18" i="3"/>
  <c r="O18" i="3"/>
  <c r="N18" i="3"/>
  <c r="T17" i="3"/>
  <c r="S17" i="3"/>
  <c r="R17" i="3"/>
  <c r="Q17" i="3"/>
  <c r="P17" i="3"/>
  <c r="O17" i="3"/>
  <c r="N17" i="3"/>
  <c r="T16" i="3"/>
  <c r="S16" i="3"/>
  <c r="R16" i="3"/>
  <c r="Q16" i="3"/>
  <c r="P16" i="3"/>
  <c r="O16" i="3"/>
  <c r="N16" i="3"/>
  <c r="T15" i="3"/>
  <c r="S15" i="3"/>
  <c r="R15" i="3"/>
  <c r="Q15" i="3"/>
  <c r="P15" i="3"/>
  <c r="O15" i="3"/>
  <c r="T14" i="3"/>
  <c r="S14" i="3"/>
  <c r="R14" i="3"/>
  <c r="Q14" i="3"/>
  <c r="P14" i="3"/>
  <c r="O14" i="3"/>
  <c r="N14" i="3"/>
  <c r="T13" i="3"/>
  <c r="S13" i="3"/>
  <c r="R13" i="3"/>
  <c r="Q13" i="3"/>
  <c r="P13" i="3"/>
  <c r="O13" i="3"/>
  <c r="N13" i="3"/>
  <c r="T12" i="3"/>
  <c r="S12" i="3"/>
  <c r="R12" i="3"/>
  <c r="Q12" i="3"/>
  <c r="P12" i="3"/>
  <c r="O12" i="3"/>
  <c r="N12" i="3"/>
  <c r="T11" i="3"/>
  <c r="S11" i="3"/>
  <c r="R11" i="3"/>
  <c r="Q11" i="3"/>
  <c r="P11" i="3"/>
  <c r="O11" i="3"/>
  <c r="N11" i="3"/>
  <c r="T10" i="3"/>
  <c r="S10" i="3"/>
  <c r="R10" i="3"/>
  <c r="Q10" i="3"/>
  <c r="P10" i="3"/>
  <c r="O10" i="3"/>
  <c r="N10" i="3"/>
  <c r="T9" i="3"/>
  <c r="S9" i="3"/>
  <c r="R9" i="3"/>
  <c r="Q9" i="3"/>
  <c r="P9" i="3"/>
  <c r="O9" i="3"/>
  <c r="N9" i="3"/>
  <c r="M65" i="3"/>
  <c r="M64" i="3"/>
  <c r="M63" i="3"/>
  <c r="M62" i="3"/>
  <c r="M61" i="3"/>
  <c r="M60" i="3"/>
  <c r="M59" i="3"/>
  <c r="M58" i="3"/>
  <c r="M57" i="3"/>
  <c r="M56" i="3"/>
  <c r="M53" i="3"/>
  <c r="M52" i="3"/>
  <c r="M51" i="3"/>
  <c r="M50" i="3"/>
  <c r="M49" i="3"/>
  <c r="M48" i="3"/>
  <c r="M47" i="3"/>
  <c r="M46" i="3"/>
  <c r="M45" i="3"/>
  <c r="M44" i="3"/>
  <c r="M43" i="3"/>
  <c r="M42" i="3"/>
  <c r="M39" i="3"/>
  <c r="M38" i="3"/>
  <c r="M37" i="3"/>
  <c r="M36" i="3"/>
  <c r="M35" i="3"/>
  <c r="M34" i="3"/>
  <c r="M33" i="3"/>
  <c r="M32" i="3"/>
  <c r="M31" i="3"/>
  <c r="M30" i="3"/>
  <c r="M29" i="3"/>
  <c r="M28" i="3"/>
  <c r="M27" i="3"/>
  <c r="M24" i="3"/>
  <c r="M23" i="3"/>
  <c r="M22" i="3"/>
  <c r="M21" i="3"/>
  <c r="M20" i="3"/>
  <c r="M19" i="3"/>
  <c r="M18" i="3"/>
  <c r="M17" i="3"/>
  <c r="M16" i="3"/>
  <c r="M15" i="3"/>
  <c r="M14" i="3"/>
  <c r="M13" i="3"/>
  <c r="M12" i="3"/>
  <c r="M11" i="3"/>
  <c r="M10" i="3"/>
  <c r="M9" i="3"/>
  <c r="C9" i="3"/>
  <c r="D9" i="3"/>
  <c r="E9" i="3"/>
  <c r="F9" i="3"/>
  <c r="G9" i="3"/>
  <c r="H9" i="3"/>
  <c r="I9" i="3"/>
  <c r="C10" i="3"/>
  <c r="D10" i="3"/>
  <c r="E10" i="3"/>
  <c r="F10" i="3"/>
  <c r="G10" i="3"/>
  <c r="H10" i="3"/>
  <c r="I10" i="3"/>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2" i="3"/>
  <c r="D22" i="3"/>
  <c r="E22" i="3"/>
  <c r="F22" i="3"/>
  <c r="G22" i="3"/>
  <c r="H22" i="3"/>
  <c r="I22" i="3"/>
  <c r="C23" i="3"/>
  <c r="D23" i="3"/>
  <c r="E23" i="3"/>
  <c r="F23" i="3"/>
  <c r="G23" i="3"/>
  <c r="H23" i="3"/>
  <c r="I23" i="3"/>
  <c r="C24" i="3"/>
  <c r="D24" i="3"/>
  <c r="E24" i="3"/>
  <c r="F24" i="3"/>
  <c r="G24" i="3"/>
  <c r="H24" i="3"/>
  <c r="I24" i="3"/>
  <c r="C27" i="3"/>
  <c r="D27" i="3"/>
  <c r="E27" i="3"/>
  <c r="F27" i="3"/>
  <c r="G27" i="3"/>
  <c r="H27" i="3"/>
  <c r="I27"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7" i="3"/>
  <c r="D37" i="3"/>
  <c r="E37" i="3"/>
  <c r="F37" i="3"/>
  <c r="G37" i="3"/>
  <c r="H37" i="3"/>
  <c r="I37" i="3"/>
  <c r="C38" i="3"/>
  <c r="D38" i="3"/>
  <c r="E38" i="3"/>
  <c r="F38" i="3"/>
  <c r="G38" i="3"/>
  <c r="H38" i="3"/>
  <c r="I38" i="3"/>
  <c r="C39" i="3"/>
  <c r="D39" i="3"/>
  <c r="E39" i="3"/>
  <c r="F39" i="3"/>
  <c r="G39" i="3"/>
  <c r="H39" i="3"/>
  <c r="I39" i="3"/>
  <c r="C42" i="3"/>
  <c r="D42" i="3"/>
  <c r="E42" i="3"/>
  <c r="F42" i="3"/>
  <c r="G42" i="3"/>
  <c r="H42" i="3"/>
  <c r="I42" i="3"/>
  <c r="C43" i="3"/>
  <c r="D43" i="3"/>
  <c r="E43" i="3"/>
  <c r="F43" i="3"/>
  <c r="G43" i="3"/>
  <c r="H43" i="3"/>
  <c r="I43" i="3"/>
  <c r="C44" i="3"/>
  <c r="D44" i="3"/>
  <c r="E44" i="3"/>
  <c r="F44" i="3"/>
  <c r="G44" i="3"/>
  <c r="H44" i="3"/>
  <c r="I44" i="3"/>
  <c r="C45" i="3"/>
  <c r="D45" i="3"/>
  <c r="E45" i="3"/>
  <c r="F45" i="3"/>
  <c r="G45" i="3"/>
  <c r="H45" i="3"/>
  <c r="I45" i="3"/>
  <c r="C46" i="3"/>
  <c r="D46" i="3"/>
  <c r="E46" i="3"/>
  <c r="F46" i="3"/>
  <c r="G46" i="3"/>
  <c r="H46" i="3"/>
  <c r="I46" i="3"/>
  <c r="C47" i="3"/>
  <c r="D47" i="3"/>
  <c r="E47" i="3"/>
  <c r="F47" i="3"/>
  <c r="G47" i="3"/>
  <c r="H47" i="3"/>
  <c r="I47" i="3"/>
  <c r="C48" i="3"/>
  <c r="D48" i="3"/>
  <c r="E48" i="3"/>
  <c r="F48" i="3"/>
  <c r="G48" i="3"/>
  <c r="H48" i="3"/>
  <c r="I48" i="3"/>
  <c r="C49" i="3"/>
  <c r="D49" i="3"/>
  <c r="E49" i="3"/>
  <c r="F49" i="3"/>
  <c r="G49" i="3"/>
  <c r="H49" i="3"/>
  <c r="I49" i="3"/>
  <c r="C50" i="3"/>
  <c r="D50" i="3"/>
  <c r="E50" i="3"/>
  <c r="F50" i="3"/>
  <c r="G50" i="3"/>
  <c r="H50" i="3"/>
  <c r="I50" i="3"/>
  <c r="C51" i="3"/>
  <c r="D51" i="3"/>
  <c r="E51" i="3"/>
  <c r="F51" i="3"/>
  <c r="G51" i="3"/>
  <c r="H51" i="3"/>
  <c r="I51" i="3"/>
  <c r="C52" i="3"/>
  <c r="D52" i="3"/>
  <c r="E52" i="3"/>
  <c r="F52" i="3"/>
  <c r="G52" i="3"/>
  <c r="H52" i="3"/>
  <c r="I52" i="3"/>
  <c r="C53" i="3"/>
  <c r="D53" i="3"/>
  <c r="E53" i="3"/>
  <c r="F53" i="3"/>
  <c r="G53" i="3"/>
  <c r="H53" i="3"/>
  <c r="I53" i="3"/>
  <c r="C56" i="3"/>
  <c r="D56" i="3"/>
  <c r="E56" i="3"/>
  <c r="F56" i="3"/>
  <c r="G56" i="3"/>
  <c r="H56" i="3"/>
  <c r="I56" i="3"/>
  <c r="C57" i="3"/>
  <c r="D57" i="3"/>
  <c r="E57" i="3"/>
  <c r="F57" i="3"/>
  <c r="G57" i="3"/>
  <c r="H57" i="3"/>
  <c r="I57" i="3"/>
  <c r="C58" i="3"/>
  <c r="D58" i="3"/>
  <c r="E58" i="3"/>
  <c r="F58" i="3"/>
  <c r="G58" i="3"/>
  <c r="H58" i="3"/>
  <c r="I58" i="3"/>
  <c r="C59" i="3"/>
  <c r="D59" i="3"/>
  <c r="E59" i="3"/>
  <c r="F59" i="3"/>
  <c r="G59" i="3"/>
  <c r="H59" i="3"/>
  <c r="I59" i="3"/>
  <c r="C60" i="3"/>
  <c r="D60" i="3"/>
  <c r="E60" i="3"/>
  <c r="F60" i="3"/>
  <c r="G60" i="3"/>
  <c r="H60" i="3"/>
  <c r="I60" i="3"/>
  <c r="C61" i="3"/>
  <c r="D61" i="3"/>
  <c r="E61" i="3"/>
  <c r="F61" i="3"/>
  <c r="G61" i="3"/>
  <c r="H61" i="3"/>
  <c r="I61" i="3"/>
  <c r="C62" i="3"/>
  <c r="D62" i="3"/>
  <c r="E62" i="3"/>
  <c r="F62" i="3"/>
  <c r="G62" i="3"/>
  <c r="H62" i="3"/>
  <c r="I62" i="3"/>
  <c r="C63" i="3"/>
  <c r="D63" i="3"/>
  <c r="E63" i="3"/>
  <c r="F63" i="3"/>
  <c r="G63" i="3"/>
  <c r="H63" i="3"/>
  <c r="I63" i="3"/>
  <c r="C64" i="3"/>
  <c r="D64" i="3"/>
  <c r="E64" i="3"/>
  <c r="F64" i="3"/>
  <c r="G64" i="3"/>
  <c r="H64" i="3"/>
  <c r="I64" i="3"/>
  <c r="C65" i="3"/>
  <c r="D65" i="3"/>
  <c r="E65" i="3"/>
  <c r="F65" i="3"/>
  <c r="G65" i="3"/>
  <c r="H65" i="3"/>
  <c r="I65" i="3"/>
  <c r="B31" i="3"/>
  <c r="B65" i="3"/>
  <c r="B64" i="3"/>
  <c r="B63" i="3"/>
  <c r="B62" i="3"/>
  <c r="B61" i="3"/>
  <c r="B60" i="3"/>
  <c r="B59" i="3"/>
  <c r="B58" i="3"/>
  <c r="B57" i="3"/>
  <c r="B56" i="3"/>
  <c r="B53" i="3"/>
  <c r="B52" i="3"/>
  <c r="B51" i="3"/>
  <c r="B50" i="3"/>
  <c r="B49" i="3"/>
  <c r="B48" i="3"/>
  <c r="B47" i="3"/>
  <c r="B46" i="3"/>
  <c r="B45" i="3"/>
  <c r="B44" i="3"/>
  <c r="B43" i="3"/>
  <c r="B42" i="3"/>
  <c r="B39" i="3"/>
  <c r="B38" i="3"/>
  <c r="B37" i="3"/>
  <c r="B36" i="3"/>
  <c r="B35" i="3"/>
  <c r="B34" i="3"/>
  <c r="B33" i="3"/>
  <c r="B32" i="3"/>
  <c r="B30" i="3"/>
  <c r="B29" i="3"/>
  <c r="B28" i="3"/>
  <c r="B27" i="3"/>
  <c r="B24" i="3"/>
  <c r="B23" i="3"/>
  <c r="B22" i="3"/>
  <c r="B21" i="3"/>
  <c r="B20" i="3"/>
  <c r="B19" i="3"/>
  <c r="B18" i="3"/>
  <c r="B17" i="3"/>
  <c r="B16" i="3"/>
  <c r="B15" i="3"/>
  <c r="B14" i="3"/>
  <c r="B13" i="3"/>
  <c r="B12" i="3"/>
  <c r="B11" i="3"/>
  <c r="B10" i="3"/>
  <c r="B9" i="3"/>
  <c r="A7" i="3"/>
  <c r="A9" i="3"/>
  <c r="A10" i="3"/>
  <c r="A11" i="3"/>
  <c r="A12" i="3"/>
  <c r="A13" i="3"/>
  <c r="A14" i="3"/>
  <c r="A15" i="3"/>
  <c r="A16" i="3"/>
  <c r="A17" i="3"/>
  <c r="A18" i="3"/>
  <c r="A19" i="3"/>
  <c r="A20" i="3"/>
  <c r="A21" i="3"/>
  <c r="A22" i="3"/>
  <c r="A23" i="3"/>
  <c r="A24" i="3"/>
  <c r="A25" i="3"/>
  <c r="A27" i="3"/>
  <c r="A28" i="3"/>
  <c r="A29" i="3"/>
  <c r="A30" i="3"/>
  <c r="A31" i="3"/>
  <c r="A32" i="3"/>
  <c r="A33" i="3"/>
  <c r="A34" i="3"/>
  <c r="A35" i="3"/>
  <c r="A36" i="3"/>
  <c r="A37" i="3"/>
  <c r="A38" i="3"/>
  <c r="A39" i="3"/>
  <c r="A40" i="3"/>
  <c r="A42" i="3"/>
  <c r="A43" i="3"/>
  <c r="A44" i="3"/>
  <c r="A45" i="3"/>
  <c r="A46" i="3"/>
  <c r="A47" i="3"/>
  <c r="A48" i="3"/>
  <c r="A49" i="3"/>
  <c r="A50" i="3"/>
  <c r="A51" i="3"/>
  <c r="A52" i="3"/>
  <c r="A53" i="3"/>
  <c r="A54" i="3"/>
  <c r="A56" i="3"/>
  <c r="A57" i="3"/>
  <c r="A58" i="3"/>
  <c r="A59" i="3"/>
  <c r="A60" i="3"/>
  <c r="A61" i="3"/>
  <c r="A62" i="3"/>
  <c r="A63" i="3"/>
  <c r="A64" i="3"/>
  <c r="A65" i="3"/>
  <c r="A66" i="3"/>
  <c r="A67" i="3"/>
  <c r="A68" i="3"/>
  <c r="A69" i="3"/>
  <c r="A70" i="3"/>
  <c r="A71" i="3"/>
  <c r="A72" i="3"/>
  <c r="A6" i="3"/>
  <c r="DO7" i="1"/>
  <c r="DN7" i="1"/>
  <c r="DM7" i="1"/>
  <c r="DK7" i="1"/>
  <c r="DJ7" i="1"/>
  <c r="DH7" i="1"/>
  <c r="DC7" i="1"/>
  <c r="DB7" i="1"/>
  <c r="DA7" i="1"/>
  <c r="CZ7" i="1"/>
  <c r="CY7" i="1"/>
  <c r="CX7" i="1"/>
  <c r="CW7" i="1"/>
  <c r="CS7" i="1"/>
  <c r="CR7" i="1"/>
  <c r="BK7" i="3" s="1"/>
  <c r="CQ7" i="1"/>
  <c r="CP7" i="1"/>
  <c r="BI7" i="3" s="1"/>
  <c r="CO7" i="1"/>
  <c r="CN7" i="1"/>
  <c r="CL7" i="1"/>
  <c r="CH7" i="1"/>
  <c r="CG7" i="1"/>
  <c r="CF7" i="1"/>
  <c r="CE7" i="1"/>
  <c r="CD7" i="1"/>
  <c r="CC7" i="1"/>
  <c r="CB7" i="1"/>
  <c r="CA7" i="1"/>
  <c r="BW7" i="1"/>
  <c r="BV7" i="1"/>
  <c r="BU7" i="1"/>
  <c r="BT7" i="1"/>
  <c r="BS7" i="1"/>
  <c r="BR7" i="1"/>
  <c r="BQ7" i="1"/>
  <c r="BP7" i="1"/>
  <c r="BL7" i="1"/>
  <c r="BK7" i="1"/>
  <c r="BJ7" i="1"/>
  <c r="BI7" i="1"/>
  <c r="BH7" i="1"/>
  <c r="BG7" i="1"/>
  <c r="BE7" i="1"/>
  <c r="BA7" i="1"/>
  <c r="AZ7" i="1"/>
  <c r="AY7" i="1"/>
  <c r="AX7" i="1"/>
  <c r="AB7" i="3" s="1"/>
  <c r="AW7" i="1"/>
  <c r="AV7" i="1"/>
  <c r="AT7" i="1"/>
  <c r="AP7" i="1"/>
  <c r="AO7" i="1"/>
  <c r="AN7" i="1"/>
  <c r="AM7" i="1"/>
  <c r="AL7" i="1"/>
  <c r="P7" i="3" s="1"/>
  <c r="AK7" i="1"/>
  <c r="AI7" i="1"/>
  <c r="M7" i="3" s="1"/>
  <c r="AE7" i="1"/>
  <c r="AD7" i="1"/>
  <c r="AC7" i="1"/>
  <c r="AB7" i="1"/>
  <c r="AA7" i="1"/>
  <c r="E7" i="3" s="1"/>
  <c r="Z7" i="1"/>
  <c r="D7" i="3" s="1"/>
  <c r="X7" i="1"/>
  <c r="T7" i="1"/>
  <c r="S7" i="1"/>
  <c r="R7" i="1"/>
  <c r="Q7" i="1"/>
  <c r="P7" i="1"/>
  <c r="O7" i="1"/>
  <c r="M7" i="1"/>
  <c r="I7" i="1"/>
  <c r="H7" i="1"/>
  <c r="G7" i="1"/>
  <c r="F7" i="1"/>
  <c r="E7" i="1"/>
  <c r="D7" i="1"/>
  <c r="B40" i="1"/>
  <c r="B25" i="1"/>
  <c r="DO25" i="1"/>
  <c r="DN25" i="1"/>
  <c r="DM25" i="1"/>
  <c r="DL25" i="1"/>
  <c r="DK25" i="1"/>
  <c r="DJ25" i="1"/>
  <c r="DI25" i="1"/>
  <c r="DH25" i="1"/>
  <c r="DD25" i="1"/>
  <c r="DC25" i="1"/>
  <c r="DB25" i="1"/>
  <c r="DA25" i="1"/>
  <c r="CZ25" i="1"/>
  <c r="CY25" i="1"/>
  <c r="CX25" i="1"/>
  <c r="CW25" i="1"/>
  <c r="CS25" i="1"/>
  <c r="CR25" i="1"/>
  <c r="CQ25" i="1"/>
  <c r="CP25" i="1"/>
  <c r="CO25" i="1"/>
  <c r="CN25" i="1"/>
  <c r="CM25" i="1"/>
  <c r="CL25" i="1"/>
  <c r="CH25" i="1"/>
  <c r="BA25" i="3" s="1"/>
  <c r="CG25" i="1"/>
  <c r="AZ25" i="3" s="1"/>
  <c r="CF25" i="1"/>
  <c r="AY25" i="3" s="1"/>
  <c r="CE25" i="1"/>
  <c r="AX25" i="3" s="1"/>
  <c r="CD25" i="1"/>
  <c r="AW25" i="3" s="1"/>
  <c r="CC25" i="1"/>
  <c r="AV25" i="3" s="1"/>
  <c r="CB25" i="1"/>
  <c r="AU25" i="3" s="1"/>
  <c r="CA25" i="1"/>
  <c r="AT25" i="3" s="1"/>
  <c r="BW25" i="1"/>
  <c r="BV25" i="1"/>
  <c r="BU25" i="1"/>
  <c r="BT25" i="1"/>
  <c r="BS25" i="1"/>
  <c r="BR25" i="1"/>
  <c r="BQ25" i="1"/>
  <c r="BP25" i="1"/>
  <c r="BL25" i="1"/>
  <c r="BK25" i="1"/>
  <c r="BJ25" i="1"/>
  <c r="BI25" i="1"/>
  <c r="BH25" i="1"/>
  <c r="BG25" i="1"/>
  <c r="BF25" i="1"/>
  <c r="BE25" i="1"/>
  <c r="BA25" i="1"/>
  <c r="AZ25" i="1"/>
  <c r="AY25" i="1"/>
  <c r="AX25" i="1"/>
  <c r="AW25" i="1"/>
  <c r="AV25" i="1"/>
  <c r="AU25" i="1"/>
  <c r="AT25" i="1"/>
  <c r="AP25" i="1"/>
  <c r="AO25" i="1"/>
  <c r="AN25" i="1"/>
  <c r="AM25" i="1"/>
  <c r="AL25" i="1"/>
  <c r="AK25" i="1"/>
  <c r="AJ25" i="1"/>
  <c r="AI25" i="1"/>
  <c r="M25" i="3" s="1"/>
  <c r="AE25" i="1"/>
  <c r="AD25" i="1"/>
  <c r="AC25" i="1"/>
  <c r="AB25" i="1"/>
  <c r="AA25" i="1"/>
  <c r="Z25" i="1"/>
  <c r="Y25" i="1"/>
  <c r="X25" i="1"/>
  <c r="B25" i="3" s="1"/>
  <c r="T25" i="1"/>
  <c r="S25" i="1"/>
  <c r="R25" i="1"/>
  <c r="Q25" i="1"/>
  <c r="P25" i="1"/>
  <c r="O25" i="1"/>
  <c r="N25" i="1"/>
  <c r="M25" i="1"/>
  <c r="I25" i="1"/>
  <c r="H25" i="1"/>
  <c r="G25" i="1"/>
  <c r="F25" i="1"/>
  <c r="E25" i="1"/>
  <c r="D25" i="1"/>
  <c r="C25" i="1"/>
  <c r="DO40" i="1"/>
  <c r="DN40" i="1"/>
  <c r="DM40" i="1"/>
  <c r="DL40" i="1"/>
  <c r="DK40" i="1"/>
  <c r="DJ40" i="1"/>
  <c r="DI40" i="1"/>
  <c r="DH40" i="1"/>
  <c r="DD40" i="1"/>
  <c r="DC40" i="1"/>
  <c r="DB40" i="1"/>
  <c r="DA40" i="1"/>
  <c r="CZ40" i="1"/>
  <c r="CY40" i="1"/>
  <c r="CX40" i="1"/>
  <c r="CW40" i="1"/>
  <c r="CS40" i="1"/>
  <c r="CR40" i="1"/>
  <c r="CQ40" i="1"/>
  <c r="CP40" i="1"/>
  <c r="CO40" i="1"/>
  <c r="CN40" i="1"/>
  <c r="CM40" i="1"/>
  <c r="CL40" i="1"/>
  <c r="CH40" i="1"/>
  <c r="CG40" i="1"/>
  <c r="CF40" i="1"/>
  <c r="CE40" i="1"/>
  <c r="CD40" i="1"/>
  <c r="CC40" i="1"/>
  <c r="CB40" i="1"/>
  <c r="CA40" i="1"/>
  <c r="BW40" i="1"/>
  <c r="BV40" i="1"/>
  <c r="BU40" i="1"/>
  <c r="BT40" i="1"/>
  <c r="BS40" i="1"/>
  <c r="BR40" i="1"/>
  <c r="BQ40" i="1"/>
  <c r="BP40" i="1"/>
  <c r="BL40" i="1"/>
  <c r="BK40" i="1"/>
  <c r="BJ40" i="1"/>
  <c r="BI40" i="1"/>
  <c r="BH40" i="1"/>
  <c r="BG40" i="1"/>
  <c r="BF40" i="1"/>
  <c r="BE40" i="1"/>
  <c r="BA40" i="1"/>
  <c r="AZ40" i="1"/>
  <c r="AY40" i="1"/>
  <c r="AX40" i="1"/>
  <c r="AW40" i="1"/>
  <c r="AV40" i="1"/>
  <c r="AU40" i="1"/>
  <c r="AT40" i="1"/>
  <c r="AP40" i="1"/>
  <c r="AO40" i="1"/>
  <c r="AN40" i="1"/>
  <c r="AM40" i="1"/>
  <c r="AL40" i="1"/>
  <c r="AK40" i="1"/>
  <c r="AJ40" i="1"/>
  <c r="AI40" i="1"/>
  <c r="M40" i="3" s="1"/>
  <c r="AE40" i="1"/>
  <c r="AD40" i="1"/>
  <c r="AC40" i="1"/>
  <c r="AB40" i="1"/>
  <c r="AA40" i="1"/>
  <c r="Z40" i="1"/>
  <c r="Y40" i="1"/>
  <c r="X40" i="1"/>
  <c r="B40" i="3" s="1"/>
  <c r="T40" i="1"/>
  <c r="S40" i="1"/>
  <c r="R40" i="1"/>
  <c r="Q40" i="1"/>
  <c r="P40" i="1"/>
  <c r="O40" i="1"/>
  <c r="N40" i="1"/>
  <c r="M40" i="1"/>
  <c r="I40" i="1"/>
  <c r="H40" i="1"/>
  <c r="G40" i="1"/>
  <c r="F40" i="1"/>
  <c r="E40" i="1"/>
  <c r="D40" i="1"/>
  <c r="C40" i="1"/>
  <c r="DO54" i="1"/>
  <c r="DN54" i="1"/>
  <c r="CG54" i="3" s="1"/>
  <c r="DM54" i="1"/>
  <c r="DL54" i="1"/>
  <c r="CE54" i="3" s="1"/>
  <c r="DK54" i="1"/>
  <c r="DI54" i="1"/>
  <c r="DH54" i="1"/>
  <c r="DD54" i="1"/>
  <c r="DC54" i="1"/>
  <c r="DB54" i="1"/>
  <c r="DA54" i="1"/>
  <c r="CZ54" i="1"/>
  <c r="CY54" i="1"/>
  <c r="CX54" i="1"/>
  <c r="CW54" i="1"/>
  <c r="CS54" i="1"/>
  <c r="CR54" i="1"/>
  <c r="CQ54" i="1"/>
  <c r="CP54" i="1"/>
  <c r="CO54" i="1"/>
  <c r="CN54" i="1"/>
  <c r="CM54" i="1"/>
  <c r="CL54" i="1"/>
  <c r="CH54" i="1"/>
  <c r="CG54" i="1"/>
  <c r="CF54" i="1"/>
  <c r="CE54" i="1"/>
  <c r="CD54" i="1"/>
  <c r="CC54" i="1"/>
  <c r="CB54" i="1"/>
  <c r="CA54" i="1"/>
  <c r="BW54" i="1"/>
  <c r="BV54" i="1"/>
  <c r="BU54" i="1"/>
  <c r="BT54" i="1"/>
  <c r="BS54" i="1"/>
  <c r="BR54" i="1"/>
  <c r="BQ54" i="1"/>
  <c r="BP54" i="1"/>
  <c r="BL54" i="1"/>
  <c r="BA54" i="3" s="1"/>
  <c r="BK54" i="1"/>
  <c r="BJ54" i="1"/>
  <c r="BI54" i="1"/>
  <c r="BH54" i="1"/>
  <c r="BG54" i="1"/>
  <c r="BF54" i="1"/>
  <c r="BE54" i="1"/>
  <c r="BA54" i="1"/>
  <c r="AZ54" i="1"/>
  <c r="AY54" i="1"/>
  <c r="AX54" i="1"/>
  <c r="AW54" i="1"/>
  <c r="AV54" i="1"/>
  <c r="AU54" i="1"/>
  <c r="AT54" i="1"/>
  <c r="AP54" i="1"/>
  <c r="AO54" i="1"/>
  <c r="AN54" i="1"/>
  <c r="AM54" i="1"/>
  <c r="AL54" i="1"/>
  <c r="AK54" i="1"/>
  <c r="AJ54" i="1"/>
  <c r="AI54" i="1"/>
  <c r="AE54" i="1"/>
  <c r="AD54" i="1"/>
  <c r="AC54" i="1"/>
  <c r="AB54" i="1"/>
  <c r="AA54" i="1"/>
  <c r="Z54" i="1"/>
  <c r="Y54" i="1"/>
  <c r="X54" i="1"/>
  <c r="T54" i="1"/>
  <c r="S54" i="1"/>
  <c r="R54" i="1"/>
  <c r="Q54" i="1"/>
  <c r="P54" i="1"/>
  <c r="O54" i="1"/>
  <c r="N54" i="1"/>
  <c r="M54" i="1"/>
  <c r="I54" i="1"/>
  <c r="H54" i="1"/>
  <c r="G54" i="1"/>
  <c r="F54" i="1"/>
  <c r="E54" i="1"/>
  <c r="D54" i="1"/>
  <c r="C54" i="1"/>
  <c r="B7" i="1"/>
  <c r="B54" i="1"/>
  <c r="DJ61" i="1"/>
  <c r="DJ54" i="1" s="1"/>
  <c r="DL12" i="1"/>
  <c r="BF15" i="1"/>
  <c r="AU15" i="3" s="1"/>
  <c r="DI15" i="1"/>
  <c r="N15" i="1"/>
  <c r="CM15" i="1"/>
  <c r="CM7" i="1" s="1"/>
  <c r="AU15" i="1"/>
  <c r="AU7" i="1" s="1"/>
  <c r="AJ15" i="1"/>
  <c r="AJ7" i="1" s="1"/>
  <c r="Y15" i="1"/>
  <c r="Y7" i="1" s="1"/>
  <c r="C15" i="1"/>
  <c r="C7" i="1" s="1"/>
  <c r="CC54" i="3" l="1"/>
  <c r="AZ54" i="3"/>
  <c r="AT40" i="3"/>
  <c r="Q7" i="3"/>
  <c r="AC7" i="3"/>
  <c r="AO7" i="3"/>
  <c r="AN7" i="3"/>
  <c r="AU40" i="3"/>
  <c r="F7" i="3"/>
  <c r="R7" i="3"/>
  <c r="AD7" i="3"/>
  <c r="P45" i="4"/>
  <c r="P35" i="4"/>
  <c r="P25" i="4"/>
  <c r="BW7" i="3"/>
  <c r="P63" i="4"/>
  <c r="P53" i="4"/>
  <c r="P17" i="4"/>
  <c r="P62" i="4"/>
  <c r="P52" i="4"/>
  <c r="P44" i="4"/>
  <c r="P34" i="4"/>
  <c r="P24" i="4"/>
  <c r="P61" i="4"/>
  <c r="P51" i="4"/>
  <c r="P41" i="4"/>
  <c r="P33" i="4"/>
  <c r="P23" i="4"/>
  <c r="P16" i="4"/>
  <c r="P65" i="4"/>
  <c r="P47" i="4"/>
  <c r="P19" i="4"/>
  <c r="P29" i="4"/>
  <c r="P37" i="4"/>
  <c r="P55" i="4"/>
  <c r="P12" i="4"/>
  <c r="P64" i="4"/>
  <c r="P54" i="4"/>
  <c r="P46" i="4"/>
  <c r="P36" i="4"/>
  <c r="P26" i="4"/>
  <c r="P18" i="4"/>
  <c r="P11" i="4"/>
  <c r="P67" i="4"/>
  <c r="P49" i="4"/>
  <c r="P39" i="4"/>
  <c r="P31" i="4"/>
  <c r="P21" i="4"/>
  <c r="P14" i="4"/>
  <c r="P60" i="4"/>
  <c r="P50" i="4"/>
  <c r="P40" i="4"/>
  <c r="P32" i="4"/>
  <c r="P22" i="4"/>
  <c r="P15" i="4"/>
  <c r="P59" i="4"/>
  <c r="P66" i="4"/>
  <c r="P58" i="4"/>
  <c r="P48" i="4"/>
  <c r="P38" i="4"/>
  <c r="P30" i="4"/>
  <c r="P20" i="4"/>
  <c r="P13" i="4"/>
  <c r="BA40" i="3"/>
  <c r="BA7" i="3"/>
  <c r="T7" i="3"/>
  <c r="CW31" i="3"/>
  <c r="CY9" i="3"/>
  <c r="DD14" i="3"/>
  <c r="DB19" i="3"/>
  <c r="CY24" i="3"/>
  <c r="DC30" i="3"/>
  <c r="CZ35" i="3"/>
  <c r="DD39" i="3"/>
  <c r="DA46" i="3"/>
  <c r="DD49" i="3"/>
  <c r="CZ53" i="3"/>
  <c r="DD59" i="3"/>
  <c r="CZ63" i="3"/>
  <c r="DB11" i="3"/>
  <c r="CY15" i="3"/>
  <c r="DC19" i="3"/>
  <c r="CZ24" i="3"/>
  <c r="DD30" i="3"/>
  <c r="DA35" i="3"/>
  <c r="CX42" i="3"/>
  <c r="DB46" i="3"/>
  <c r="CX50" i="3"/>
  <c r="DA53" i="3"/>
  <c r="DD58" i="3"/>
  <c r="CW21" i="3"/>
  <c r="CW59" i="3"/>
  <c r="DB12" i="3"/>
  <c r="CZ17" i="3"/>
  <c r="DD21" i="3"/>
  <c r="DA28" i="3"/>
  <c r="CY34" i="3"/>
  <c r="DB37" i="3"/>
  <c r="CY44" i="3"/>
  <c r="DB47" i="3"/>
  <c r="CY52" i="3"/>
  <c r="DC58" i="3"/>
  <c r="DA64" i="3"/>
  <c r="DA10" i="3"/>
  <c r="CZ16" i="3"/>
  <c r="DD20" i="3"/>
  <c r="DA27" i="3"/>
  <c r="CX32" i="3"/>
  <c r="DB36" i="3"/>
  <c r="CY43" i="3"/>
  <c r="DC47" i="3"/>
  <c r="CZ52" i="3"/>
  <c r="CX60" i="3"/>
  <c r="CW39" i="3"/>
  <c r="DA11" i="3"/>
  <c r="CY16" i="3"/>
  <c r="DC20" i="3"/>
  <c r="CZ27" i="3"/>
  <c r="DD31" i="3"/>
  <c r="DC38" i="3"/>
  <c r="CZ45" i="3"/>
  <c r="CX51" i="3"/>
  <c r="DB57" i="3"/>
  <c r="CX61" i="3"/>
  <c r="DB65" i="3"/>
  <c r="CZ9" i="3"/>
  <c r="DD13" i="3"/>
  <c r="DB18" i="3"/>
  <c r="CY23" i="3"/>
  <c r="DB28" i="3"/>
  <c r="CY33" i="3"/>
  <c r="DC37" i="3"/>
  <c r="CZ44" i="3"/>
  <c r="DD48" i="3"/>
  <c r="DB56" i="3"/>
  <c r="CZ62" i="3"/>
  <c r="CW13" i="3"/>
  <c r="CW49" i="3"/>
  <c r="CZ10" i="3"/>
  <c r="DC13" i="3"/>
  <c r="DA18" i="3"/>
  <c r="CX23" i="3"/>
  <c r="DB29" i="3"/>
  <c r="CX33" i="3"/>
  <c r="DA36" i="3"/>
  <c r="CX43" i="3"/>
  <c r="DC48" i="3"/>
  <c r="DA56" i="3"/>
  <c r="CY62" i="3"/>
  <c r="DC12" i="3"/>
  <c r="DA17" i="3"/>
  <c r="CX22" i="3"/>
  <c r="DC29" i="3"/>
  <c r="CZ34" i="3"/>
  <c r="DD38" i="3"/>
  <c r="DA45" i="3"/>
  <c r="CY51" i="3"/>
  <c r="DC57" i="3"/>
  <c r="DA63" i="3"/>
  <c r="CY56" i="3"/>
  <c r="CZ15" i="3"/>
  <c r="BJ54" i="3"/>
  <c r="C7" i="3"/>
  <c r="H54" i="3"/>
  <c r="AO54" i="3"/>
  <c r="CA40" i="3"/>
  <c r="C25" i="3"/>
  <c r="AJ25" i="3"/>
  <c r="CA7" i="3"/>
  <c r="CW42" i="3"/>
  <c r="AA54" i="3"/>
  <c r="AL54" i="3"/>
  <c r="AW54" i="3"/>
  <c r="BH54" i="3"/>
  <c r="G40" i="3"/>
  <c r="R40" i="3"/>
  <c r="AY40" i="3"/>
  <c r="CF40" i="3"/>
  <c r="H25" i="3"/>
  <c r="S25" i="3"/>
  <c r="AD25" i="3"/>
  <c r="AO25" i="3"/>
  <c r="BK25" i="3"/>
  <c r="CG25" i="3"/>
  <c r="Z7" i="3"/>
  <c r="AL7" i="3"/>
  <c r="AW7" i="3"/>
  <c r="CW11" i="3"/>
  <c r="CW19" i="3"/>
  <c r="CW29" i="3"/>
  <c r="CW37" i="3"/>
  <c r="CW47" i="3"/>
  <c r="CW57" i="3"/>
  <c r="CW65" i="3"/>
  <c r="CX10" i="3"/>
  <c r="CY11" i="3"/>
  <c r="CZ12" i="3"/>
  <c r="DA13" i="3"/>
  <c r="DB14" i="3"/>
  <c r="DD15" i="3"/>
  <c r="CX17" i="3"/>
  <c r="CY18" i="3"/>
  <c r="CZ19" i="3"/>
  <c r="DA20" i="3"/>
  <c r="DB21" i="3"/>
  <c r="DC22" i="3"/>
  <c r="DD23" i="3"/>
  <c r="CX27" i="3"/>
  <c r="CY28" i="3"/>
  <c r="CZ29" i="3"/>
  <c r="DA30" i="3"/>
  <c r="DB31" i="3"/>
  <c r="DC32" i="3"/>
  <c r="DD33" i="3"/>
  <c r="CX35" i="3"/>
  <c r="CY36" i="3"/>
  <c r="CZ37" i="3"/>
  <c r="DA38" i="3"/>
  <c r="DB39" i="3"/>
  <c r="DC42" i="3"/>
  <c r="DD43" i="3"/>
  <c r="CX45" i="3"/>
  <c r="CY46" i="3"/>
  <c r="CZ47" i="3"/>
  <c r="DA48" i="3"/>
  <c r="DB49" i="3"/>
  <c r="DC50" i="3"/>
  <c r="DD51" i="3"/>
  <c r="CX53" i="3"/>
  <c r="CZ57" i="3"/>
  <c r="AN54" i="3"/>
  <c r="AI25" i="3"/>
  <c r="BE25" i="3"/>
  <c r="AY7" i="3"/>
  <c r="AI40" i="3"/>
  <c r="N25" i="3"/>
  <c r="BF25" i="3"/>
  <c r="CW14" i="3"/>
  <c r="CW50" i="3"/>
  <c r="C40" i="3"/>
  <c r="CB40" i="3"/>
  <c r="D25" i="3"/>
  <c r="AK25" i="3"/>
  <c r="BG25" i="3"/>
  <c r="CW23" i="3"/>
  <c r="CW43" i="3"/>
  <c r="CW61" i="3"/>
  <c r="DB10" i="3"/>
  <c r="DD12" i="3"/>
  <c r="DB17" i="3"/>
  <c r="AC54" i="3"/>
  <c r="CA25" i="3"/>
  <c r="S54" i="3"/>
  <c r="AZ7" i="3"/>
  <c r="CW32" i="3"/>
  <c r="N7" i="3"/>
  <c r="Z25" i="3"/>
  <c r="CC25" i="3"/>
  <c r="DC18" i="3"/>
  <c r="AY54" i="3"/>
  <c r="X25" i="3"/>
  <c r="AD54" i="3"/>
  <c r="BK54" i="3"/>
  <c r="X40" i="3"/>
  <c r="BE40" i="3"/>
  <c r="Y25" i="3"/>
  <c r="CW22" i="3"/>
  <c r="CW60" i="3"/>
  <c r="N40" i="3"/>
  <c r="O25" i="3"/>
  <c r="CC7" i="3"/>
  <c r="CW15" i="3"/>
  <c r="CW33" i="3"/>
  <c r="CW51" i="3"/>
  <c r="DA9" i="3"/>
  <c r="DC11" i="3"/>
  <c r="CX14" i="3"/>
  <c r="DA16" i="3"/>
  <c r="DA58" i="3"/>
  <c r="DB59" i="3"/>
  <c r="DC60" i="3"/>
  <c r="DD61" i="3"/>
  <c r="CX63" i="3"/>
  <c r="CY64" i="3"/>
  <c r="CZ65" i="3"/>
  <c r="F54" i="3"/>
  <c r="Q54" i="3"/>
  <c r="AB54" i="3"/>
  <c r="AM54" i="3"/>
  <c r="AX54" i="3"/>
  <c r="BI54" i="3"/>
  <c r="H40" i="3"/>
  <c r="S40" i="3"/>
  <c r="AD40" i="3"/>
  <c r="AO40" i="3"/>
  <c r="AZ40" i="3"/>
  <c r="BK40" i="3"/>
  <c r="CG40" i="3"/>
  <c r="B7" i="3"/>
  <c r="CL7" i="3" s="1"/>
  <c r="O7" i="3"/>
  <c r="CN7" i="3" s="1"/>
  <c r="AA7" i="3"/>
  <c r="AM7" i="3"/>
  <c r="AX7" i="3"/>
  <c r="BJ7" i="3"/>
  <c r="CW12" i="3"/>
  <c r="CW20" i="3"/>
  <c r="CW30" i="3"/>
  <c r="CW38" i="3"/>
  <c r="CW48" i="3"/>
  <c r="CW58" i="3"/>
  <c r="CX9" i="3"/>
  <c r="CY10" i="3"/>
  <c r="CZ11" i="3"/>
  <c r="DB13" i="3"/>
  <c r="DC14" i="3"/>
  <c r="CX16" i="3"/>
  <c r="CY17" i="3"/>
  <c r="CZ18" i="3"/>
  <c r="DA19" i="3"/>
  <c r="DB20" i="3"/>
  <c r="DC21" i="3"/>
  <c r="DD22" i="3"/>
  <c r="CX24" i="3"/>
  <c r="CY27" i="3"/>
  <c r="CZ28" i="3"/>
  <c r="DA29" i="3"/>
  <c r="DB30" i="3"/>
  <c r="DC31" i="3"/>
  <c r="DD32" i="3"/>
  <c r="CX34" i="3"/>
  <c r="CY35" i="3"/>
  <c r="CZ36" i="3"/>
  <c r="DA37" i="3"/>
  <c r="DB38" i="3"/>
  <c r="DC39" i="3"/>
  <c r="DD42" i="3"/>
  <c r="CX44" i="3"/>
  <c r="CY45" i="3"/>
  <c r="CZ46" i="3"/>
  <c r="DA47" i="3"/>
  <c r="DB48" i="3"/>
  <c r="DC49" i="3"/>
  <c r="DD50" i="3"/>
  <c r="CX52" i="3"/>
  <c r="CY53" i="3"/>
  <c r="CZ56" i="3"/>
  <c r="DA57" i="3"/>
  <c r="DB58" i="3"/>
  <c r="DC59" i="3"/>
  <c r="DD60" i="3"/>
  <c r="CX62" i="3"/>
  <c r="CY63" i="3"/>
  <c r="CX21" i="3"/>
  <c r="DA24" i="3"/>
  <c r="DD29" i="3"/>
  <c r="CZ33" i="3"/>
  <c r="DC36" i="3"/>
  <c r="CZ43" i="3"/>
  <c r="DC46" i="3"/>
  <c r="CX49" i="3"/>
  <c r="DA52" i="3"/>
  <c r="DD57" i="3"/>
  <c r="CZ61" i="3"/>
  <c r="DC64" i="3"/>
  <c r="B54" i="3"/>
  <c r="M54" i="3"/>
  <c r="X54" i="3"/>
  <c r="AI54" i="3"/>
  <c r="AT54" i="3"/>
  <c r="BE54" i="3"/>
  <c r="CA54" i="3"/>
  <c r="D40" i="3"/>
  <c r="O40" i="3"/>
  <c r="Z40" i="3"/>
  <c r="AK40" i="3"/>
  <c r="AV40" i="3"/>
  <c r="BG40" i="3"/>
  <c r="CC40" i="3"/>
  <c r="E25" i="3"/>
  <c r="P25" i="3"/>
  <c r="AA25" i="3"/>
  <c r="AL25" i="3"/>
  <c r="BH25" i="3"/>
  <c r="CD25" i="3"/>
  <c r="G7" i="3"/>
  <c r="CQ7" i="3" s="1"/>
  <c r="S7" i="3"/>
  <c r="AT7" i="3"/>
  <c r="BE7" i="3"/>
  <c r="CW16" i="3"/>
  <c r="CW24" i="3"/>
  <c r="CW34" i="3"/>
  <c r="CW44" i="3"/>
  <c r="CW52" i="3"/>
  <c r="CW62" i="3"/>
  <c r="DB9" i="3"/>
  <c r="DC10" i="3"/>
  <c r="DD11" i="3"/>
  <c r="CX13" i="3"/>
  <c r="CY14" i="3"/>
  <c r="DA15" i="3"/>
  <c r="DB16" i="3"/>
  <c r="DC17" i="3"/>
  <c r="DD18" i="3"/>
  <c r="CX20" i="3"/>
  <c r="CY21" i="3"/>
  <c r="CZ22" i="3"/>
  <c r="DA23" i="3"/>
  <c r="DB24" i="3"/>
  <c r="DC27" i="3"/>
  <c r="DD28" i="3"/>
  <c r="CX30" i="3"/>
  <c r="CY31" i="3"/>
  <c r="CZ32" i="3"/>
  <c r="DA33" i="3"/>
  <c r="DB34" i="3"/>
  <c r="DC35" i="3"/>
  <c r="DD36" i="3"/>
  <c r="CX38" i="3"/>
  <c r="CY39" i="3"/>
  <c r="CZ42" i="3"/>
  <c r="DA43" i="3"/>
  <c r="DB44" i="3"/>
  <c r="DC45" i="3"/>
  <c r="DD46" i="3"/>
  <c r="CX48" i="3"/>
  <c r="CY49" i="3"/>
  <c r="CZ50" i="3"/>
  <c r="DA51" i="3"/>
  <c r="DB52" i="3"/>
  <c r="DC53" i="3"/>
  <c r="DD56" i="3"/>
  <c r="CX58" i="3"/>
  <c r="CY59" i="3"/>
  <c r="CZ60" i="3"/>
  <c r="DA61" i="3"/>
  <c r="DB62" i="3"/>
  <c r="DC63" i="3"/>
  <c r="CZ23" i="3"/>
  <c r="DC28" i="3"/>
  <c r="CY32" i="3"/>
  <c r="DB35" i="3"/>
  <c r="CX39" i="3"/>
  <c r="DA44" i="3"/>
  <c r="DD47" i="3"/>
  <c r="CZ51" i="3"/>
  <c r="DC56" i="3"/>
  <c r="CY60" i="3"/>
  <c r="DB63" i="3"/>
  <c r="Y54" i="3"/>
  <c r="AJ54" i="3"/>
  <c r="AU54" i="3"/>
  <c r="BF54" i="3"/>
  <c r="E40" i="3"/>
  <c r="P40" i="3"/>
  <c r="AW40" i="3"/>
  <c r="CD40" i="3"/>
  <c r="F25" i="3"/>
  <c r="Q25" i="3"/>
  <c r="AB25" i="3"/>
  <c r="AM25" i="3"/>
  <c r="BI25" i="3"/>
  <c r="CE25" i="3"/>
  <c r="H7" i="3"/>
  <c r="AI7" i="3"/>
  <c r="BG7" i="3"/>
  <c r="CW9" i="3"/>
  <c r="CW17" i="3"/>
  <c r="CW27" i="3"/>
  <c r="CW35" i="3"/>
  <c r="CW45" i="3"/>
  <c r="CW53" i="3"/>
  <c r="CW63" i="3"/>
  <c r="DC9" i="3"/>
  <c r="DD10" i="3"/>
  <c r="CX12" i="3"/>
  <c r="CY13" i="3"/>
  <c r="CZ14" i="3"/>
  <c r="DB15" i="3"/>
  <c r="DC16" i="3"/>
  <c r="DD17" i="3"/>
  <c r="CX19" i="3"/>
  <c r="CY20" i="3"/>
  <c r="CZ21" i="3"/>
  <c r="DA22" i="3"/>
  <c r="DB23" i="3"/>
  <c r="DC24" i="3"/>
  <c r="DD27" i="3"/>
  <c r="CX29" i="3"/>
  <c r="CY30" i="3"/>
  <c r="CZ31" i="3"/>
  <c r="DA32" i="3"/>
  <c r="DB33" i="3"/>
  <c r="DC34" i="3"/>
  <c r="DD35" i="3"/>
  <c r="CX37" i="3"/>
  <c r="CY38" i="3"/>
  <c r="CZ39" i="3"/>
  <c r="DA42" i="3"/>
  <c r="DB43" i="3"/>
  <c r="DC44" i="3"/>
  <c r="DD45" i="3"/>
  <c r="CX47" i="3"/>
  <c r="CY48" i="3"/>
  <c r="CZ49" i="3"/>
  <c r="DA50" i="3"/>
  <c r="DB51" i="3"/>
  <c r="DC52" i="3"/>
  <c r="DD53" i="3"/>
  <c r="CX57" i="3"/>
  <c r="CY58" i="3"/>
  <c r="CZ59" i="3"/>
  <c r="DA60" i="3"/>
  <c r="DB61" i="3"/>
  <c r="DC62" i="3"/>
  <c r="DD63" i="3"/>
  <c r="CX65" i="3"/>
  <c r="DD19" i="3"/>
  <c r="CY22" i="3"/>
  <c r="DB27" i="3"/>
  <c r="CX31" i="3"/>
  <c r="DA34" i="3"/>
  <c r="DD37" i="3"/>
  <c r="CY42" i="3"/>
  <c r="DB45" i="3"/>
  <c r="CY50" i="3"/>
  <c r="DB53" i="3"/>
  <c r="CX59" i="3"/>
  <c r="DA62" i="3"/>
  <c r="DD65" i="3"/>
  <c r="D54" i="3"/>
  <c r="O54" i="3"/>
  <c r="Z54" i="3"/>
  <c r="AK54" i="3"/>
  <c r="AV54" i="3"/>
  <c r="BG54" i="3"/>
  <c r="F40" i="3"/>
  <c r="Q40" i="3"/>
  <c r="AB40" i="3"/>
  <c r="AM40" i="3"/>
  <c r="AX40" i="3"/>
  <c r="BI40" i="3"/>
  <c r="CE40" i="3"/>
  <c r="AC25" i="3"/>
  <c r="AN25" i="3"/>
  <c r="BJ25" i="3"/>
  <c r="CF25" i="3"/>
  <c r="X7" i="3"/>
  <c r="AK7" i="3"/>
  <c r="AV7" i="3"/>
  <c r="BH7" i="3"/>
  <c r="CW10" i="3"/>
  <c r="CW18" i="3"/>
  <c r="CW28" i="3"/>
  <c r="CW36" i="3"/>
  <c r="CW46" i="3"/>
  <c r="CW56" i="3"/>
  <c r="CW64" i="3"/>
  <c r="DD9" i="3"/>
  <c r="CX11" i="3"/>
  <c r="CY12" i="3"/>
  <c r="CZ13" i="3"/>
  <c r="DA14" i="3"/>
  <c r="DC15" i="3"/>
  <c r="DD16" i="3"/>
  <c r="CX18" i="3"/>
  <c r="CY19" i="3"/>
  <c r="CZ20" i="3"/>
  <c r="DA21" i="3"/>
  <c r="DB22" i="3"/>
  <c r="DC23" i="3"/>
  <c r="DD24" i="3"/>
  <c r="CX28" i="3"/>
  <c r="CY29" i="3"/>
  <c r="CZ30" i="3"/>
  <c r="DA31" i="3"/>
  <c r="DB32" i="3"/>
  <c r="DC33" i="3"/>
  <c r="DD34" i="3"/>
  <c r="CX36" i="3"/>
  <c r="CY37" i="3"/>
  <c r="CZ38" i="3"/>
  <c r="DA39" i="3"/>
  <c r="DB42" i="3"/>
  <c r="DC43" i="3"/>
  <c r="DD44" i="3"/>
  <c r="CX46" i="3"/>
  <c r="CY47" i="3"/>
  <c r="CZ48" i="3"/>
  <c r="DA49" i="3"/>
  <c r="DB50" i="3"/>
  <c r="DC51" i="3"/>
  <c r="DD52" i="3"/>
  <c r="CX56" i="3"/>
  <c r="CY57" i="3"/>
  <c r="CZ58" i="3"/>
  <c r="DA59" i="3"/>
  <c r="DB60" i="3"/>
  <c r="DC61" i="3"/>
  <c r="DD62" i="3"/>
  <c r="G25" i="3"/>
  <c r="R25" i="3"/>
  <c r="AE54" i="3"/>
  <c r="AP54" i="3"/>
  <c r="BL54" i="3"/>
  <c r="CH40" i="3"/>
  <c r="AE25" i="3"/>
  <c r="AP25" i="3"/>
  <c r="BL25" i="3"/>
  <c r="CH25" i="3"/>
  <c r="AE7" i="3"/>
  <c r="BL7" i="3"/>
  <c r="AP7" i="3"/>
  <c r="CX64" i="3"/>
  <c r="CZ64" i="3"/>
  <c r="DB64" i="3"/>
  <c r="DD64" i="3"/>
  <c r="CY65" i="3"/>
  <c r="DA65" i="3"/>
  <c r="DC65" i="3"/>
  <c r="I40" i="3"/>
  <c r="T40" i="3"/>
  <c r="I25" i="3"/>
  <c r="T25" i="3"/>
  <c r="I7" i="3"/>
  <c r="DI7" i="1"/>
  <c r="DI6" i="1" s="1"/>
  <c r="CB15" i="3"/>
  <c r="DL7" i="1"/>
  <c r="CE7" i="3" s="1"/>
  <c r="CE12" i="3"/>
  <c r="DA12" i="3" s="1"/>
  <c r="N7" i="1"/>
  <c r="Y7" i="3" s="1"/>
  <c r="BQ15" i="3"/>
  <c r="CX6" i="1"/>
  <c r="CX41" i="1" s="1"/>
  <c r="BS7" i="3"/>
  <c r="CZ6" i="1"/>
  <c r="CZ41" i="1" s="1"/>
  <c r="BU7" i="3"/>
  <c r="DB6" i="1"/>
  <c r="DB41" i="1" s="1"/>
  <c r="BS54" i="3"/>
  <c r="BW54" i="3"/>
  <c r="BP54" i="3"/>
  <c r="BR54" i="3"/>
  <c r="BT54" i="3"/>
  <c r="BV54" i="3"/>
  <c r="BP40" i="3"/>
  <c r="BR40" i="3"/>
  <c r="BT40" i="3"/>
  <c r="BV40" i="3"/>
  <c r="BQ25" i="3"/>
  <c r="BS25" i="3"/>
  <c r="BU25" i="3"/>
  <c r="BW25" i="3"/>
  <c r="CB25" i="3"/>
  <c r="CD7" i="3"/>
  <c r="CG7" i="3"/>
  <c r="I54" i="3"/>
  <c r="G54" i="3"/>
  <c r="E54" i="3"/>
  <c r="C54" i="3"/>
  <c r="N54" i="3"/>
  <c r="P54" i="3"/>
  <c r="R54" i="3"/>
  <c r="T54" i="3"/>
  <c r="Y15" i="3"/>
  <c r="Y40" i="3"/>
  <c r="AA40" i="3"/>
  <c r="AC40" i="3"/>
  <c r="AE40" i="3"/>
  <c r="AP40" i="3"/>
  <c r="AN40" i="3"/>
  <c r="AL40" i="3"/>
  <c r="AJ40" i="3"/>
  <c r="AJ15" i="3"/>
  <c r="BL40" i="3"/>
  <c r="BJ40" i="3"/>
  <c r="BH40" i="3"/>
  <c r="BF40" i="3"/>
  <c r="BF15" i="3"/>
  <c r="CH54" i="3"/>
  <c r="CF54" i="3"/>
  <c r="CD54" i="3"/>
  <c r="CB54" i="3"/>
  <c r="DD6" i="1"/>
  <c r="DD26" i="1" s="1"/>
  <c r="CW6" i="1"/>
  <c r="CW26" i="1" s="1"/>
  <c r="BP7" i="3"/>
  <c r="CY6" i="1"/>
  <c r="CY41" i="1" s="1"/>
  <c r="BR7" i="3"/>
  <c r="DA6" i="1"/>
  <c r="BT7" i="3"/>
  <c r="DC6" i="1"/>
  <c r="DC41" i="1" s="1"/>
  <c r="BV7" i="3"/>
  <c r="BQ54" i="3"/>
  <c r="BU54" i="3"/>
  <c r="BQ40" i="3"/>
  <c r="BS40" i="3"/>
  <c r="BU40" i="3"/>
  <c r="BW40" i="3"/>
  <c r="BP25" i="3"/>
  <c r="BR25" i="3"/>
  <c r="BT25" i="3"/>
  <c r="BV25" i="3"/>
  <c r="CF7" i="3"/>
  <c r="CH7" i="3"/>
  <c r="C15" i="3"/>
  <c r="N15" i="3"/>
  <c r="CC61" i="3"/>
  <c r="CY61" i="3" s="1"/>
  <c r="CL9" i="3"/>
  <c r="CL11" i="3"/>
  <c r="CL13" i="3"/>
  <c r="CL15" i="3"/>
  <c r="CL17" i="3"/>
  <c r="CL19" i="3"/>
  <c r="CL21" i="3"/>
  <c r="CL23" i="3"/>
  <c r="CL25" i="3"/>
  <c r="CL28" i="3"/>
  <c r="CL30" i="3"/>
  <c r="CL32" i="3"/>
  <c r="CL34" i="3"/>
  <c r="CL36" i="3"/>
  <c r="CL38" i="3"/>
  <c r="CL40" i="3"/>
  <c r="CL43" i="3"/>
  <c r="CL45" i="3"/>
  <c r="CL47" i="3"/>
  <c r="CL49" i="3"/>
  <c r="CL51" i="3"/>
  <c r="CL53" i="3"/>
  <c r="CL56" i="3"/>
  <c r="CL58" i="3"/>
  <c r="CL60" i="3"/>
  <c r="CL62" i="3"/>
  <c r="CL64" i="3"/>
  <c r="CM9" i="3"/>
  <c r="CO9" i="3"/>
  <c r="CQ9" i="3"/>
  <c r="CS9" i="3"/>
  <c r="CN10" i="3"/>
  <c r="CP10" i="3"/>
  <c r="CR10" i="3"/>
  <c r="CM11" i="3"/>
  <c r="CO11" i="3"/>
  <c r="CQ11" i="3"/>
  <c r="CS11" i="3"/>
  <c r="CN12" i="3"/>
  <c r="CP12" i="3"/>
  <c r="CR12" i="3"/>
  <c r="CM13" i="3"/>
  <c r="CO13" i="3"/>
  <c r="CQ13" i="3"/>
  <c r="CS13" i="3"/>
  <c r="CN14" i="3"/>
  <c r="CP14" i="3"/>
  <c r="CR14" i="3"/>
  <c r="CO15" i="3"/>
  <c r="CQ15" i="3"/>
  <c r="CS15" i="3"/>
  <c r="CN16" i="3"/>
  <c r="CP16" i="3"/>
  <c r="CR16" i="3"/>
  <c r="CM17" i="3"/>
  <c r="CO17" i="3"/>
  <c r="CQ17" i="3"/>
  <c r="CS17" i="3"/>
  <c r="CN18" i="3"/>
  <c r="CP18" i="3"/>
  <c r="CR18" i="3"/>
  <c r="CM19" i="3"/>
  <c r="CO19" i="3"/>
  <c r="CQ19" i="3"/>
  <c r="CS19" i="3"/>
  <c r="CN20" i="3"/>
  <c r="CP20" i="3"/>
  <c r="CR20" i="3"/>
  <c r="CM21" i="3"/>
  <c r="CO21" i="3"/>
  <c r="CQ21" i="3"/>
  <c r="CS21" i="3"/>
  <c r="CN22" i="3"/>
  <c r="CP22" i="3"/>
  <c r="CR22" i="3"/>
  <c r="CM23" i="3"/>
  <c r="CO23" i="3"/>
  <c r="CQ23" i="3"/>
  <c r="CS23" i="3"/>
  <c r="CN24" i="3"/>
  <c r="CP24" i="3"/>
  <c r="CR24" i="3"/>
  <c r="CN27" i="3"/>
  <c r="CP27" i="3"/>
  <c r="CR27" i="3"/>
  <c r="CM28" i="3"/>
  <c r="CO28" i="3"/>
  <c r="CQ28" i="3"/>
  <c r="CS28" i="3"/>
  <c r="CN29" i="3"/>
  <c r="CP29" i="3"/>
  <c r="CR29" i="3"/>
  <c r="CM30" i="3"/>
  <c r="CO30" i="3"/>
  <c r="CQ30" i="3"/>
  <c r="CS30" i="3"/>
  <c r="CN31" i="3"/>
  <c r="CP31" i="3"/>
  <c r="CR31" i="3"/>
  <c r="CM32" i="3"/>
  <c r="CO32" i="3"/>
  <c r="CQ32" i="3"/>
  <c r="CS32" i="3"/>
  <c r="CN33" i="3"/>
  <c r="CP33" i="3"/>
  <c r="CR33" i="3"/>
  <c r="CM34" i="3"/>
  <c r="CO34" i="3"/>
  <c r="CQ34" i="3"/>
  <c r="CS34" i="3"/>
  <c r="CN35" i="3"/>
  <c r="CP35" i="3"/>
  <c r="CR35" i="3"/>
  <c r="CM36" i="3"/>
  <c r="CO36" i="3"/>
  <c r="CQ36" i="3"/>
  <c r="CS36" i="3"/>
  <c r="CN37" i="3"/>
  <c r="CP37" i="3"/>
  <c r="CR37" i="3"/>
  <c r="CM38" i="3"/>
  <c r="CO38" i="3"/>
  <c r="CQ38" i="3"/>
  <c r="CS38" i="3"/>
  <c r="CN39" i="3"/>
  <c r="CP39" i="3"/>
  <c r="CR39" i="3"/>
  <c r="CN42" i="3"/>
  <c r="CP42" i="3"/>
  <c r="CR42" i="3"/>
  <c r="CM43" i="3"/>
  <c r="CO43" i="3"/>
  <c r="CQ43" i="3"/>
  <c r="CS43" i="3"/>
  <c r="CN44" i="3"/>
  <c r="CP44" i="3"/>
  <c r="CR44" i="3"/>
  <c r="CM45" i="3"/>
  <c r="CO45" i="3"/>
  <c r="CQ45" i="3"/>
  <c r="CS45" i="3"/>
  <c r="CN46" i="3"/>
  <c r="CP46" i="3"/>
  <c r="CR46" i="3"/>
  <c r="CM47" i="3"/>
  <c r="CO47" i="3"/>
  <c r="CQ47" i="3"/>
  <c r="CS47" i="3"/>
  <c r="CN48" i="3"/>
  <c r="CP48" i="3"/>
  <c r="CR48" i="3"/>
  <c r="CM49" i="3"/>
  <c r="CO49" i="3"/>
  <c r="CQ49" i="3"/>
  <c r="CS49" i="3"/>
  <c r="CN50" i="3"/>
  <c r="CP50" i="3"/>
  <c r="CR50" i="3"/>
  <c r="CM51" i="3"/>
  <c r="CO51" i="3"/>
  <c r="CQ51" i="3"/>
  <c r="CS51" i="3"/>
  <c r="CN52" i="3"/>
  <c r="CP52" i="3"/>
  <c r="CR52" i="3"/>
  <c r="CM53" i="3"/>
  <c r="CO53" i="3"/>
  <c r="CQ53" i="3"/>
  <c r="CS53" i="3"/>
  <c r="CM56" i="3"/>
  <c r="CO56" i="3"/>
  <c r="CQ56" i="3"/>
  <c r="CS56" i="3"/>
  <c r="CN57" i="3"/>
  <c r="CP57" i="3"/>
  <c r="CR57" i="3"/>
  <c r="CM58" i="3"/>
  <c r="CO58" i="3"/>
  <c r="CQ58" i="3"/>
  <c r="CS58" i="3"/>
  <c r="CN59" i="3"/>
  <c r="CP59" i="3"/>
  <c r="CR59" i="3"/>
  <c r="CM60" i="3"/>
  <c r="CO60" i="3"/>
  <c r="CQ60" i="3"/>
  <c r="CS60" i="3"/>
  <c r="CN61" i="3"/>
  <c r="CP61" i="3"/>
  <c r="CR61" i="3"/>
  <c r="CM62" i="3"/>
  <c r="CO62" i="3"/>
  <c r="CQ62" i="3"/>
  <c r="CS62" i="3"/>
  <c r="CN63" i="3"/>
  <c r="CP63" i="3"/>
  <c r="CR63" i="3"/>
  <c r="CM64" i="3"/>
  <c r="CO64" i="3"/>
  <c r="CQ64" i="3"/>
  <c r="CS64" i="3"/>
  <c r="CN65" i="3"/>
  <c r="CP65" i="3"/>
  <c r="CR65" i="3"/>
  <c r="CL10" i="3"/>
  <c r="CL12" i="3"/>
  <c r="CL14" i="3"/>
  <c r="CL16" i="3"/>
  <c r="CL18" i="3"/>
  <c r="CL20" i="3"/>
  <c r="CL22" i="3"/>
  <c r="CL24" i="3"/>
  <c r="CL27" i="3"/>
  <c r="CL29" i="3"/>
  <c r="CL31" i="3"/>
  <c r="CL33" i="3"/>
  <c r="CL35" i="3"/>
  <c r="CL37" i="3"/>
  <c r="CL39" i="3"/>
  <c r="CL42" i="3"/>
  <c r="CL44" i="3"/>
  <c r="CL46" i="3"/>
  <c r="CL48" i="3"/>
  <c r="CL50" i="3"/>
  <c r="CL52" i="3"/>
  <c r="CL57" i="3"/>
  <c r="CL59" i="3"/>
  <c r="CL61" i="3"/>
  <c r="CL63" i="3"/>
  <c r="CL65" i="3"/>
  <c r="CO7" i="3"/>
  <c r="CN9" i="3"/>
  <c r="CP9" i="3"/>
  <c r="CR9" i="3"/>
  <c r="CM10" i="3"/>
  <c r="CO10" i="3"/>
  <c r="CQ10" i="3"/>
  <c r="CS10" i="3"/>
  <c r="CN11" i="3"/>
  <c r="CP11" i="3"/>
  <c r="CR11" i="3"/>
  <c r="CM12" i="3"/>
  <c r="CO12" i="3"/>
  <c r="CQ12" i="3"/>
  <c r="CS12" i="3"/>
  <c r="CN13" i="3"/>
  <c r="CP13" i="3"/>
  <c r="CR13" i="3"/>
  <c r="CM14" i="3"/>
  <c r="CO14" i="3"/>
  <c r="CQ14" i="3"/>
  <c r="CS14" i="3"/>
  <c r="CN15" i="3"/>
  <c r="CP15" i="3"/>
  <c r="CR15" i="3"/>
  <c r="CM16" i="3"/>
  <c r="CO16" i="3"/>
  <c r="CQ16" i="3"/>
  <c r="CS16" i="3"/>
  <c r="CN17" i="3"/>
  <c r="CP17" i="3"/>
  <c r="CR17" i="3"/>
  <c r="CM18" i="3"/>
  <c r="CO18" i="3"/>
  <c r="CQ18" i="3"/>
  <c r="CS18" i="3"/>
  <c r="CN19" i="3"/>
  <c r="CP19" i="3"/>
  <c r="CR19" i="3"/>
  <c r="CM20" i="3"/>
  <c r="CO20" i="3"/>
  <c r="CQ20" i="3"/>
  <c r="CS20" i="3"/>
  <c r="CN21" i="3"/>
  <c r="CP21" i="3"/>
  <c r="CR21" i="3"/>
  <c r="CM22" i="3"/>
  <c r="CO22" i="3"/>
  <c r="CQ22" i="3"/>
  <c r="CS22" i="3"/>
  <c r="CN23" i="3"/>
  <c r="CP23" i="3"/>
  <c r="CR23" i="3"/>
  <c r="CM24" i="3"/>
  <c r="CO24" i="3"/>
  <c r="CQ24" i="3"/>
  <c r="CS24" i="3"/>
  <c r="CM27" i="3"/>
  <c r="CO27" i="3"/>
  <c r="CQ27" i="3"/>
  <c r="CS27" i="3"/>
  <c r="CN28" i="3"/>
  <c r="CP28" i="3"/>
  <c r="CR28" i="3"/>
  <c r="CM29" i="3"/>
  <c r="CO29" i="3"/>
  <c r="CQ29" i="3"/>
  <c r="CS29" i="3"/>
  <c r="CN30" i="3"/>
  <c r="CP30" i="3"/>
  <c r="CR30" i="3"/>
  <c r="CM31" i="3"/>
  <c r="CO31" i="3"/>
  <c r="CQ31" i="3"/>
  <c r="CS31" i="3"/>
  <c r="CN32" i="3"/>
  <c r="CP32" i="3"/>
  <c r="CR32" i="3"/>
  <c r="CM33" i="3"/>
  <c r="CO33" i="3"/>
  <c r="CQ33" i="3"/>
  <c r="CS33" i="3"/>
  <c r="CN34" i="3"/>
  <c r="CP34" i="3"/>
  <c r="CR34" i="3"/>
  <c r="CM35" i="3"/>
  <c r="CO35" i="3"/>
  <c r="CQ35" i="3"/>
  <c r="CS35" i="3"/>
  <c r="CN36" i="3"/>
  <c r="CP36" i="3"/>
  <c r="CR36" i="3"/>
  <c r="CM37" i="3"/>
  <c r="CO37" i="3"/>
  <c r="CQ37" i="3"/>
  <c r="CS37" i="3"/>
  <c r="CN38" i="3"/>
  <c r="CP38" i="3"/>
  <c r="CR38" i="3"/>
  <c r="CM39" i="3"/>
  <c r="CO39" i="3"/>
  <c r="CQ39" i="3"/>
  <c r="CS39" i="3"/>
  <c r="CM42" i="3"/>
  <c r="CO42" i="3"/>
  <c r="CQ42" i="3"/>
  <c r="CS42" i="3"/>
  <c r="CN43" i="3"/>
  <c r="CP43" i="3"/>
  <c r="CR43" i="3"/>
  <c r="CM44" i="3"/>
  <c r="CO44" i="3"/>
  <c r="CQ44" i="3"/>
  <c r="CS44" i="3"/>
  <c r="CN45" i="3"/>
  <c r="CP45" i="3"/>
  <c r="CR45" i="3"/>
  <c r="CM46" i="3"/>
  <c r="CO46" i="3"/>
  <c r="CQ46" i="3"/>
  <c r="CS46" i="3"/>
  <c r="CN47" i="3"/>
  <c r="CP47" i="3"/>
  <c r="CR47" i="3"/>
  <c r="CM48" i="3"/>
  <c r="CO48" i="3"/>
  <c r="CQ48" i="3"/>
  <c r="CS48" i="3"/>
  <c r="CN49" i="3"/>
  <c r="CP49" i="3"/>
  <c r="CR49" i="3"/>
  <c r="CM50" i="3"/>
  <c r="CO50" i="3"/>
  <c r="CQ50" i="3"/>
  <c r="CS50" i="3"/>
  <c r="CN51" i="3"/>
  <c r="CP51" i="3"/>
  <c r="CR51" i="3"/>
  <c r="CM52" i="3"/>
  <c r="CO52" i="3"/>
  <c r="CQ52" i="3"/>
  <c r="CS52" i="3"/>
  <c r="CN53" i="3"/>
  <c r="CP53" i="3"/>
  <c r="CR53" i="3"/>
  <c r="CN56" i="3"/>
  <c r="CP56" i="3"/>
  <c r="CR56" i="3"/>
  <c r="CM57" i="3"/>
  <c r="CO57" i="3"/>
  <c r="CQ57" i="3"/>
  <c r="CS57" i="3"/>
  <c r="CN58" i="3"/>
  <c r="CP58" i="3"/>
  <c r="CR58" i="3"/>
  <c r="CM59" i="3"/>
  <c r="CO59" i="3"/>
  <c r="CQ59" i="3"/>
  <c r="CS59" i="3"/>
  <c r="CN60" i="3"/>
  <c r="CP60" i="3"/>
  <c r="CR60" i="3"/>
  <c r="CM61" i="3"/>
  <c r="CO61" i="3"/>
  <c r="CQ61" i="3"/>
  <c r="CS61" i="3"/>
  <c r="CN62" i="3"/>
  <c r="CP62" i="3"/>
  <c r="CR62" i="3"/>
  <c r="CM63" i="3"/>
  <c r="CO63" i="3"/>
  <c r="CQ63" i="3"/>
  <c r="CS63" i="3"/>
  <c r="CN64" i="3"/>
  <c r="CP64" i="3"/>
  <c r="CR64" i="3"/>
  <c r="CM65" i="3"/>
  <c r="CO65" i="3"/>
  <c r="CQ65" i="3"/>
  <c r="CS65" i="3"/>
  <c r="C6" i="1"/>
  <c r="C8" i="1" s="1"/>
  <c r="AJ6" i="1"/>
  <c r="AJ26" i="1" s="1"/>
  <c r="AU6" i="1"/>
  <c r="AU26" i="1" s="1"/>
  <c r="Y6" i="1"/>
  <c r="Y8" i="1"/>
  <c r="CM6" i="1"/>
  <c r="CM8" i="1" s="1"/>
  <c r="F6" i="1"/>
  <c r="F26" i="1" s="1"/>
  <c r="M6" i="1"/>
  <c r="M26" i="1" s="1"/>
  <c r="Q6" i="1"/>
  <c r="Q26" i="1" s="1"/>
  <c r="X6" i="1"/>
  <c r="X26" i="1" s="1"/>
  <c r="AB6" i="1"/>
  <c r="AI6" i="1"/>
  <c r="AI26" i="1" s="1"/>
  <c r="AM6" i="1"/>
  <c r="AT6" i="1"/>
  <c r="AX6" i="1"/>
  <c r="BE6" i="1"/>
  <c r="BE26" i="1" s="1"/>
  <c r="BI6" i="1"/>
  <c r="AM6" i="3" s="1"/>
  <c r="BP6" i="1"/>
  <c r="BP26" i="1" s="1"/>
  <c r="BT6" i="1"/>
  <c r="BT26" i="1" s="1"/>
  <c r="CA6" i="1"/>
  <c r="CE6" i="1"/>
  <c r="CL6" i="1"/>
  <c r="CP6" i="1"/>
  <c r="DA26" i="1"/>
  <c r="DH6" i="1"/>
  <c r="DH26" i="1" s="1"/>
  <c r="E6" i="1"/>
  <c r="E26" i="1" s="1"/>
  <c r="G6" i="1"/>
  <c r="G26" i="1" s="1"/>
  <c r="I6" i="1"/>
  <c r="P6" i="1"/>
  <c r="P26" i="1" s="1"/>
  <c r="R6" i="1"/>
  <c r="R26" i="1" s="1"/>
  <c r="T6" i="1"/>
  <c r="T26" i="1" s="1"/>
  <c r="AA6" i="1"/>
  <c r="AA55" i="1" s="1"/>
  <c r="AC6" i="1"/>
  <c r="AC8" i="1" s="1"/>
  <c r="AE6" i="1"/>
  <c r="AE55" i="1" s="1"/>
  <c r="AL6" i="1"/>
  <c r="AN6" i="1"/>
  <c r="AN8" i="1" s="1"/>
  <c r="AP6" i="1"/>
  <c r="AP8" i="1" s="1"/>
  <c r="AW6" i="1"/>
  <c r="AW55" i="1" s="1"/>
  <c r="AY6" i="1"/>
  <c r="AY8" i="1" s="1"/>
  <c r="BA6" i="1"/>
  <c r="BA55" i="1" s="1"/>
  <c r="BF7" i="1"/>
  <c r="BH6" i="1"/>
  <c r="BH55" i="1" s="1"/>
  <c r="BJ6" i="1"/>
  <c r="BL6" i="1"/>
  <c r="BL8" i="1" s="1"/>
  <c r="BQ6" i="1"/>
  <c r="BQ26" i="1" s="1"/>
  <c r="BS6" i="1"/>
  <c r="BS26" i="1" s="1"/>
  <c r="BU6" i="1"/>
  <c r="BU26" i="1" s="1"/>
  <c r="BW6" i="1"/>
  <c r="CB6" i="1"/>
  <c r="CD6" i="1"/>
  <c r="CD8" i="1" s="1"/>
  <c r="CF6" i="1"/>
  <c r="CH6" i="1"/>
  <c r="CH8" i="1" s="1"/>
  <c r="CO6" i="1"/>
  <c r="CO8" i="1" s="1"/>
  <c r="CQ6" i="1"/>
  <c r="CQ41" i="1" s="1"/>
  <c r="CS6" i="1"/>
  <c r="CS8" i="1" s="1"/>
  <c r="DK6" i="1"/>
  <c r="DK26" i="1" s="1"/>
  <c r="DM6" i="1"/>
  <c r="DM26" i="1" s="1"/>
  <c r="DO6" i="1"/>
  <c r="DO55" i="1" s="1"/>
  <c r="AL8" i="1"/>
  <c r="BH8" i="1"/>
  <c r="BJ8" i="1"/>
  <c r="CB8" i="1"/>
  <c r="CF8" i="1"/>
  <c r="CQ8" i="1"/>
  <c r="B6" i="1"/>
  <c r="B26" i="1" s="1"/>
  <c r="D6" i="1"/>
  <c r="D26" i="1" s="1"/>
  <c r="H6" i="1"/>
  <c r="H26" i="1" s="1"/>
  <c r="O6" i="1"/>
  <c r="O8" i="1" s="1"/>
  <c r="S6" i="1"/>
  <c r="S8" i="1" s="1"/>
  <c r="Z6" i="1"/>
  <c r="AD6" i="1"/>
  <c r="AK6" i="1"/>
  <c r="AO6" i="1"/>
  <c r="AV6" i="1"/>
  <c r="AZ6" i="1"/>
  <c r="BG6" i="1"/>
  <c r="BG41" i="1" s="1"/>
  <c r="BK6" i="1"/>
  <c r="BR6" i="1"/>
  <c r="BR8" i="1" s="1"/>
  <c r="BV6" i="1"/>
  <c r="BV8" i="1" s="1"/>
  <c r="CC6" i="1"/>
  <c r="CG6" i="1"/>
  <c r="CN6" i="1"/>
  <c r="CN41" i="1" s="1"/>
  <c r="CR6" i="1"/>
  <c r="CY26" i="1"/>
  <c r="DJ6" i="1"/>
  <c r="DN6" i="1"/>
  <c r="BQ7" i="3" l="1"/>
  <c r="N6" i="1"/>
  <c r="N8" i="1" s="1"/>
  <c r="AJ7" i="3"/>
  <c r="CP7" i="3"/>
  <c r="DC26" i="1"/>
  <c r="CX26" i="1"/>
  <c r="BQ8" i="1"/>
  <c r="BW8" i="1"/>
  <c r="P9" i="4"/>
  <c r="P8" i="1"/>
  <c r="AU7" i="3"/>
  <c r="CP40" i="3"/>
  <c r="CP25" i="3"/>
  <c r="P42" i="4"/>
  <c r="P27" i="4"/>
  <c r="P56" i="4"/>
  <c r="CP54" i="3"/>
  <c r="B6" i="3"/>
  <c r="CZ8" i="1"/>
  <c r="BU8" i="1"/>
  <c r="CX8" i="1"/>
  <c r="BS8" i="1"/>
  <c r="AI8" i="1"/>
  <c r="CZ55" i="1"/>
  <c r="CX55" i="1"/>
  <c r="CA6" i="3"/>
  <c r="DD41" i="1"/>
  <c r="CS7" i="3"/>
  <c r="CN25" i="3"/>
  <c r="CR7" i="3"/>
  <c r="CN54" i="3"/>
  <c r="CO25" i="3"/>
  <c r="CM40" i="3"/>
  <c r="CQ40" i="3"/>
  <c r="CM15" i="3"/>
  <c r="CX54" i="3"/>
  <c r="CM54" i="3"/>
  <c r="DD25" i="3"/>
  <c r="CR25" i="3"/>
  <c r="DA54" i="3"/>
  <c r="CQ25" i="3"/>
  <c r="DC25" i="3"/>
  <c r="DB54" i="3"/>
  <c r="CW7" i="3"/>
  <c r="CO54" i="3"/>
  <c r="CW40" i="3"/>
  <c r="CN40" i="3"/>
  <c r="CL54" i="3"/>
  <c r="CR40" i="3"/>
  <c r="CR54" i="3"/>
  <c r="CS54" i="3"/>
  <c r="CM7" i="3"/>
  <c r="CM25" i="3"/>
  <c r="CZ7" i="3"/>
  <c r="CY40" i="3"/>
  <c r="CS25" i="3"/>
  <c r="CO40" i="3"/>
  <c r="DC7" i="3"/>
  <c r="DA25" i="3"/>
  <c r="CY25" i="3"/>
  <c r="CS40" i="3"/>
  <c r="DI26" i="1"/>
  <c r="CB6" i="3"/>
  <c r="DI8" i="1"/>
  <c r="AI6" i="3"/>
  <c r="BI6" i="3"/>
  <c r="CG6" i="3"/>
  <c r="H6" i="3"/>
  <c r="DD8" i="1"/>
  <c r="DB26" i="1"/>
  <c r="CD55" i="1"/>
  <c r="AW6" i="3"/>
  <c r="F6" i="3"/>
  <c r="C26" i="1"/>
  <c r="DD55" i="1"/>
  <c r="DD7" i="3"/>
  <c r="CY7" i="3"/>
  <c r="DC40" i="3"/>
  <c r="CC6" i="3"/>
  <c r="D6" i="3"/>
  <c r="DB8" i="1"/>
  <c r="CZ26" i="1"/>
  <c r="CQ54" i="3"/>
  <c r="DB55" i="1"/>
  <c r="DA40" i="3"/>
  <c r="M6" i="3"/>
  <c r="Z6" i="3"/>
  <c r="BE6" i="3"/>
  <c r="X6" i="3"/>
  <c r="CW25" i="3"/>
  <c r="DB25" i="3"/>
  <c r="DA7" i="3"/>
  <c r="CZ25" i="3"/>
  <c r="CY54" i="3"/>
  <c r="AD6" i="3"/>
  <c r="DC54" i="3"/>
  <c r="AZ6" i="3"/>
  <c r="AX6" i="3"/>
  <c r="CD6" i="3"/>
  <c r="AV6" i="3"/>
  <c r="DK8" i="1"/>
  <c r="AY6" i="3"/>
  <c r="AT6" i="3"/>
  <c r="DL6" i="1"/>
  <c r="CW54" i="3"/>
  <c r="DM8" i="1"/>
  <c r="G8" i="1"/>
  <c r="BW26" i="1"/>
  <c r="DO8" i="1"/>
  <c r="BL55" i="1"/>
  <c r="BA6" i="3"/>
  <c r="T8" i="1"/>
  <c r="CX25" i="3"/>
  <c r="CZ54" i="3"/>
  <c r="DB7" i="3"/>
  <c r="DD54" i="3"/>
  <c r="I26" i="1"/>
  <c r="CC8" i="1"/>
  <c r="AK8" i="1"/>
  <c r="O6" i="3"/>
  <c r="CH26" i="1"/>
  <c r="BK6" i="3"/>
  <c r="AO6" i="3"/>
  <c r="AO8" i="1"/>
  <c r="S6" i="3"/>
  <c r="CS26" i="1"/>
  <c r="BL6" i="3"/>
  <c r="CO26" i="1"/>
  <c r="BH6" i="3"/>
  <c r="CF26" i="1"/>
  <c r="CB26" i="1"/>
  <c r="BJ26" i="1"/>
  <c r="AN6" i="3"/>
  <c r="AY26" i="1"/>
  <c r="AC6" i="3"/>
  <c r="AP26" i="1"/>
  <c r="T6" i="3"/>
  <c r="AL26" i="1"/>
  <c r="P6" i="3"/>
  <c r="AC26" i="1"/>
  <c r="G6" i="3"/>
  <c r="CM26" i="1"/>
  <c r="BF6" i="3"/>
  <c r="Y26" i="1"/>
  <c r="C6" i="3"/>
  <c r="AU8" i="1"/>
  <c r="Y6" i="3"/>
  <c r="CF6" i="3"/>
  <c r="BA8" i="1"/>
  <c r="AW8" i="1"/>
  <c r="AE8" i="1"/>
  <c r="AA8" i="1"/>
  <c r="R8" i="1"/>
  <c r="I8" i="1"/>
  <c r="E8" i="1"/>
  <c r="BE8" i="1"/>
  <c r="M8" i="1"/>
  <c r="CS55" i="1"/>
  <c r="CO55" i="1"/>
  <c r="DO41" i="1"/>
  <c r="DK41" i="1"/>
  <c r="CH41" i="1"/>
  <c r="CD41" i="1"/>
  <c r="AP41" i="1"/>
  <c r="AL41" i="1"/>
  <c r="AE41" i="1"/>
  <c r="AA41" i="1"/>
  <c r="BW6" i="3"/>
  <c r="DD40" i="3"/>
  <c r="CZ40" i="3"/>
  <c r="CX15" i="3"/>
  <c r="DN55" i="1"/>
  <c r="DJ55" i="1"/>
  <c r="DC55" i="1"/>
  <c r="CY55" i="1"/>
  <c r="CR55" i="1"/>
  <c r="CN55" i="1"/>
  <c r="CG55" i="1"/>
  <c r="CC55" i="1"/>
  <c r="BK55" i="1"/>
  <c r="BG55" i="1"/>
  <c r="AZ55" i="1"/>
  <c r="AV55" i="1"/>
  <c r="AO55" i="1"/>
  <c r="AK55" i="1"/>
  <c r="AD55" i="1"/>
  <c r="Z55" i="1"/>
  <c r="DN41" i="1"/>
  <c r="DJ41" i="1"/>
  <c r="CR41" i="1"/>
  <c r="CG41" i="1"/>
  <c r="CC41" i="1"/>
  <c r="BK41" i="1"/>
  <c r="AZ41" i="1"/>
  <c r="AV41" i="1"/>
  <c r="AO41" i="1"/>
  <c r="AK41" i="1"/>
  <c r="AD41" i="1"/>
  <c r="Z41" i="1"/>
  <c r="CB7" i="3"/>
  <c r="Q41" i="1"/>
  <c r="D41" i="1"/>
  <c r="BV55" i="1"/>
  <c r="Q55" i="1"/>
  <c r="D55" i="1"/>
  <c r="CM41" i="1"/>
  <c r="BU41" i="1"/>
  <c r="BQ41" i="1"/>
  <c r="BJ41" i="1"/>
  <c r="AY41" i="1"/>
  <c r="AU41" i="1"/>
  <c r="R41" i="1"/>
  <c r="N41" i="1"/>
  <c r="G41" i="1"/>
  <c r="C41" i="1"/>
  <c r="CH55" i="1"/>
  <c r="BW55" i="1"/>
  <c r="BS55" i="1"/>
  <c r="AP55" i="1"/>
  <c r="AL55" i="1"/>
  <c r="T55" i="1"/>
  <c r="P55" i="1"/>
  <c r="I55" i="1"/>
  <c r="E55" i="1"/>
  <c r="B55" i="1"/>
  <c r="BR41" i="1"/>
  <c r="S41" i="1"/>
  <c r="M41" i="1"/>
  <c r="BT55" i="1"/>
  <c r="S55" i="1"/>
  <c r="H55" i="1"/>
  <c r="BF7" i="3"/>
  <c r="CN26" i="1"/>
  <c r="BG6" i="3"/>
  <c r="BG8" i="1"/>
  <c r="AK6" i="3"/>
  <c r="DO26" i="1"/>
  <c r="CH6" i="3"/>
  <c r="CQ26" i="1"/>
  <c r="BJ6" i="3"/>
  <c r="CD26" i="1"/>
  <c r="BL26" i="1"/>
  <c r="AP6" i="3"/>
  <c r="BH26" i="1"/>
  <c r="AL6" i="3"/>
  <c r="BA26" i="1"/>
  <c r="AE6" i="3"/>
  <c r="AW26" i="1"/>
  <c r="AA6" i="3"/>
  <c r="AN26" i="1"/>
  <c r="R6" i="3"/>
  <c r="AE26" i="1"/>
  <c r="I6" i="3"/>
  <c r="AA26" i="1"/>
  <c r="E6" i="3"/>
  <c r="CE26" i="1"/>
  <c r="AX26" i="1"/>
  <c r="AB6" i="3"/>
  <c r="AM26" i="1"/>
  <c r="Q6" i="3"/>
  <c r="AJ8" i="1"/>
  <c r="N6" i="3"/>
  <c r="CQ55" i="1"/>
  <c r="CM55" i="1"/>
  <c r="BJ55" i="1"/>
  <c r="AY55" i="1"/>
  <c r="AU55" i="1"/>
  <c r="DM41" i="1"/>
  <c r="DI41" i="1"/>
  <c r="CF41" i="1"/>
  <c r="CB41" i="1"/>
  <c r="AN41" i="1"/>
  <c r="AJ41" i="1"/>
  <c r="AC41" i="1"/>
  <c r="Y41" i="1"/>
  <c r="BV6" i="3"/>
  <c r="BT6" i="3"/>
  <c r="BR6" i="3"/>
  <c r="BP6" i="3"/>
  <c r="DB40" i="3"/>
  <c r="CX40" i="3"/>
  <c r="DL55" i="1"/>
  <c r="DH55" i="1"/>
  <c r="DA55" i="1"/>
  <c r="CW55" i="1"/>
  <c r="CP55" i="1"/>
  <c r="CL55" i="1"/>
  <c r="CE55" i="1"/>
  <c r="CA55" i="1"/>
  <c r="BI55" i="1"/>
  <c r="BE55" i="1"/>
  <c r="AX55" i="1"/>
  <c r="AT55" i="1"/>
  <c r="AM55" i="1"/>
  <c r="AI55" i="1"/>
  <c r="AB55" i="1"/>
  <c r="X55" i="1"/>
  <c r="DL41" i="1"/>
  <c r="DH41" i="1"/>
  <c r="DA41" i="1"/>
  <c r="CW41" i="1"/>
  <c r="CP41" i="1"/>
  <c r="CL41" i="1"/>
  <c r="CE41" i="1"/>
  <c r="CA41" i="1"/>
  <c r="BI41" i="1"/>
  <c r="BE41" i="1"/>
  <c r="AX41" i="1"/>
  <c r="AT41" i="1"/>
  <c r="AM41" i="1"/>
  <c r="AI41" i="1"/>
  <c r="AB41" i="1"/>
  <c r="X41" i="1"/>
  <c r="BU6" i="3"/>
  <c r="BS6" i="3"/>
  <c r="BQ6" i="3"/>
  <c r="B41" i="1"/>
  <c r="BV41" i="1"/>
  <c r="H41" i="1"/>
  <c r="DM55" i="1"/>
  <c r="BR55" i="1"/>
  <c r="M55" i="1"/>
  <c r="CS41" i="1"/>
  <c r="CO41" i="1"/>
  <c r="BW41" i="1"/>
  <c r="BS41" i="1"/>
  <c r="BL41" i="1"/>
  <c r="BH41" i="1"/>
  <c r="BA41" i="1"/>
  <c r="AW41" i="1"/>
  <c r="T41" i="1"/>
  <c r="P41" i="1"/>
  <c r="I41" i="1"/>
  <c r="E41" i="1"/>
  <c r="DI55" i="1"/>
  <c r="CF55" i="1"/>
  <c r="CB55" i="1"/>
  <c r="BU55" i="1"/>
  <c r="BQ55" i="1"/>
  <c r="AN55" i="1"/>
  <c r="AJ55" i="1"/>
  <c r="AC55" i="1"/>
  <c r="Y55" i="1"/>
  <c r="R55" i="1"/>
  <c r="N55" i="1"/>
  <c r="G55" i="1"/>
  <c r="C55" i="1"/>
  <c r="BT41" i="1"/>
  <c r="BP41" i="1"/>
  <c r="O41" i="1"/>
  <c r="F41" i="1"/>
  <c r="DK55" i="1"/>
  <c r="BP55" i="1"/>
  <c r="O55" i="1"/>
  <c r="F55" i="1"/>
  <c r="BF6" i="1"/>
  <c r="BF8" i="1" s="1"/>
  <c r="DN8" i="1"/>
  <c r="DC8" i="1"/>
  <c r="CY8" i="1"/>
  <c r="CR8" i="1"/>
  <c r="CN8" i="1"/>
  <c r="AZ8" i="1"/>
  <c r="AV8" i="1"/>
  <c r="AD8" i="1"/>
  <c r="Z8" i="1"/>
  <c r="H8" i="1"/>
  <c r="D8" i="1"/>
  <c r="DN26" i="1"/>
  <c r="DJ26" i="1"/>
  <c r="CR26" i="1"/>
  <c r="CG26" i="1"/>
  <c r="CC26" i="1"/>
  <c r="BV26" i="1"/>
  <c r="BR26" i="1"/>
  <c r="BK26" i="1"/>
  <c r="BG26" i="1"/>
  <c r="AZ26" i="1"/>
  <c r="AV26" i="1"/>
  <c r="AO26" i="1"/>
  <c r="AK26" i="1"/>
  <c r="AD26" i="1"/>
  <c r="Z26" i="1"/>
  <c r="S26" i="1"/>
  <c r="O26" i="1"/>
  <c r="CL8" i="1"/>
  <c r="CE8" i="1"/>
  <c r="CA8" i="1"/>
  <c r="BT8" i="1"/>
  <c r="BP8" i="1"/>
  <c r="BI8" i="1"/>
  <c r="AT8" i="1"/>
  <c r="AM8" i="1"/>
  <c r="X8" i="1"/>
  <c r="Q8" i="1"/>
  <c r="B8" i="1"/>
  <c r="DH8" i="1"/>
  <c r="DA8" i="1"/>
  <c r="CW8" i="1"/>
  <c r="CP8" i="1"/>
  <c r="AX8" i="1"/>
  <c r="AB8" i="1"/>
  <c r="F8" i="1"/>
  <c r="CP26" i="1"/>
  <c r="CL26" i="1"/>
  <c r="CA26" i="1"/>
  <c r="BI26" i="1"/>
  <c r="AT26" i="1"/>
  <c r="AB26" i="1"/>
  <c r="DJ8" i="1"/>
  <c r="CG8" i="1"/>
  <c r="BK8" i="1"/>
  <c r="N26" i="1" l="1"/>
  <c r="AU6" i="3"/>
  <c r="CX7" i="3"/>
  <c r="CS6" i="3"/>
  <c r="CN6" i="3"/>
  <c r="P8" i="4"/>
  <c r="CL6" i="3"/>
  <c r="CR6" i="3"/>
  <c r="DL8" i="1"/>
  <c r="DL26" i="1"/>
  <c r="CE6" i="3"/>
  <c r="DA6" i="3" s="1"/>
  <c r="DC6" i="3"/>
  <c r="CP6" i="3"/>
  <c r="CW6" i="3"/>
  <c r="CM6" i="3"/>
  <c r="DD6" i="3"/>
  <c r="CQ6" i="3"/>
  <c r="CY6" i="3"/>
  <c r="CO6" i="3"/>
  <c r="DB6" i="3"/>
  <c r="AJ6" i="3"/>
  <c r="CX6" i="3" s="1"/>
  <c r="BF55" i="1"/>
  <c r="BF41" i="1"/>
  <c r="CZ6" i="3"/>
  <c r="BF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1" authorId="0" shapeId="0" xr:uid="{00000000-0006-0000-0100-000001000000}">
      <text>
        <r>
          <rPr>
            <b/>
            <sz val="8"/>
            <color indexed="81"/>
            <rFont val="Tahoma"/>
            <family val="2"/>
          </rPr>
          <t>jmarks:</t>
        </r>
        <r>
          <rPr>
            <sz val="8"/>
            <color indexed="81"/>
            <rFont val="Tahoma"/>
            <family val="2"/>
          </rPr>
          <t xml:space="preserve">
proper method with med school only insts and other specialized insts out.</t>
        </r>
      </text>
    </comment>
    <comment ref="M4" authorId="0" shapeId="0" xr:uid="{00000000-0006-0000-0100-000002000000}">
      <text>
        <r>
          <rPr>
            <b/>
            <sz val="8"/>
            <color indexed="81"/>
            <rFont val="Tahoma"/>
            <family val="2"/>
          </rPr>
          <t>jmarks: excludes race unknown and non-resident aliens</t>
        </r>
      </text>
    </comment>
    <comment ref="DH4" authorId="0" shapeId="0" xr:uid="{00000000-0006-0000-0100-000003000000}">
      <text>
        <r>
          <rPr>
            <b/>
            <sz val="8"/>
            <color indexed="81"/>
            <rFont val="Tahoma"/>
            <family val="2"/>
          </rPr>
          <t>jmarks: Asian/Pacifica Islanders and American Indian/Alaskan Native</t>
        </r>
      </text>
    </comment>
    <comment ref="C15" authorId="0" shapeId="0" xr:uid="{00000000-0006-0000-0100-000004000000}">
      <text>
        <r>
          <rPr>
            <b/>
            <sz val="8"/>
            <color indexed="81"/>
            <rFont val="Tahoma"/>
            <family val="2"/>
          </rPr>
          <t>jmarks:</t>
        </r>
        <r>
          <rPr>
            <sz val="8"/>
            <color indexed="81"/>
            <rFont val="Tahoma"/>
            <family val="2"/>
          </rPr>
          <t xml:space="preserve">
LSU-BR counts too low, so the total 4,199 is replaced with an extrapolated number.</t>
        </r>
      </text>
    </comment>
    <comment ref="N15" authorId="0" shapeId="0" xr:uid="{00000000-0006-0000-0100-000005000000}">
      <text>
        <r>
          <rPr>
            <b/>
            <sz val="8"/>
            <color indexed="81"/>
            <rFont val="Tahoma"/>
            <family val="2"/>
          </rPr>
          <t>jmarks:</t>
        </r>
        <r>
          <rPr>
            <sz val="8"/>
            <color indexed="81"/>
            <rFont val="Tahoma"/>
            <family val="2"/>
          </rPr>
          <t xml:space="preserve">
LSU-BR counts too low, so the total 4,128 is replaced with an extrapolated number.</t>
        </r>
      </text>
    </comment>
    <comment ref="Y15" authorId="0" shapeId="0" xr:uid="{00000000-0006-0000-0100-000006000000}">
      <text>
        <r>
          <rPr>
            <b/>
            <sz val="8"/>
            <color indexed="81"/>
            <rFont val="Tahoma"/>
            <family val="2"/>
          </rPr>
          <t>jmarks:</t>
        </r>
        <r>
          <rPr>
            <sz val="8"/>
            <color indexed="81"/>
            <rFont val="Tahoma"/>
            <family val="2"/>
          </rPr>
          <t xml:space="preserve">
LSU-BR counts too low, so the total 2,540 is replaced with an extrapolated number.</t>
        </r>
      </text>
    </comment>
    <comment ref="AJ15" authorId="0" shapeId="0" xr:uid="{00000000-0006-0000-0100-000007000000}">
      <text>
        <r>
          <rPr>
            <b/>
            <sz val="8"/>
            <color indexed="81"/>
            <rFont val="Tahoma"/>
            <family val="2"/>
          </rPr>
          <t>jmarks:</t>
        </r>
        <r>
          <rPr>
            <sz val="8"/>
            <color indexed="81"/>
            <rFont val="Tahoma"/>
            <family val="2"/>
          </rPr>
          <t xml:space="preserve">
LSU-BR counts too low, so the total 1,659 is replaced with an extrapolated number.</t>
        </r>
      </text>
    </comment>
    <comment ref="AU15" authorId="0" shapeId="0" xr:uid="{00000000-0006-0000-0100-000008000000}">
      <text>
        <r>
          <rPr>
            <b/>
            <sz val="8"/>
            <color indexed="81"/>
            <rFont val="Tahoma"/>
            <family val="2"/>
          </rPr>
          <t>jmarks:</t>
        </r>
        <r>
          <rPr>
            <sz val="8"/>
            <color indexed="81"/>
            <rFont val="Tahoma"/>
            <family val="2"/>
          </rPr>
          <t xml:space="preserve">
LSU-BR counts too low, so the total 3,121 is replaced with an extrapolated number.</t>
        </r>
      </text>
    </comment>
    <comment ref="BF15" authorId="0" shapeId="0" xr:uid="{00000000-0006-0000-0100-000009000000}">
      <text>
        <r>
          <rPr>
            <b/>
            <sz val="8"/>
            <color indexed="81"/>
            <rFont val="Tahoma"/>
            <family val="2"/>
          </rPr>
          <t>jmarks:</t>
        </r>
        <r>
          <rPr>
            <sz val="8"/>
            <color indexed="81"/>
            <rFont val="Tahoma"/>
            <family val="2"/>
          </rPr>
          <t xml:space="preserve">
LSU-BR counts too low, so the total 744 is replaced with an extrapolated number.</t>
        </r>
      </text>
    </comment>
    <comment ref="CM15" authorId="0" shapeId="0" xr:uid="{00000000-0006-0000-0100-00000A000000}">
      <text>
        <r>
          <rPr>
            <b/>
            <sz val="8"/>
            <color indexed="81"/>
            <rFont val="Tahoma"/>
            <family val="2"/>
          </rPr>
          <t>jmarks:</t>
        </r>
        <r>
          <rPr>
            <sz val="8"/>
            <color indexed="81"/>
            <rFont val="Tahoma"/>
            <family val="2"/>
          </rPr>
          <t xml:space="preserve">
LSU-BR counts too low, so the total 48 is replaced with an extrapolated number.</t>
        </r>
      </text>
    </comment>
    <comment ref="DI15" authorId="0" shapeId="0" xr:uid="{00000000-0006-0000-0100-00000B000000}">
      <text>
        <r>
          <rPr>
            <b/>
            <sz val="8"/>
            <color indexed="81"/>
            <rFont val="Tahoma"/>
            <family val="2"/>
          </rPr>
          <t>jmarks:</t>
        </r>
        <r>
          <rPr>
            <sz val="8"/>
            <color indexed="81"/>
            <rFont val="Tahoma"/>
            <family val="2"/>
          </rPr>
          <t xml:space="preserve">
LSU-BR counts too low, so the total 215 is replaced with an extrapolated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A4" authorId="0" shapeId="0" xr:uid="{00000000-0006-0000-0200-00000100000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<sst xmlns="http://schemas.openxmlformats.org/spreadsheetml/2006/main" count="478" uniqueCount="133">
  <si>
    <t>Percent of Total</t>
  </si>
  <si>
    <t>Percent of</t>
  </si>
  <si>
    <t>Black Faculty</t>
  </si>
  <si>
    <t>Men</t>
  </si>
  <si>
    <t>Women</t>
  </si>
  <si>
    <t>White</t>
  </si>
  <si>
    <t>Black</t>
  </si>
  <si>
    <t xml:space="preserve"> Percent of U.S.</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</si>
  <si>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</si>
  <si>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</si>
  <si>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</si>
  <si>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</si>
  <si>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</si>
  <si>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</si>
  <si>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</si>
  <si>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</si>
  <si>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</si>
  <si>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</si>
  <si>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</si>
  <si>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</si>
  <si>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</si>
  <si>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</si>
  <si>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</si>
  <si>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Delaware</t>
  </si>
  <si>
    <t>SREB states</t>
  </si>
  <si>
    <t>Source:</t>
  </si>
  <si>
    <t>All race total</t>
  </si>
  <si>
    <t xml:space="preserve">SOURCE: </t>
  </si>
  <si>
    <t>SREB</t>
  </si>
  <si>
    <t>analysis of</t>
  </si>
  <si>
    <t>Total (both sexes)</t>
  </si>
  <si>
    <t>Hispanic</t>
  </si>
  <si>
    <t>Other</t>
  </si>
  <si>
    <t>Black in PBI or HBI +</t>
  </si>
  <si>
    <t>Public Four-Year Colleges and Universities</t>
  </si>
  <si>
    <t>Number of Full-Time Faculty</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</si>
  <si>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</si>
  <si>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</si>
  <si>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</si>
  <si>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</si>
  <si>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</si>
  <si>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</si>
  <si>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</si>
  <si>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</si>
  <si>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</si>
  <si>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</si>
  <si>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</si>
  <si>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</si>
  <si>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</si>
  <si>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</si>
  <si>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</si>
  <si>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</si>
  <si>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</si>
  <si>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</si>
  <si>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</si>
  <si>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</si>
  <si>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</si>
  <si>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</si>
  <si>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</si>
  <si>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</si>
  <si>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</si>
  <si>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</si>
  <si>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</si>
  <si>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</si>
  <si>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</si>
  <si>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</si>
  <si>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</si>
  <si>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</si>
  <si>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</si>
  <si>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</si>
  <si>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</si>
  <si>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2003-04</t>
  </si>
  <si>
    <t>1993-94</t>
  </si>
  <si>
    <t xml:space="preserve">of NCES </t>
  </si>
  <si>
    <t>IPEDS staff data</t>
  </si>
  <si>
    <t>Fall 1993</t>
  </si>
  <si>
    <t>Fall 2003</t>
  </si>
  <si>
    <t>1991-92</t>
  </si>
  <si>
    <t>1995-96</t>
  </si>
  <si>
    <t>Percent</t>
  </si>
  <si>
    <t>Gender Check Figures</t>
  </si>
  <si>
    <t>Race/Ethnic Check Figures</t>
  </si>
  <si>
    <t>2005-06</t>
  </si>
  <si>
    <t>Fall 2005</t>
  </si>
  <si>
    <t>Black in PBI or HBI</t>
  </si>
  <si>
    <t>1997-98</t>
  </si>
  <si>
    <t>2007-08</t>
  </si>
  <si>
    <t>Fall 1991</t>
  </si>
  <si>
    <t>Fall 1995</t>
  </si>
  <si>
    <t>Fall 1997</t>
  </si>
  <si>
    <t>Fall 2007</t>
  </si>
  <si>
    <t>Total</t>
  </si>
  <si>
    <t>Fall 2009</t>
  </si>
  <si>
    <t>Midwest</t>
  </si>
  <si>
    <t xml:space="preserve">  MW as a percent of U.S.</t>
  </si>
  <si>
    <t>Northeast</t>
  </si>
  <si>
    <t xml:space="preserve">  NE as a percent of U.S.</t>
  </si>
  <si>
    <t>West</t>
  </si>
  <si>
    <t xml:space="preserve">  W as a percent of U.S.</t>
  </si>
  <si>
    <t>50 States and D.C.</t>
  </si>
  <si>
    <t>2009-10</t>
  </si>
  <si>
    <t>2 or More</t>
  </si>
  <si>
    <t>Two or More Races</t>
  </si>
  <si>
    <t xml:space="preserve">   as a percent of U.S.</t>
  </si>
  <si>
    <t>2009-10*</t>
  </si>
  <si>
    <t xml:space="preserve">Note: 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</si>
  <si>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parrallell the salary reporting.</t>
  </si>
  <si>
    <t>50 states and D.C.</t>
  </si>
  <si>
    <t>Full-Time Faculty at Public Four-Year Colleges and Universities</t>
  </si>
  <si>
    <t>Who Are Black</t>
  </si>
  <si>
    <t>All Races Total in Four-Year PBI or HBI</t>
  </si>
  <si>
    <t xml:space="preserve"> "NA" indicates not applicable. There was no institution of this type.</t>
  </si>
  <si>
    <t>2011-12</t>
  </si>
  <si>
    <t>Fall 2011</t>
  </si>
  <si>
    <t>Black or Hispanic</t>
  </si>
  <si>
    <t xml:space="preserve">Notes: </t>
  </si>
  <si>
    <t xml:space="preserve">SREB and the National Center for Education Statistics (NCES) treat two-year colleges awarding bachelor's degrees differently. NCES classifies two-year colleges awarding bachelor's degrees as four-year. SREB classifies them as two-year until they meet other criteria. (See Appendix A for definitions.) </t>
  </si>
  <si>
    <t>2013-14</t>
  </si>
  <si>
    <t>Fall 2013</t>
  </si>
  <si>
    <t>SREB analysis of National Center for Education Statistics fall staff surveys — www.nces.ed.gov/ipeds.</t>
  </si>
  <si>
    <t>2015-16</t>
  </si>
  <si>
    <t>2011-12 to</t>
  </si>
  <si>
    <t>May 2017</t>
  </si>
  <si>
    <t>PBI/HBCU Faculty</t>
  </si>
  <si>
    <r>
      <t>Change</t>
    </r>
    <r>
      <rPr>
        <vertAlign val="superscript"/>
        <sz val="10"/>
        <rFont val="SWISS-C"/>
        <family val="2"/>
      </rPr>
      <t>1</t>
    </r>
  </si>
  <si>
    <r>
      <t>at PBIs or HBCUs</t>
    </r>
    <r>
      <rPr>
        <vertAlign val="superscript"/>
        <sz val="10"/>
        <rFont val="SWISS-C"/>
        <family val="2"/>
      </rPr>
      <t>3</t>
    </r>
  </si>
  <si>
    <r>
      <t>Black</t>
    </r>
    <r>
      <rPr>
        <vertAlign val="superscript"/>
        <sz val="10"/>
        <rFont val="SWISS-C"/>
        <family val="2"/>
      </rPr>
      <t>2</t>
    </r>
  </si>
  <si>
    <r>
      <t>Hispanic</t>
    </r>
    <r>
      <rPr>
        <vertAlign val="superscript"/>
        <sz val="10"/>
        <rFont val="SWISS-C"/>
        <family val="2"/>
      </rPr>
      <t>2</t>
    </r>
  </si>
  <si>
    <r>
      <rPr>
        <vertAlign val="superscript"/>
        <sz val="10"/>
        <rFont val="SWISS-C"/>
        <family val="2"/>
      </rPr>
      <t xml:space="preserve">1 </t>
    </r>
    <r>
      <rPr>
        <sz val="10"/>
        <rFont val="SWISS-C"/>
        <family val="2"/>
      </rPr>
      <t>States with very large percent increases or decreases reflect reclassifications of staff. (See table "Staff at Public Four-Year Colleges and Universities" and related database for further information.)</t>
    </r>
  </si>
  <si>
    <r>
      <rPr>
        <vertAlign val="superscript"/>
        <sz val="10"/>
        <rFont val="SWISS-C"/>
        <family val="2"/>
      </rPr>
      <t>2</t>
    </r>
    <r>
      <rPr>
        <sz val="10"/>
        <rFont val="SWISS-C"/>
        <family val="2"/>
      </rPr>
      <t xml:space="preserve"> Calculated based on a total that excludes people whose race is unknown and people from foreign countries.</t>
    </r>
  </si>
  <si>
    <r>
      <rPr>
        <vertAlign val="superscript"/>
        <sz val="10"/>
        <rFont val="SWISS-C"/>
        <family val="2"/>
      </rPr>
      <t>3</t>
    </r>
    <r>
      <rPr>
        <sz val="10"/>
        <rFont val="SWISS-C"/>
        <family val="2"/>
      </rPr>
      <t xml:space="preserve"> Predominantly black institutions (PBIs) are those in which black students account for more than 50 percent of total enrollment. Historically black colleges and universities (HBCUs) are those founded prior to 1964 as institutions for black students. </t>
    </r>
  </si>
  <si>
    <t>For this table to profile the same group as the faculty salary averages, figures include all full-time faculty at public four-year colleges and universities except those at specialized institutions. (See Appendix A for examples.)</t>
  </si>
  <si>
    <t>Table 73 (OLD Table 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</si>
</sst>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_(* #,##0_);_(* \(#,##0\);_(* &quot;-&quot;??_);_(@_)"/>
    <numFmt numFmtId="167" formatCode="_(* #,##0.0_);_(* \(#,##0.0\);_(* &quot;-&quot;??_);_(@_)"/>
  </numFmts>
  <fonts count="18">
    <font>
      <sz val="10"/>
      <name val="SWISS-C"/>
    </font>
    <font>
      <sz val="10"/>
      <name val="Arial"/>
      <family val="2"/>
    </font>
    <font>
      <sz val="10"/>
      <name val="Arial"/>
      <family val="2"/>
    </font>
    <font>
      <b/>
      <sz val="10"/>
      <name val="Arial"/>
      <family val="2"/>
    </font>
    <font>
      <b/>
      <sz val="8"/>
      <color indexed="81"/>
      <name val="Tahoma"/>
      <family val="2"/>
    </font>
    <font>
      <sz val="8"/>
      <name val="SWISS-C"/>
    </font>
    <font>
      <sz val="10"/>
      <name val="SWISS-C"/>
    </font>
    <font>
      <sz val="8"/>
      <color indexed="81"/>
      <name val="Tahoma"/>
      <family val="2"/>
    </font>
    <font>
      <sz val="10"/>
      <color indexed="12"/>
      <name val="Arial"/>
      <family val="2"/>
    </font>
    <font>
      <sz val="10"/>
      <color indexed="10"/>
      <name val="SWISS-C"/>
    </font>
    <font>
      <b/>
      <sz val="10"/>
      <color indexed="12"/>
      <name val="Arial"/>
      <family val="2"/>
    </font>
    <font>
      <sz val="10"/>
      <color rgb="FF0000FF"/>
      <name val="Arial"/>
      <family val="2"/>
    </font>
    <font>
      <sz val="10"/>
      <color rgb="FF0000FF"/>
      <name val="SWISS-C"/>
    </font>
    <font>
      <sz val="10"/>
      <name val="Arial"/>
      <family val="2"/>
    </font>
    <font>
      <b/>
      <sz val="10"/>
      <name val="Arial"/>
      <family val="2"/>
    </font>
    <font>
      <vertAlign val="superscript"/>
      <sz val="10"/>
      <name val="SWISS-C"/>
      <family val="2"/>
    </font>
    <font>
      <sz val="10"/>
      <name val="SWISS-C"/>
    </font>
    <font>
      <sz val="10"/>
      <name val="SWISS-C"/>
      <family val="2"/>
    </font>
  </fonts>
  <fills count="5">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92D050"/>
        <bgColor indexed="64"/>
      </patternFill>
    </fill>
  </fills>
  <borders count="1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6" fillId="0" borderId="0" applyFont="0" applyFill="0" applyBorder="0" applyAlignment="0" applyProtection="0"/>
  </cellStyleXfs>
  <cellXfs count="270">
    <xf numFmtId="0" fontId="0" fillId="0" borderId="0" xfId="0" applyNumberFormat="1" applyFont="1" applyAlignment="1" applyProtection="1">
      <protection locked="0"/>
    </xf>
    <xf numFmtId="166" fontId="3" fillId="0" borderId="0" xfId="1" applyNumberFormat="1" applyFont="1" applyFill="1" applyAlignment="1"/>
    <xf numFmtId="166" fontId="3" fillId="0" borderId="0" xfId="1" applyNumberFormat="1" applyFont="1" applyFill="1" applyAlignment="1">
      <alignment horizontal="right"/>
    </xf>
    <xf numFmtId="166" fontId="0" fillId="0" borderId="0" xfId="1" applyNumberFormat="1" applyFont="1" applyFill="1" applyBorder="1"/>
    <xf numFmtId="166" fontId="2" fillId="0" borderId="0" xfId="1" applyNumberFormat="1" applyFont="1" applyFill="1" applyAlignment="1">
      <alignment horizontal="right"/>
    </xf>
    <xf numFmtId="166" fontId="2" fillId="0" borderId="0" xfId="1" applyNumberFormat="1" applyFont="1" applyFill="1" applyAlignment="1" applyProtection="1">
      <alignment horizontal="right"/>
      <protection locked="0"/>
    </xf>
    <xf numFmtId="166" fontId="0" fillId="0" borderId="0" xfId="1" applyNumberFormat="1" applyFont="1" applyFill="1" applyBorder="1" applyAlignment="1">
      <alignment horizontal="right"/>
    </xf>
    <xf numFmtId="166" fontId="3" fillId="0" borderId="1" xfId="1" applyNumberFormat="1" applyFont="1" applyFill="1" applyBorder="1" applyAlignment="1"/>
    <xf numFmtId="166" fontId="3" fillId="0" borderId="0" xfId="1" applyNumberFormat="1" applyFont="1" applyFill="1" applyBorder="1" applyAlignment="1">
      <alignment horizontal="right"/>
    </xf>
    <xf numFmtId="166" fontId="2" fillId="0" borderId="0" xfId="1" applyNumberFormat="1" applyFont="1" applyFill="1" applyAlignment="1"/>
    <xf numFmtId="166" fontId="2" fillId="0" borderId="3" xfId="1" applyNumberFormat="1" applyFont="1" applyFill="1" applyBorder="1" applyAlignment="1">
      <alignment horizontal="left"/>
    </xf>
    <xf numFmtId="166" fontId="2" fillId="0" borderId="4" xfId="1" applyNumberFormat="1" applyFont="1" applyFill="1" applyBorder="1" applyAlignment="1">
      <alignment horizontal="left"/>
    </xf>
    <xf numFmtId="166" fontId="2" fillId="0" borderId="4" xfId="1" applyNumberFormat="1" applyFont="1" applyFill="1" applyBorder="1" applyAlignment="1" applyProtection="1">
      <alignment horizontal="left"/>
      <protection locked="0"/>
    </xf>
    <xf numFmtId="166" fontId="2" fillId="0" borderId="0" xfId="1" applyNumberFormat="1" applyFont="1" applyFill="1" applyAlignment="1" applyProtection="1">
      <alignment horizontal="left"/>
      <protection locked="0"/>
    </xf>
    <xf numFmtId="166" fontId="2" fillId="0" borderId="0" xfId="1" applyNumberFormat="1" applyFont="1" applyFill="1" applyBorder="1" applyAlignment="1">
      <alignment horizontal="right"/>
    </xf>
    <xf numFmtId="166" fontId="2" fillId="0" borderId="2" xfId="1" applyNumberFormat="1" applyFont="1" applyFill="1" applyBorder="1" applyAlignment="1"/>
    <xf numFmtId="166" fontId="8" fillId="0" borderId="0" xfId="1" applyNumberFormat="1" applyFont="1" applyFill="1" applyBorder="1" applyAlignment="1">
      <alignment horizontal="right"/>
    </xf>
    <xf numFmtId="166" fontId="2" fillId="0" borderId="1" xfId="1" applyNumberFormat="1" applyFont="1" applyFill="1" applyBorder="1" applyAlignment="1"/>
    <xf numFmtId="166" fontId="2" fillId="0" borderId="5" xfId="1" applyNumberFormat="1" applyFont="1" applyFill="1" applyBorder="1" applyAlignment="1"/>
    <xf numFmtId="166" fontId="2" fillId="0" borderId="1" xfId="1" applyNumberFormat="1" applyFont="1" applyFill="1" applyBorder="1" applyAlignment="1">
      <alignment horizontal="right"/>
    </xf>
    <xf numFmtId="166" fontId="0" fillId="0" borderId="2" xfId="1" applyNumberFormat="1" applyFont="1" applyFill="1" applyBorder="1"/>
    <xf numFmtId="166" fontId="0" fillId="0" borderId="0" xfId="1" applyNumberFormat="1" applyFont="1" applyFill="1"/>
    <xf numFmtId="166" fontId="2" fillId="0" borderId="0" xfId="1" applyNumberFormat="1" applyFont="1" applyFill="1" applyBorder="1" applyAlignment="1"/>
    <xf numFmtId="166" fontId="2" fillId="0" borderId="0" xfId="1" applyNumberFormat="1" applyFont="1" applyFill="1" applyBorder="1" applyAlignment="1" applyProtection="1">
      <alignment horizontal="right"/>
      <protection locked="0"/>
    </xf>
    <xf numFmtId="166" fontId="6" fillId="0" borderId="0" xfId="1" applyNumberFormat="1" applyFont="1" applyFill="1" applyAlignment="1"/>
    <xf numFmtId="166" fontId="2" fillId="0" borderId="0" xfId="1" applyNumberFormat="1" applyFont="1" applyFill="1" applyAlignment="1" applyProtection="1">
      <alignment horizontal="right"/>
    </xf>
    <xf numFmtId="166" fontId="2" fillId="0" borderId="0" xfId="1" applyNumberFormat="1" applyFont="1" applyFill="1" applyBorder="1" applyAlignment="1" applyProtection="1">
      <alignment horizontal="right"/>
    </xf>
    <xf numFmtId="166" fontId="2" fillId="0" borderId="0" xfId="1" applyNumberFormat="1" applyFont="1" applyFill="1" applyAlignment="1" applyProtection="1">
      <protection locked="0"/>
    </xf>
    <xf numFmtId="166" fontId="9" fillId="0" borderId="0" xfId="1" applyNumberFormat="1" applyFont="1" applyFill="1" applyBorder="1"/>
    <xf numFmtId="166" fontId="0" fillId="0" borderId="1" xfId="1" applyNumberFormat="1" applyFont="1" applyFill="1" applyBorder="1"/>
    <xf numFmtId="166" fontId="6" fillId="0" borderId="0" xfId="1" applyNumberFormat="1" applyFont="1" applyFill="1" applyBorder="1"/>
    <xf numFmtId="166" fontId="6" fillId="0" borderId="1" xfId="1" applyNumberFormat="1" applyFont="1" applyFill="1" applyBorder="1"/>
    <xf numFmtId="3" fontId="1" fillId="0" borderId="0" xfId="0" applyNumberFormat="1" applyFont="1" applyFill="1" applyBorder="1" applyAlignment="1" applyProtection="1"/>
    <xf numFmtId="0" fontId="0" fillId="0" borderId="0" xfId="0"/>
    <xf numFmtId="0" fontId="0" fillId="0" borderId="1" xfId="0" applyBorder="1"/>
    <xf numFmtId="166" fontId="6" fillId="0" borderId="0" xfId="1" applyNumberFormat="1" applyFont="1" applyFill="1" applyBorder="1" applyAlignment="1">
      <alignment horizontal="right"/>
    </xf>
    <xf numFmtId="3" fontId="1" fillId="0" borderId="1" xfId="0" applyNumberFormat="1" applyFont="1" applyFill="1" applyBorder="1" applyAlignment="1" applyProtection="1"/>
    <xf numFmtId="0" fontId="6" fillId="0" borderId="0" xfId="0" applyFont="1" applyFill="1"/>
    <xf numFmtId="0" fontId="10" fillId="0" borderId="0" xfId="0" applyFont="1" applyAlignment="1"/>
    <xf numFmtId="0" fontId="10" fillId="0" borderId="0" xfId="0" applyFont="1" applyBorder="1" applyAlignment="1"/>
    <xf numFmtId="0" fontId="10" fillId="0" borderId="0" xfId="0" applyFont="1" applyFill="1" applyBorder="1" applyAlignment="1">
      <alignment horizontal="right"/>
    </xf>
    <xf numFmtId="0" fontId="10" fillId="0" borderId="0" xfId="0" applyFont="1" applyBorder="1" applyAlignment="1">
      <alignment horizontal="right"/>
    </xf>
    <xf numFmtId="0" fontId="8" fillId="2" borderId="0" xfId="0" applyFont="1" applyFill="1" applyBorder="1" applyAlignment="1">
      <alignment horizontal="right"/>
    </xf>
    <xf numFmtId="0" fontId="8" fillId="0" borderId="0" xfId="0" applyNumberFormat="1" applyFont="1" applyBorder="1" applyAlignment="1" applyProtection="1">
      <alignment horizontal="right"/>
      <protection locked="0"/>
    </xf>
    <xf numFmtId="0" fontId="10" fillId="0" borderId="1" xfId="0" applyFont="1" applyBorder="1" applyAlignment="1"/>
    <xf numFmtId="0" fontId="10" fillId="0" borderId="1" xfId="0" applyFont="1" applyFill="1" applyBorder="1" applyAlignment="1">
      <alignment horizontal="right"/>
    </xf>
    <xf numFmtId="0" fontId="8" fillId="0" borderId="0" xfId="0" applyFont="1" applyAlignment="1"/>
    <xf numFmtId="0" fontId="8" fillId="0" borderId="4" xfId="0" applyNumberFormat="1" applyFont="1" applyFill="1" applyBorder="1" applyAlignment="1">
      <alignment horizontal="left"/>
    </xf>
    <xf numFmtId="0" fontId="8" fillId="0" borderId="4" xfId="0" applyNumberFormat="1" applyFont="1" applyFill="1" applyBorder="1" applyAlignment="1" applyProtection="1">
      <alignment horizontal="left"/>
      <protection locked="0"/>
    </xf>
    <xf numFmtId="0" fontId="8" fillId="0" borderId="3" xfId="0" applyNumberFormat="1" applyFont="1" applyFill="1" applyBorder="1" applyAlignment="1">
      <alignment horizontal="left"/>
    </xf>
    <xf numFmtId="0" fontId="8" fillId="0" borderId="0" xfId="0" applyNumberFormat="1" applyFont="1" applyBorder="1" applyAlignment="1" applyProtection="1">
      <alignment horizontal="left"/>
      <protection locked="0"/>
    </xf>
    <xf numFmtId="0" fontId="8" fillId="0" borderId="1" xfId="0" applyFont="1" applyBorder="1" applyAlignment="1"/>
    <xf numFmtId="0" fontId="8" fillId="0" borderId="1" xfId="0" applyFont="1" applyFill="1" applyBorder="1" applyAlignment="1">
      <alignment horizontal="right"/>
    </xf>
    <xf numFmtId="0" fontId="8" fillId="0" borderId="1" xfId="0" applyNumberFormat="1" applyFont="1" applyFill="1" applyBorder="1" applyAlignment="1">
      <alignment horizontal="right"/>
    </xf>
    <xf numFmtId="164" fontId="8" fillId="2" borderId="2" xfId="0" applyNumberFormat="1" applyFont="1" applyFill="1" applyBorder="1" applyAlignment="1">
      <alignment horizontal="right"/>
    </xf>
    <xf numFmtId="164" fontId="8" fillId="2" borderId="0" xfId="0" applyNumberFormat="1" applyFont="1" applyFill="1" applyBorder="1" applyAlignment="1">
      <alignment horizontal="right"/>
    </xf>
    <xf numFmtId="164" fontId="8" fillId="2" borderId="5" xfId="0" applyNumberFormat="1" applyFont="1" applyFill="1" applyBorder="1" applyAlignment="1">
      <alignment horizontal="right"/>
    </xf>
    <xf numFmtId="164" fontId="8" fillId="2" borderId="1" xfId="0" applyNumberFormat="1" applyFont="1" applyFill="1" applyBorder="1" applyAlignment="1">
      <alignment horizontal="right"/>
    </xf>
    <xf numFmtId="0" fontId="8" fillId="2" borderId="0" xfId="0" applyNumberFormat="1" applyFont="1" applyFill="1" applyBorder="1" applyAlignment="1" applyProtection="1">
      <alignment horizontal="right"/>
      <protection locked="0"/>
    </xf>
    <xf numFmtId="0" fontId="8" fillId="0" borderId="0" xfId="0" applyFont="1" applyBorder="1" applyAlignment="1"/>
    <xf numFmtId="0" fontId="8" fillId="0" borderId="0" xfId="0" applyFont="1" applyFill="1" applyBorder="1" applyAlignment="1" applyProtection="1">
      <alignment horizontal="right"/>
    </xf>
    <xf numFmtId="164" fontId="8" fillId="2" borderId="0" xfId="0" applyNumberFormat="1" applyFont="1" applyFill="1" applyBorder="1" applyAlignment="1" applyProtection="1">
      <alignment horizontal="right"/>
      <protection locked="0"/>
    </xf>
    <xf numFmtId="0" fontId="8" fillId="0" borderId="0" xfId="0" applyFont="1" applyFill="1" applyBorder="1" applyAlignment="1">
      <alignment horizontal="right"/>
    </xf>
    <xf numFmtId="0" fontId="8" fillId="0" borderId="0" xfId="0" applyNumberFormat="1" applyFont="1" applyAlignment="1" applyProtection="1">
      <protection locked="0"/>
    </xf>
    <xf numFmtId="0" fontId="8" fillId="0" borderId="0" xfId="0" applyNumberFormat="1" applyFont="1" applyBorder="1" applyAlignment="1" applyProtection="1">
      <protection locked="0"/>
    </xf>
    <xf numFmtId="0" fontId="8" fillId="0" borderId="0" xfId="0" applyNumberFormat="1" applyFont="1" applyFill="1" applyBorder="1" applyAlignment="1" applyProtection="1">
      <alignment horizontal="right"/>
      <protection locked="0"/>
    </xf>
    <xf numFmtId="37" fontId="2" fillId="0" borderId="0" xfId="0" applyNumberFormat="1" applyFont="1" applyFill="1" applyBorder="1" applyAlignment="1" applyProtection="1">
      <alignment horizontal="left"/>
    </xf>
    <xf numFmtId="37" fontId="0" fillId="0" borderId="0" xfId="0" applyNumberFormat="1" applyFill="1" applyBorder="1"/>
    <xf numFmtId="37" fontId="2" fillId="0" borderId="0" xfId="0" applyNumberFormat="1" applyFont="1" applyFill="1" applyBorder="1"/>
    <xf numFmtId="166" fontId="6" fillId="0" borderId="2" xfId="1" applyNumberFormat="1" applyFont="1" applyFill="1" applyBorder="1"/>
    <xf numFmtId="166" fontId="6" fillId="0" borderId="5" xfId="1" applyNumberFormat="1" applyFont="1" applyFill="1" applyBorder="1"/>
    <xf numFmtId="166" fontId="3" fillId="0" borderId="0" xfId="1" applyNumberFormat="1" applyFont="1" applyFill="1" applyBorder="1" applyAlignment="1"/>
    <xf numFmtId="166" fontId="2" fillId="0" borderId="0" xfId="1" applyNumberFormat="1" applyFont="1" applyFill="1" applyBorder="1" applyAlignment="1" applyProtection="1">
      <protection locked="0"/>
    </xf>
    <xf numFmtId="166" fontId="6" fillId="0" borderId="0" xfId="1" applyNumberFormat="1" applyFont="1" applyFill="1" applyBorder="1" applyAlignment="1"/>
    <xf numFmtId="166" fontId="11" fillId="0" borderId="0" xfId="1" applyNumberFormat="1" applyFont="1" applyFill="1" applyBorder="1" applyAlignment="1" applyProtection="1">
      <protection locked="0"/>
    </xf>
    <xf numFmtId="166" fontId="11" fillId="0" borderId="0" xfId="1" applyNumberFormat="1" applyFont="1" applyFill="1" applyBorder="1" applyAlignment="1"/>
    <xf numFmtId="166" fontId="11" fillId="0" borderId="0" xfId="1" applyNumberFormat="1" applyFont="1" applyFill="1" applyBorder="1" applyAlignment="1">
      <alignment horizontal="right"/>
    </xf>
    <xf numFmtId="166" fontId="11" fillId="0" borderId="0" xfId="1" applyNumberFormat="1" applyFont="1" applyFill="1" applyAlignment="1" applyProtection="1">
      <alignment horizontal="right"/>
      <protection locked="0"/>
    </xf>
    <xf numFmtId="166" fontId="12" fillId="0" borderId="0" xfId="1" applyNumberFormat="1" applyFont="1" applyFill="1" applyBorder="1"/>
    <xf numFmtId="166" fontId="11" fillId="0" borderId="2" xfId="1" applyNumberFormat="1" applyFont="1" applyFill="1" applyBorder="1" applyAlignment="1" applyProtection="1">
      <protection locked="0"/>
    </xf>
    <xf numFmtId="166" fontId="12" fillId="0" borderId="2" xfId="1" applyNumberFormat="1" applyFont="1" applyFill="1" applyBorder="1"/>
    <xf numFmtId="166" fontId="11" fillId="0" borderId="7" xfId="1" applyNumberFormat="1" applyFont="1" applyFill="1" applyBorder="1" applyAlignment="1" applyProtection="1">
      <protection locked="0"/>
    </xf>
    <xf numFmtId="166" fontId="11" fillId="0" borderId="2" xfId="1" applyNumberFormat="1" applyFont="1" applyFill="1" applyBorder="1" applyAlignment="1"/>
    <xf numFmtId="0" fontId="12" fillId="0" borderId="0" xfId="0" applyFont="1"/>
    <xf numFmtId="3" fontId="11" fillId="0" borderId="0" xfId="0" applyNumberFormat="1" applyFont="1" applyFill="1" applyBorder="1" applyAlignment="1" applyProtection="1"/>
    <xf numFmtId="166" fontId="12" fillId="0" borderId="0" xfId="1" applyNumberFormat="1" applyFont="1" applyFill="1" applyBorder="1" applyAlignment="1">
      <alignment horizontal="right"/>
    </xf>
    <xf numFmtId="166" fontId="11" fillId="0" borderId="2" xfId="1" applyNumberFormat="1" applyFont="1" applyFill="1" applyBorder="1" applyAlignment="1">
      <alignment horizontal="right"/>
    </xf>
    <xf numFmtId="166" fontId="12" fillId="0" borderId="2" xfId="1" applyNumberFormat="1" applyFont="1" applyFill="1" applyBorder="1" applyAlignment="1">
      <alignment horizontal="right"/>
    </xf>
    <xf numFmtId="167" fontId="11" fillId="0" borderId="0" xfId="1" applyNumberFormat="1" applyFont="1" applyFill="1" applyBorder="1" applyAlignment="1">
      <alignment horizontal="right"/>
    </xf>
    <xf numFmtId="167" fontId="11" fillId="0" borderId="2" xfId="1" applyNumberFormat="1" applyFont="1" applyFill="1" applyBorder="1" applyAlignment="1">
      <alignment horizontal="right"/>
    </xf>
    <xf numFmtId="167" fontId="11" fillId="0" borderId="0" xfId="1" applyNumberFormat="1" applyFont="1" applyFill="1" applyAlignment="1" applyProtection="1">
      <alignment horizontal="right"/>
      <protection locked="0"/>
    </xf>
    <xf numFmtId="167" fontId="12" fillId="0" borderId="0" xfId="1" applyNumberFormat="1" applyFont="1" applyFill="1" applyBorder="1"/>
    <xf numFmtId="167" fontId="11" fillId="0" borderId="2" xfId="1" applyNumberFormat="1" applyFont="1" applyFill="1" applyBorder="1" applyAlignment="1" applyProtection="1">
      <protection locked="0"/>
    </xf>
    <xf numFmtId="167" fontId="12" fillId="0" borderId="2" xfId="1" applyNumberFormat="1" applyFont="1" applyFill="1" applyBorder="1"/>
    <xf numFmtId="167" fontId="11" fillId="0" borderId="0" xfId="1" applyNumberFormat="1" applyFont="1" applyFill="1" applyBorder="1" applyAlignment="1" applyProtection="1">
      <protection locked="0"/>
    </xf>
    <xf numFmtId="37" fontId="8" fillId="0" borderId="0" xfId="0" applyNumberFormat="1" applyFont="1" applyFill="1" applyAlignment="1"/>
    <xf numFmtId="37" fontId="11" fillId="0" borderId="0" xfId="0" applyNumberFormat="1" applyFont="1" applyFill="1" applyBorder="1"/>
    <xf numFmtId="37" fontId="12" fillId="0" borderId="0" xfId="0" applyNumberFormat="1" applyFont="1" applyFill="1" applyBorder="1"/>
    <xf numFmtId="166" fontId="11" fillId="0" borderId="0" xfId="1" applyNumberFormat="1" applyFont="1" applyFill="1" applyAlignment="1"/>
    <xf numFmtId="166" fontId="11" fillId="0" borderId="1" xfId="1" applyNumberFormat="1" applyFont="1" applyFill="1" applyBorder="1" applyAlignment="1"/>
    <xf numFmtId="37" fontId="11" fillId="0" borderId="0" xfId="0" applyNumberFormat="1" applyFont="1" applyFill="1" applyBorder="1" applyAlignment="1" applyProtection="1">
      <alignment horizontal="left"/>
    </xf>
    <xf numFmtId="166" fontId="12" fillId="0" borderId="0" xfId="1" applyNumberFormat="1" applyFont="1" applyFill="1"/>
    <xf numFmtId="167" fontId="11" fillId="0" borderId="0" xfId="1" applyNumberFormat="1" applyFont="1" applyFill="1" applyBorder="1" applyAlignment="1"/>
    <xf numFmtId="167" fontId="11" fillId="0" borderId="1" xfId="1" applyNumberFormat="1" applyFont="1" applyFill="1" applyBorder="1" applyAlignment="1"/>
    <xf numFmtId="0" fontId="8" fillId="0" borderId="5" xfId="0" applyFont="1" applyFill="1" applyBorder="1" applyAlignment="1">
      <alignment horizontal="right"/>
    </xf>
    <xf numFmtId="167" fontId="11" fillId="0" borderId="2" xfId="1" applyNumberFormat="1" applyFont="1" applyFill="1" applyBorder="1" applyAlignment="1"/>
    <xf numFmtId="167" fontId="11" fillId="0" borderId="5" xfId="1" applyNumberFormat="1" applyFont="1" applyFill="1" applyBorder="1" applyAlignment="1"/>
    <xf numFmtId="167" fontId="11" fillId="0" borderId="7" xfId="1" applyNumberFormat="1" applyFont="1" applyFill="1" applyBorder="1" applyAlignment="1">
      <alignment horizontal="right"/>
    </xf>
    <xf numFmtId="167" fontId="11" fillId="0" borderId="6" xfId="1" applyNumberFormat="1" applyFont="1" applyFill="1" applyBorder="1" applyAlignment="1">
      <alignment horizontal="right"/>
    </xf>
    <xf numFmtId="0" fontId="8" fillId="2" borderId="2" xfId="0" applyNumberFormat="1" applyFont="1" applyFill="1" applyBorder="1" applyAlignment="1">
      <alignment horizontal="left"/>
    </xf>
    <xf numFmtId="0" fontId="8" fillId="2" borderId="0" xfId="0" applyNumberFormat="1" applyFont="1" applyFill="1" applyBorder="1" applyAlignment="1">
      <alignment horizontal="left"/>
    </xf>
    <xf numFmtId="0" fontId="8" fillId="2" borderId="0" xfId="0" applyNumberFormat="1" applyFont="1" applyFill="1" applyBorder="1" applyAlignment="1" applyProtection="1">
      <alignment horizontal="left"/>
      <protection locked="0"/>
    </xf>
    <xf numFmtId="0" fontId="8" fillId="2" borderId="2" xfId="0" applyFont="1" applyFill="1" applyBorder="1" applyAlignment="1">
      <alignment horizontal="right"/>
    </xf>
    <xf numFmtId="0" fontId="8" fillId="2" borderId="0" xfId="0" applyNumberFormat="1" applyFont="1" applyFill="1" applyBorder="1" applyAlignment="1">
      <alignment horizontal="right"/>
    </xf>
    <xf numFmtId="164" fontId="8" fillId="2" borderId="2" xfId="0" applyNumberFormat="1" applyFont="1" applyFill="1" applyBorder="1" applyAlignment="1" applyProtection="1">
      <alignment horizontal="right"/>
      <protection locked="0"/>
    </xf>
    <xf numFmtId="164" fontId="8" fillId="2" borderId="5" xfId="0" applyNumberFormat="1" applyFont="1" applyFill="1" applyBorder="1" applyAlignment="1" applyProtection="1">
      <alignment horizontal="right"/>
      <protection locked="0"/>
    </xf>
    <xf numFmtId="164" fontId="8" fillId="2" borderId="1" xfId="0" applyNumberFormat="1" applyFont="1" applyFill="1" applyBorder="1" applyAlignment="1" applyProtection="1">
      <alignment horizontal="right"/>
      <protection locked="0"/>
    </xf>
    <xf numFmtId="166" fontId="2" fillId="0" borderId="5" xfId="1" applyNumberFormat="1" applyFont="1" applyFill="1" applyBorder="1" applyAlignment="1">
      <alignment horizontal="right"/>
    </xf>
    <xf numFmtId="167" fontId="11" fillId="0" borderId="5" xfId="1" applyNumberFormat="1" applyFont="1" applyFill="1" applyBorder="1" applyAlignment="1">
      <alignment horizontal="right"/>
    </xf>
    <xf numFmtId="167" fontId="12" fillId="0" borderId="2" xfId="1" applyNumberFormat="1" applyFont="1" applyFill="1" applyBorder="1" applyAlignment="1">
      <alignment horizontal="right"/>
    </xf>
    <xf numFmtId="167" fontId="11" fillId="0" borderId="2" xfId="1" applyNumberFormat="1" applyFont="1" applyFill="1" applyBorder="1" applyAlignment="1" applyProtection="1">
      <alignment horizontal="right"/>
      <protection locked="0"/>
    </xf>
    <xf numFmtId="167" fontId="11" fillId="0" borderId="1" xfId="1" applyNumberFormat="1" applyFont="1" applyFill="1" applyBorder="1" applyAlignment="1">
      <alignment horizontal="right"/>
    </xf>
    <xf numFmtId="167" fontId="12" fillId="0" borderId="0" xfId="1" applyNumberFormat="1" applyFont="1" applyFill="1" applyBorder="1" applyAlignment="1">
      <alignment horizontal="right"/>
    </xf>
    <xf numFmtId="167" fontId="11" fillId="0" borderId="0" xfId="1" applyNumberFormat="1" applyFont="1" applyFill="1" applyBorder="1" applyAlignment="1" applyProtection="1">
      <alignment horizontal="right"/>
      <protection locked="0"/>
    </xf>
    <xf numFmtId="166" fontId="0" fillId="0" borderId="0" xfId="1" applyNumberFormat="1" applyFont="1" applyFill="1" applyBorder="1" applyAlignment="1">
      <alignment vertical="top"/>
    </xf>
    <xf numFmtId="49" fontId="1" fillId="0" borderId="0" xfId="1" applyNumberFormat="1" applyFont="1" applyFill="1" applyAlignment="1">
      <alignment vertical="top"/>
    </xf>
    <xf numFmtId="166" fontId="1" fillId="0" borderId="0" xfId="1" applyNumberFormat="1" applyFont="1" applyFill="1" applyAlignment="1" applyProtection="1">
      <alignment horizontal="right"/>
    </xf>
    <xf numFmtId="166" fontId="0" fillId="0" borderId="0" xfId="1" quotePrefix="1" applyNumberFormat="1" applyFont="1" applyFill="1" applyBorder="1"/>
    <xf numFmtId="49" fontId="1" fillId="0" borderId="0" xfId="1" applyNumberFormat="1" applyFont="1" applyFill="1" applyBorder="1" applyAlignment="1">
      <alignment vertical="top" wrapText="1"/>
    </xf>
    <xf numFmtId="166" fontId="0" fillId="0" borderId="0" xfId="0" applyNumberFormat="1"/>
    <xf numFmtId="166" fontId="0" fillId="0" borderId="1" xfId="0" applyNumberFormat="1" applyBorder="1"/>
    <xf numFmtId="166" fontId="1" fillId="0" borderId="0" xfId="1" applyNumberFormat="1" applyFont="1" applyFill="1" applyBorder="1" applyAlignment="1">
      <alignment horizontal="right"/>
    </xf>
    <xf numFmtId="166" fontId="1" fillId="0" borderId="1" xfId="1" applyNumberFormat="1" applyFont="1" applyFill="1" applyBorder="1" applyAlignment="1">
      <alignment horizontal="right"/>
    </xf>
    <xf numFmtId="9" fontId="0" fillId="0" borderId="0" xfId="2" applyFont="1" applyFill="1" applyBorder="1"/>
    <xf numFmtId="166" fontId="1" fillId="0" borderId="3" xfId="1" applyNumberFormat="1" applyFont="1" applyFill="1" applyBorder="1" applyAlignment="1" applyProtection="1">
      <alignment horizontal="left"/>
      <protection locked="0"/>
    </xf>
    <xf numFmtId="0" fontId="0" fillId="0" borderId="4" xfId="0" applyFill="1" applyBorder="1"/>
    <xf numFmtId="0" fontId="0" fillId="0" borderId="1" xfId="0" applyFill="1" applyBorder="1"/>
    <xf numFmtId="166" fontId="0" fillId="0" borderId="1" xfId="0" applyNumberFormat="1" applyFill="1" applyBorder="1"/>
    <xf numFmtId="166" fontId="1" fillId="0" borderId="0" xfId="1" applyNumberFormat="1" applyFont="1" applyFill="1" applyBorder="1" applyAlignment="1" applyProtection="1">
      <alignment horizontal="right"/>
    </xf>
    <xf numFmtId="166" fontId="6" fillId="0" borderId="11" xfId="1" applyNumberFormat="1" applyFont="1" applyFill="1" applyBorder="1"/>
    <xf numFmtId="166" fontId="6" fillId="0" borderId="10" xfId="1" applyNumberFormat="1" applyFont="1" applyFill="1" applyBorder="1"/>
    <xf numFmtId="0" fontId="0" fillId="0" borderId="10" xfId="0" applyFill="1" applyBorder="1"/>
    <xf numFmtId="166" fontId="1" fillId="4" borderId="1" xfId="1" applyNumberFormat="1" applyFont="1" applyFill="1" applyBorder="1" applyAlignment="1">
      <alignment horizontal="right"/>
    </xf>
    <xf numFmtId="0" fontId="0" fillId="0" borderId="0" xfId="0" applyFill="1" applyBorder="1"/>
    <xf numFmtId="0" fontId="13" fillId="0" borderId="0" xfId="0" applyNumberFormat="1" applyFont="1" applyAlignment="1">
      <alignment horizontal="left"/>
    </xf>
    <xf numFmtId="0" fontId="13" fillId="0" borderId="0" xfId="0" applyNumberFormat="1" applyFont="1" applyAlignment="1">
      <alignment horizontal="center"/>
    </xf>
    <xf numFmtId="0" fontId="14" fillId="0" borderId="0" xfId="0" applyNumberFormat="1" applyFont="1" applyBorder="1" applyAlignment="1">
      <alignment horizontal="right"/>
    </xf>
    <xf numFmtId="0" fontId="13" fillId="0" borderId="0" xfId="0" applyFont="1" applyAlignment="1" applyProtection="1">
      <alignment horizontal="center"/>
    </xf>
    <xf numFmtId="0" fontId="14" fillId="0" borderId="0" xfId="0" applyNumberFormat="1" applyFont="1" applyAlignment="1">
      <alignment horizontal="center"/>
    </xf>
    <xf numFmtId="0" fontId="13" fillId="0" borderId="0" xfId="0" applyNumberFormat="1" applyFont="1" applyAlignment="1" applyProtection="1">
      <alignment horizontal="right"/>
      <protection locked="0"/>
    </xf>
    <xf numFmtId="0" fontId="14" fillId="0" borderId="0" xfId="0" applyNumberFormat="1" applyFont="1" applyAlignment="1">
      <alignment horizontal="centerContinuous"/>
    </xf>
    <xf numFmtId="0" fontId="13" fillId="0" borderId="0" xfId="0" applyNumberFormat="1" applyFont="1" applyAlignment="1" applyProtection="1">
      <protection locked="0"/>
    </xf>
    <xf numFmtId="0" fontId="13" fillId="0" borderId="0" xfId="0" applyNumberFormat="1" applyFont="1" applyAlignment="1"/>
    <xf numFmtId="0" fontId="13" fillId="0" borderId="0" xfId="0" applyNumberFormat="1" applyFont="1" applyAlignment="1" applyProtection="1">
      <alignment wrapText="1"/>
      <protection locked="0"/>
    </xf>
    <xf numFmtId="0" fontId="13" fillId="0" borderId="0" xfId="0" applyNumberFormat="1" applyFont="1" applyBorder="1" applyAlignment="1" applyProtection="1">
      <alignment horizontal="right" wrapText="1"/>
      <protection locked="0"/>
    </xf>
    <xf numFmtId="0" fontId="13" fillId="0" borderId="0" xfId="0" applyNumberFormat="1" applyFont="1" applyAlignment="1" applyProtection="1">
      <alignment horizontal="right" wrapText="1"/>
      <protection locked="0"/>
    </xf>
    <xf numFmtId="0" fontId="14" fillId="0" borderId="1" xfId="0" applyFont="1" applyBorder="1" applyAlignment="1">
      <alignment horizontal="center"/>
    </xf>
    <xf numFmtId="0" fontId="13" fillId="0" borderId="1" xfId="0" applyFont="1" applyBorder="1" applyAlignment="1">
      <alignment horizontal="right"/>
    </xf>
    <xf numFmtId="0" fontId="13" fillId="0" borderId="1" xfId="0" applyFont="1" applyBorder="1" applyAlignment="1" applyProtection="1">
      <alignment horizontal="center"/>
    </xf>
    <xf numFmtId="0" fontId="13" fillId="0" borderId="1" xfId="0" applyNumberFormat="1" applyFont="1" applyBorder="1" applyAlignment="1" applyProtection="1">
      <protection locked="0"/>
    </xf>
    <xf numFmtId="0" fontId="13" fillId="0" borderId="1" xfId="0" applyNumberFormat="1" applyFont="1" applyBorder="1" applyAlignment="1" applyProtection="1">
      <alignment horizontal="right"/>
      <protection locked="0"/>
    </xf>
    <xf numFmtId="0" fontId="14" fillId="0" borderId="0" xfId="0" applyFont="1" applyBorder="1" applyAlignment="1">
      <alignment horizontal="center"/>
    </xf>
    <xf numFmtId="0" fontId="13" fillId="0" borderId="6" xfId="0" applyNumberFormat="1" applyFont="1" applyBorder="1" applyAlignment="1">
      <alignment horizontal="right"/>
    </xf>
    <xf numFmtId="0" fontId="13" fillId="0" borderId="6" xfId="0" applyFont="1" applyBorder="1" applyAlignment="1">
      <alignment horizontal="center"/>
    </xf>
    <xf numFmtId="0" fontId="13" fillId="0" borderId="3" xfId="0" applyNumberFormat="1" applyFont="1" applyBorder="1" applyAlignment="1">
      <alignment horizontal="centerContinuous"/>
    </xf>
    <xf numFmtId="0" fontId="13" fillId="0" borderId="4" xfId="0" applyNumberFormat="1" applyFont="1" applyBorder="1" applyAlignment="1" applyProtection="1">
      <alignment horizontal="centerContinuous"/>
      <protection locked="0"/>
    </xf>
    <xf numFmtId="0" fontId="13" fillId="0" borderId="0" xfId="0" applyNumberFormat="1" applyFont="1" applyAlignment="1" applyProtection="1">
      <alignment horizontal="centerContinuous"/>
      <protection locked="0"/>
    </xf>
    <xf numFmtId="0" fontId="13" fillId="0" borderId="7" xfId="0" applyNumberFormat="1" applyFont="1" applyBorder="1" applyAlignment="1">
      <alignment horizontal="centerContinuous"/>
    </xf>
    <xf numFmtId="0" fontId="13" fillId="0" borderId="0" xfId="0" applyNumberFormat="1" applyFont="1" applyBorder="1" applyAlignment="1" applyProtection="1">
      <alignment horizontal="centerContinuous"/>
      <protection locked="0"/>
    </xf>
    <xf numFmtId="0" fontId="13" fillId="0" borderId="7" xfId="0" applyNumberFormat="1" applyFont="1" applyBorder="1" applyAlignment="1" applyProtection="1">
      <alignment horizontal="centerContinuous"/>
      <protection locked="0"/>
    </xf>
    <xf numFmtId="0" fontId="13" fillId="0" borderId="6" xfId="0" applyNumberFormat="1" applyFont="1" applyBorder="1" applyAlignment="1" applyProtection="1">
      <alignment horizontal="centerContinuous"/>
      <protection locked="0"/>
    </xf>
    <xf numFmtId="0" fontId="14" fillId="0" borderId="0" xfId="0" applyFont="1" applyAlignment="1">
      <alignment horizontal="center"/>
    </xf>
    <xf numFmtId="0" fontId="13" fillId="0" borderId="0" xfId="0" applyNumberFormat="1" applyFont="1" applyFill="1" applyBorder="1" applyAlignment="1">
      <alignment horizontal="right"/>
    </xf>
    <xf numFmtId="0" fontId="13" fillId="0" borderId="0" xfId="0" applyNumberFormat="1" applyFont="1" applyFill="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0" borderId="2" xfId="0" applyNumberFormat="1" applyFont="1" applyBorder="1" applyAlignment="1">
      <alignment horizontal="centerContinuous"/>
    </xf>
    <xf numFmtId="0" fontId="13" fillId="0" borderId="2" xfId="0" applyNumberFormat="1" applyFont="1" applyBorder="1" applyAlignment="1" applyProtection="1">
      <alignment horizontal="centerContinuous"/>
      <protection locked="0"/>
    </xf>
    <xf numFmtId="0" fontId="13" fillId="0" borderId="0" xfId="0" applyFont="1" applyFill="1" applyBorder="1" applyAlignment="1">
      <alignment horizontal="center"/>
    </xf>
    <xf numFmtId="0" fontId="13" fillId="0" borderId="5" xfId="0" applyFont="1" applyFill="1" applyBorder="1" applyAlignment="1">
      <alignment horizontal="centerContinuous"/>
    </xf>
    <xf numFmtId="0" fontId="13" fillId="0" borderId="0" xfId="0" applyNumberFormat="1" applyFont="1" applyBorder="1" applyAlignment="1">
      <alignment horizontal="centerContinuous"/>
    </xf>
    <xf numFmtId="0" fontId="13" fillId="0" borderId="5" xfId="0" applyNumberFormat="1" applyFont="1" applyBorder="1" applyAlignment="1">
      <alignment horizontal="centerContinuous"/>
    </xf>
    <xf numFmtId="0" fontId="13" fillId="0" borderId="1" xfId="0" applyNumberFormat="1" applyFont="1" applyBorder="1" applyAlignment="1">
      <alignment horizontal="centerContinuous"/>
    </xf>
    <xf numFmtId="0" fontId="13" fillId="0" borderId="5" xfId="0" applyNumberFormat="1" applyFont="1" applyBorder="1" applyAlignment="1" applyProtection="1">
      <alignment horizontal="centerContinuous"/>
      <protection locked="0"/>
    </xf>
    <xf numFmtId="0" fontId="13" fillId="0" borderId="1" xfId="0" applyNumberFormat="1" applyFont="1" applyFill="1" applyBorder="1" applyAlignment="1">
      <alignment horizontal="center"/>
    </xf>
    <xf numFmtId="0" fontId="13" fillId="0" borderId="1" xfId="0" applyFont="1" applyFill="1" applyBorder="1" applyAlignment="1">
      <alignment horizontal="center"/>
    </xf>
    <xf numFmtId="0" fontId="13" fillId="0" borderId="3" xfId="0" applyNumberFormat="1" applyFont="1" applyFill="1" applyBorder="1" applyAlignment="1">
      <alignment horizontal="center"/>
    </xf>
    <xf numFmtId="0" fontId="13" fillId="0" borderId="9" xfId="0" applyNumberFormat="1" applyFont="1" applyFill="1" applyBorder="1" applyAlignment="1">
      <alignment horizontal="center"/>
    </xf>
    <xf numFmtId="0" fontId="13" fillId="0" borderId="5" xfId="0" applyFont="1" applyFill="1" applyBorder="1" applyAlignment="1">
      <alignment horizontal="right"/>
    </xf>
    <xf numFmtId="0" fontId="13" fillId="0" borderId="1" xfId="0" applyFont="1" applyFill="1" applyBorder="1" applyAlignment="1">
      <alignment horizontal="right"/>
    </xf>
    <xf numFmtId="0" fontId="13" fillId="0" borderId="4" xfId="0" applyFont="1" applyFill="1" applyBorder="1" applyAlignment="1">
      <alignment horizontal="centerContinuous"/>
    </xf>
    <xf numFmtId="3" fontId="13" fillId="0" borderId="1" xfId="0" applyNumberFormat="1" applyFont="1" applyFill="1" applyBorder="1" applyAlignment="1"/>
    <xf numFmtId="3" fontId="13" fillId="0" borderId="1" xfId="0" applyNumberFormat="1" applyFont="1" applyFill="1" applyBorder="1" applyAlignment="1">
      <alignment horizontal="right"/>
    </xf>
    <xf numFmtId="165" fontId="13" fillId="0" borderId="1" xfId="0" applyNumberFormat="1" applyFont="1" applyFill="1" applyBorder="1" applyAlignment="1"/>
    <xf numFmtId="165" fontId="13" fillId="0" borderId="5" xfId="0" applyNumberFormat="1" applyFont="1" applyFill="1" applyBorder="1" applyAlignment="1"/>
    <xf numFmtId="165" fontId="13" fillId="0" borderId="5" xfId="0" applyNumberFormat="1" applyFont="1" applyFill="1" applyBorder="1" applyAlignment="1">
      <alignment horizontal="right"/>
    </xf>
    <xf numFmtId="165" fontId="13" fillId="0" borderId="1" xfId="0" applyNumberFormat="1" applyFont="1" applyFill="1" applyBorder="1" applyAlignment="1">
      <alignment horizontal="right"/>
    </xf>
    <xf numFmtId="165" fontId="13" fillId="0" borderId="1" xfId="0" applyNumberFormat="1" applyFont="1" applyFill="1" applyBorder="1" applyAlignment="1">
      <alignment horizontal="center"/>
    </xf>
    <xf numFmtId="164" fontId="13" fillId="0" borderId="0" xfId="0" applyNumberFormat="1" applyFont="1" applyAlignment="1" applyProtection="1">
      <protection locked="0"/>
    </xf>
    <xf numFmtId="165" fontId="13" fillId="0" borderId="0" xfId="0" applyNumberFormat="1" applyFont="1" applyAlignment="1" applyProtection="1">
      <protection locked="0"/>
    </xf>
    <xf numFmtId="3" fontId="13" fillId="0" borderId="0" xfId="0" applyNumberFormat="1" applyFont="1" applyFill="1" applyAlignment="1"/>
    <xf numFmtId="3" fontId="13" fillId="0" borderId="0" xfId="0" applyNumberFormat="1" applyFont="1" applyFill="1" applyBorder="1" applyAlignment="1">
      <alignment horizontal="right"/>
    </xf>
    <xf numFmtId="165" fontId="13" fillId="0" borderId="0" xfId="0" applyNumberFormat="1" applyFont="1" applyFill="1" applyAlignment="1"/>
    <xf numFmtId="165" fontId="13" fillId="0" borderId="2" xfId="0" applyNumberFormat="1" applyFont="1" applyFill="1" applyBorder="1" applyAlignment="1"/>
    <xf numFmtId="165" fontId="13" fillId="0" borderId="2" xfId="0" applyNumberFormat="1" applyFont="1" applyFill="1" applyBorder="1" applyAlignment="1">
      <alignment horizontal="right"/>
    </xf>
    <xf numFmtId="165" fontId="13" fillId="0" borderId="0" xfId="0" applyNumberFormat="1" applyFont="1" applyFill="1" applyAlignment="1">
      <alignment horizontal="right"/>
    </xf>
    <xf numFmtId="165" fontId="13" fillId="0" borderId="0" xfId="0" applyNumberFormat="1" applyFont="1" applyFill="1" applyBorder="1" applyAlignment="1">
      <alignment horizontal="center"/>
    </xf>
    <xf numFmtId="165" fontId="13" fillId="0" borderId="0" xfId="0" applyNumberFormat="1" applyFont="1" applyFill="1" applyBorder="1" applyAlignment="1">
      <alignment horizontal="right"/>
    </xf>
    <xf numFmtId="3" fontId="13" fillId="3" borderId="0" xfId="0" applyNumberFormat="1" applyFont="1" applyFill="1" applyAlignment="1"/>
    <xf numFmtId="3" fontId="13" fillId="3" borderId="0" xfId="0" applyNumberFormat="1" applyFont="1" applyFill="1" applyBorder="1" applyAlignment="1">
      <alignment horizontal="right"/>
    </xf>
    <xf numFmtId="165" fontId="13" fillId="3" borderId="0" xfId="0" applyNumberFormat="1" applyFont="1" applyFill="1" applyAlignment="1"/>
    <xf numFmtId="165" fontId="13" fillId="3" borderId="2" xfId="0" applyNumberFormat="1" applyFont="1" applyFill="1" applyBorder="1" applyAlignment="1"/>
    <xf numFmtId="165" fontId="13" fillId="3" borderId="2" xfId="0" applyNumberFormat="1" applyFont="1" applyFill="1" applyBorder="1" applyAlignment="1">
      <alignment horizontal="right"/>
    </xf>
    <xf numFmtId="165" fontId="13" fillId="3" borderId="0" xfId="0" applyNumberFormat="1" applyFont="1" applyFill="1" applyAlignment="1">
      <alignment horizontal="right"/>
    </xf>
    <xf numFmtId="165" fontId="13" fillId="3" borderId="0" xfId="0" applyNumberFormat="1" applyFont="1" applyFill="1" applyBorder="1" applyAlignment="1">
      <alignment horizontal="center"/>
    </xf>
    <xf numFmtId="3" fontId="13" fillId="0" borderId="0" xfId="0" applyNumberFormat="1" applyFont="1" applyAlignment="1"/>
    <xf numFmtId="3" fontId="13" fillId="0" borderId="0" xfId="0" applyNumberFormat="1" applyFont="1" applyBorder="1" applyAlignment="1">
      <alignment horizontal="right"/>
    </xf>
    <xf numFmtId="165" fontId="13" fillId="0" borderId="0" xfId="0" applyNumberFormat="1" applyFont="1" applyAlignment="1"/>
    <xf numFmtId="165" fontId="13" fillId="0" borderId="2" xfId="0" applyNumberFormat="1" applyFont="1" applyBorder="1" applyAlignment="1"/>
    <xf numFmtId="165" fontId="13" fillId="0" borderId="2" xfId="0" applyNumberFormat="1" applyFont="1" applyBorder="1" applyAlignment="1">
      <alignment horizontal="right"/>
    </xf>
    <xf numFmtId="165" fontId="13" fillId="0" borderId="0" xfId="0" applyNumberFormat="1" applyFont="1" applyAlignment="1">
      <alignment horizontal="right"/>
    </xf>
    <xf numFmtId="165" fontId="13" fillId="0" borderId="0" xfId="0" applyNumberFormat="1" applyFont="1" applyBorder="1" applyAlignment="1">
      <alignment horizontal="center"/>
    </xf>
    <xf numFmtId="3" fontId="13" fillId="3" borderId="0" xfId="0" applyNumberFormat="1" applyFont="1" applyFill="1" applyBorder="1" applyAlignment="1"/>
    <xf numFmtId="165" fontId="13" fillId="3" borderId="0" xfId="0" applyNumberFormat="1" applyFont="1" applyFill="1" applyBorder="1" applyAlignment="1"/>
    <xf numFmtId="165" fontId="13" fillId="3" borderId="0" xfId="0" applyNumberFormat="1" applyFont="1" applyFill="1" applyBorder="1" applyAlignment="1">
      <alignment horizontal="right"/>
    </xf>
    <xf numFmtId="3" fontId="13" fillId="0" borderId="1" xfId="0" applyNumberFormat="1" applyFont="1" applyBorder="1" applyAlignment="1"/>
    <xf numFmtId="3" fontId="13" fillId="0" borderId="1" xfId="0" applyNumberFormat="1" applyFont="1" applyBorder="1" applyAlignment="1">
      <alignment horizontal="right"/>
    </xf>
    <xf numFmtId="165" fontId="13" fillId="0" borderId="1" xfId="0" applyNumberFormat="1" applyFont="1" applyBorder="1" applyAlignment="1"/>
    <xf numFmtId="165" fontId="13" fillId="0" borderId="5" xfId="0" applyNumberFormat="1" applyFont="1" applyBorder="1" applyAlignment="1"/>
    <xf numFmtId="165" fontId="13" fillId="0" borderId="5" xfId="0" applyNumberFormat="1" applyFont="1" applyBorder="1" applyAlignment="1">
      <alignment horizontal="right"/>
    </xf>
    <xf numFmtId="165" fontId="13" fillId="0" borderId="1" xfId="0" applyNumberFormat="1" applyFont="1" applyBorder="1" applyAlignment="1">
      <alignment horizontal="right"/>
    </xf>
    <xf numFmtId="165" fontId="13" fillId="0" borderId="1" xfId="0" applyNumberFormat="1" applyFont="1" applyBorder="1" applyAlignment="1">
      <alignment horizontal="center"/>
    </xf>
    <xf numFmtId="3" fontId="13" fillId="3" borderId="0" xfId="0" applyNumberFormat="1" applyFont="1" applyFill="1" applyAlignment="1">
      <alignment horizontal="left"/>
    </xf>
    <xf numFmtId="0" fontId="13" fillId="0" borderId="0" xfId="0" applyNumberFormat="1" applyFont="1" applyBorder="1" applyAlignment="1" applyProtection="1">
      <protection locked="0"/>
    </xf>
    <xf numFmtId="3" fontId="13" fillId="3" borderId="1" xfId="0" applyNumberFormat="1" applyFont="1" applyFill="1" applyBorder="1" applyAlignment="1"/>
    <xf numFmtId="3" fontId="13" fillId="3" borderId="1" xfId="0" applyNumberFormat="1" applyFont="1" applyFill="1" applyBorder="1" applyAlignment="1">
      <alignment horizontal="right"/>
    </xf>
    <xf numFmtId="165" fontId="13" fillId="3" borderId="1" xfId="0" applyNumberFormat="1" applyFont="1" applyFill="1" applyBorder="1" applyAlignment="1"/>
    <xf numFmtId="165" fontId="13" fillId="3" borderId="5" xfId="0" applyNumberFormat="1" applyFont="1" applyFill="1" applyBorder="1" applyAlignment="1"/>
    <xf numFmtId="165" fontId="13" fillId="3" borderId="5" xfId="0" applyNumberFormat="1" applyFont="1" applyFill="1" applyBorder="1" applyAlignment="1">
      <alignment horizontal="right"/>
    </xf>
    <xf numFmtId="165" fontId="13" fillId="3" borderId="1" xfId="0" applyNumberFormat="1" applyFont="1" applyFill="1" applyBorder="1" applyAlignment="1">
      <alignment horizontal="right"/>
    </xf>
    <xf numFmtId="165" fontId="13" fillId="3" borderId="1" xfId="0" applyNumberFormat="1" applyFont="1" applyFill="1" applyBorder="1" applyAlignment="1">
      <alignment horizontal="center"/>
    </xf>
    <xf numFmtId="3" fontId="13" fillId="0" borderId="0" xfId="0" applyNumberFormat="1" applyFont="1" applyFill="1" applyBorder="1" applyAlignment="1"/>
    <xf numFmtId="165" fontId="13" fillId="0" borderId="0" xfId="0" applyNumberFormat="1" applyFont="1" applyFill="1" applyBorder="1" applyAlignment="1"/>
    <xf numFmtId="3" fontId="13" fillId="3" borderId="4" xfId="0" applyNumberFormat="1" applyFont="1" applyFill="1" applyBorder="1" applyAlignment="1"/>
    <xf numFmtId="3" fontId="13" fillId="3" borderId="4" xfId="0" applyNumberFormat="1" applyFont="1" applyFill="1" applyBorder="1" applyAlignment="1">
      <alignment horizontal="right"/>
    </xf>
    <xf numFmtId="165" fontId="13" fillId="3" borderId="4" xfId="0" applyNumberFormat="1" applyFont="1" applyFill="1" applyBorder="1" applyAlignment="1"/>
    <xf numFmtId="165" fontId="13" fillId="3" borderId="3" xfId="0" applyNumberFormat="1" applyFont="1" applyFill="1" applyBorder="1" applyAlignment="1"/>
    <xf numFmtId="165" fontId="13" fillId="3" borderId="3" xfId="0" applyNumberFormat="1" applyFont="1" applyFill="1" applyBorder="1" applyAlignment="1">
      <alignment horizontal="right"/>
    </xf>
    <xf numFmtId="165" fontId="13" fillId="3" borderId="4" xfId="0" applyNumberFormat="1" applyFont="1" applyFill="1" applyBorder="1" applyAlignment="1">
      <alignment horizontal="right"/>
    </xf>
    <xf numFmtId="165" fontId="13" fillId="3" borderId="4" xfId="0" applyNumberFormat="1" applyFont="1" applyFill="1" applyBorder="1" applyAlignment="1">
      <alignment horizontal="center"/>
    </xf>
    <xf numFmtId="3" fontId="13" fillId="0" borderId="0" xfId="0" applyNumberFormat="1" applyFont="1" applyFill="1" applyBorder="1" applyAlignment="1">
      <alignment vertical="top"/>
    </xf>
    <xf numFmtId="0" fontId="13" fillId="0" borderId="0" xfId="0" applyNumberFormat="1" applyFont="1" applyFill="1" applyBorder="1" applyAlignment="1" applyProtection="1">
      <protection locked="0"/>
    </xf>
    <xf numFmtId="0" fontId="13" fillId="0" borderId="0" xfId="0" applyNumberFormat="1" applyFont="1" applyAlignment="1">
      <alignment horizontal="left" vertical="top"/>
    </xf>
    <xf numFmtId="0" fontId="16" fillId="0" borderId="0" xfId="0" applyFont="1"/>
    <xf numFmtId="0" fontId="13" fillId="0" borderId="0" xfId="0" applyNumberFormat="1" applyFont="1" applyAlignment="1" applyProtection="1">
      <alignment vertical="top"/>
      <protection locked="0"/>
    </xf>
    <xf numFmtId="0" fontId="13" fillId="0" borderId="0" xfId="0" applyFont="1" applyBorder="1" applyAlignment="1">
      <alignment horizontal="right"/>
    </xf>
    <xf numFmtId="0" fontId="13" fillId="0" borderId="0" xfId="0" applyNumberFormat="1" applyFont="1" applyFill="1" applyBorder="1" applyAlignment="1" applyProtection="1">
      <alignment vertical="top" wrapText="1"/>
      <protection locked="0"/>
    </xf>
    <xf numFmtId="0" fontId="13" fillId="0" borderId="0" xfId="0" applyFont="1" applyAlignment="1"/>
    <xf numFmtId="0" fontId="13" fillId="0" borderId="0" xfId="0" applyNumberFormat="1" applyFont="1" applyBorder="1" applyAlignment="1">
      <alignment horizontal="right"/>
    </xf>
    <xf numFmtId="0" fontId="13" fillId="0" borderId="0" xfId="0" applyNumberFormat="1" applyFont="1" applyAlignment="1">
      <alignment horizontal="centerContinuous"/>
    </xf>
    <xf numFmtId="0" fontId="13" fillId="0" borderId="0" xfId="0" applyFont="1" applyAlignment="1" applyProtection="1">
      <alignment horizontal="center" vertical="top"/>
    </xf>
    <xf numFmtId="49" fontId="13" fillId="0" borderId="0" xfId="0" applyNumberFormat="1" applyFont="1" applyAlignment="1">
      <alignment horizontal="right"/>
    </xf>
    <xf numFmtId="0" fontId="13" fillId="0" borderId="0" xfId="0" applyNumberFormat="1" applyFont="1" applyBorder="1" applyAlignment="1" applyProtection="1">
      <alignment horizontal="right"/>
      <protection locked="0"/>
    </xf>
    <xf numFmtId="0" fontId="13" fillId="0" borderId="0" xfId="0" applyNumberFormat="1" applyFont="1" applyAlignment="1">
      <alignment horizontal="left" vertical="top" wrapText="1"/>
    </xf>
    <xf numFmtId="0" fontId="13" fillId="0" borderId="0" xfId="0" applyNumberFormat="1" applyFont="1" applyAlignment="1" applyProtection="1">
      <alignment wrapText="1"/>
      <protection locked="0"/>
    </xf>
    <xf numFmtId="0" fontId="16" fillId="0" borderId="0" xfId="0" applyNumberFormat="1" applyFont="1" applyAlignment="1" applyProtection="1">
      <alignment wrapText="1"/>
      <protection locked="0"/>
    </xf>
    <xf numFmtId="0" fontId="0" fillId="0" borderId="0" xfId="0" applyNumberFormat="1" applyFont="1" applyAlignment="1">
      <alignment vertical="top" wrapText="1"/>
    </xf>
    <xf numFmtId="0" fontId="16" fillId="0" borderId="0" xfId="0" applyFont="1" applyAlignment="1">
      <alignment wrapText="1"/>
    </xf>
    <xf numFmtId="0" fontId="16" fillId="0" borderId="0" xfId="0" applyNumberFormat="1" applyFont="1" applyAlignment="1">
      <alignment vertical="top" wrapText="1"/>
    </xf>
    <xf numFmtId="0" fontId="1" fillId="0" borderId="0" xfId="0" applyNumberFormat="1" applyFont="1" applyAlignment="1">
      <alignment horizontal="left"/>
    </xf>
  </cellXfs>
  <cellStyles count="3">
    <cellStyle name="Comma" xfId="1" builtinId="3"/>
    <cellStyle name="Normal" xfId="0" builtinId="0"/>
    <cellStyle name="Percent" xfId="2" builtinId="5"/>
  </cellStyles>
  <dxfs count="1">
    <dxf>
      <font>
        <condense val="0"/>
        <extend val="0"/>
        <color indexed="10"/>
      </font>
    </dxf>
  </dxfs>
  <tableStyles count="0" defaultTableStyle="TableStyleMedium9" defaultPivotStyle="PivotStyleLight16"/>
  <colors>
    <mruColors>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Faculty at Public Four-Year Colleges and Universities</a:t>
            </a:r>
          </a:p>
        </c:rich>
      </c:tx>
      <c:overlay val="0"/>
    </c:title>
    <c:autoTitleDeleted val="0"/>
    <c:plotArea>
      <c:layout>
        <c:manualLayout>
          <c:layoutTarget val="inner"/>
          <c:xMode val="edge"/>
          <c:yMode val="edge"/>
          <c:x val="1.4844804318488534E-2"/>
          <c:y val="5.9510153091719337E-2"/>
          <c:w val="0.95408970639803625"/>
          <c:h val="0.75910356348702213"/>
        </c:manualLayout>
      </c:layout>
      <c:barChart>
        <c:barDir val="col"/>
        <c:grouping val="clustered"/>
        <c:varyColors val="0"/>
        <c:ser>
          <c:idx val="0"/>
          <c:order val="0"/>
          <c:tx>
            <c:strRef>
              <c:f>'TABLE 73 (74)'!$A$8</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 (74)'!$D$4:$N$7</c:f>
              <c:multiLvlStrCache>
                <c:ptCount val="11"/>
                <c:lvl>
                  <c:pt idx="0">
                    <c:v>2015-16</c:v>
                  </c:pt>
                  <c:pt idx="1">
                    <c:v>Women</c:v>
                  </c:pt>
                  <c:pt idx="2">
                    <c:v>Black2</c:v>
                  </c:pt>
                  <c:pt idx="3">
                    <c:v>Hispanic2</c:v>
                  </c:pt>
                  <c:pt idx="4">
                    <c:v>Women</c:v>
                  </c:pt>
                  <c:pt idx="5">
                    <c:v>Black2</c:v>
                  </c:pt>
                  <c:pt idx="6">
                    <c:v>Hispanic2</c:v>
                  </c:pt>
                  <c:pt idx="7">
                    <c:v>2011-12</c:v>
                  </c:pt>
                  <c:pt idx="8">
                    <c:v>2015-16</c:v>
                  </c:pt>
                  <c:pt idx="9">
                    <c:v>2011-12</c:v>
                  </c:pt>
                  <c:pt idx="10">
                    <c:v>2015-16</c:v>
                  </c:pt>
                </c:lvl>
                <c:lvl>
                  <c:pt idx="0">
                    <c:v>2011-12 to</c:v>
                  </c:pt>
                  <c:pt idx="1">
                    <c:v>2011-12</c:v>
                  </c:pt>
                  <c:pt idx="4">
                    <c:v>2015-16</c:v>
                  </c:pt>
                  <c:pt idx="7">
                    <c:v>at PBIs or HBCUs3</c:v>
                  </c:pt>
                  <c:pt idx="9">
                    <c:v>Who Are Black</c:v>
                  </c:pt>
                </c:lvl>
                <c:lvl>
                  <c:pt idx="0">
                    <c:v>Change1</c:v>
                  </c:pt>
                  <c:pt idx="7">
                    <c:v>Black Faculty</c:v>
                  </c:pt>
                  <c:pt idx="9">
                    <c:v>PBI/HBCU Faculty</c:v>
                  </c:pt>
                </c:lvl>
                <c:lvl>
                  <c:pt idx="0">
                    <c:v>Percent</c:v>
                  </c:pt>
                  <c:pt idx="1">
                    <c:v>Percent of Total</c:v>
                  </c:pt>
                  <c:pt idx="7">
                    <c:v>Percent of</c:v>
                  </c:pt>
                  <c:pt idx="9">
                    <c:v>Percent of</c:v>
                  </c:pt>
                </c:lvl>
              </c:multiLvlStrCache>
            </c:multiLvlStrRef>
          </c:cat>
          <c:val>
            <c:numRef>
              <c:f>'TABLE 73 (74)'!$D$8:$N$8</c:f>
              <c:numCache>
                <c:formatCode>#,##0.0</c:formatCode>
                <c:ptCount val="11"/>
                <c:pt idx="0">
                  <c:v>7.6236446918304628</c:v>
                </c:pt>
                <c:pt idx="1">
                  <c:v>41.296747260393111</c:v>
                </c:pt>
                <c:pt idx="2">
                  <c:v>5.3194134513396891</c:v>
                </c:pt>
                <c:pt idx="3">
                  <c:v>4.0872080397075443</c:v>
                </c:pt>
                <c:pt idx="4">
                  <c:v>43.246766890153729</c:v>
                </c:pt>
                <c:pt idx="5">
                  <c:v>5.3700194276587885</c:v>
                </c:pt>
                <c:pt idx="6">
                  <c:v>4.5952968379399532</c:v>
                </c:pt>
                <c:pt idx="7">
                  <c:v>33.489142654280812</c:v>
                </c:pt>
                <c:pt idx="8">
                  <c:v>28.92020863389191</c:v>
                </c:pt>
                <c:pt idx="9">
                  <c:v>54.946121735753806</c:v>
                </c:pt>
                <c:pt idx="10">
                  <c:v>56.181955373504366</c:v>
                </c:pt>
              </c:numCache>
            </c:numRef>
          </c:val>
          <c:extLst>
            <c:ext xmlns:c16="http://schemas.microsoft.com/office/drawing/2014/chart" uri="{C3380CC4-5D6E-409C-BE32-E72D297353CC}">
              <c16:uniqueId val="{00000000-76FB-46DD-80CB-904474C42A6F}"/>
            </c:ext>
          </c:extLst>
        </c:ser>
        <c:ser>
          <c:idx val="1"/>
          <c:order val="1"/>
          <c:tx>
            <c:strRef>
              <c:f>'TABLE 73 (74)'!$A$9</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 (74)'!$D$4:$N$7</c:f>
              <c:multiLvlStrCache>
                <c:ptCount val="11"/>
                <c:lvl>
                  <c:pt idx="0">
                    <c:v>2015-16</c:v>
                  </c:pt>
                  <c:pt idx="1">
                    <c:v>Women</c:v>
                  </c:pt>
                  <c:pt idx="2">
                    <c:v>Black2</c:v>
                  </c:pt>
                  <c:pt idx="3">
                    <c:v>Hispanic2</c:v>
                  </c:pt>
                  <c:pt idx="4">
                    <c:v>Women</c:v>
                  </c:pt>
                  <c:pt idx="5">
                    <c:v>Black2</c:v>
                  </c:pt>
                  <c:pt idx="6">
                    <c:v>Hispanic2</c:v>
                  </c:pt>
                  <c:pt idx="7">
                    <c:v>2011-12</c:v>
                  </c:pt>
                  <c:pt idx="8">
                    <c:v>2015-16</c:v>
                  </c:pt>
                  <c:pt idx="9">
                    <c:v>2011-12</c:v>
                  </c:pt>
                  <c:pt idx="10">
                    <c:v>2015-16</c:v>
                  </c:pt>
                </c:lvl>
                <c:lvl>
                  <c:pt idx="0">
                    <c:v>2011-12 to</c:v>
                  </c:pt>
                  <c:pt idx="1">
                    <c:v>2011-12</c:v>
                  </c:pt>
                  <c:pt idx="4">
                    <c:v>2015-16</c:v>
                  </c:pt>
                  <c:pt idx="7">
                    <c:v>at PBIs or HBCUs3</c:v>
                  </c:pt>
                  <c:pt idx="9">
                    <c:v>Who Are Black</c:v>
                  </c:pt>
                </c:lvl>
                <c:lvl>
                  <c:pt idx="0">
                    <c:v>Change1</c:v>
                  </c:pt>
                  <c:pt idx="7">
                    <c:v>Black Faculty</c:v>
                  </c:pt>
                  <c:pt idx="9">
                    <c:v>PBI/HBCU Faculty</c:v>
                  </c:pt>
                </c:lvl>
                <c:lvl>
                  <c:pt idx="0">
                    <c:v>Percent</c:v>
                  </c:pt>
                  <c:pt idx="1">
                    <c:v>Percent of Total</c:v>
                  </c:pt>
                  <c:pt idx="7">
                    <c:v>Percent of</c:v>
                  </c:pt>
                  <c:pt idx="9">
                    <c:v>Percent of</c:v>
                  </c:pt>
                </c:lvl>
              </c:multiLvlStrCache>
            </c:multiLvlStrRef>
          </c:cat>
          <c:val>
            <c:numRef>
              <c:f>'TABLE 73 (74)'!$D$9:$N$9</c:f>
              <c:numCache>
                <c:formatCode>#,##0.0</c:formatCode>
                <c:ptCount val="11"/>
                <c:pt idx="0">
                  <c:v>10.119867339205827</c:v>
                </c:pt>
                <c:pt idx="1">
                  <c:v>41.326119019874675</c:v>
                </c:pt>
                <c:pt idx="2">
                  <c:v>8.5892177351520562</c:v>
                </c:pt>
                <c:pt idx="3">
                  <c:v>4.0236214327214075</c:v>
                </c:pt>
                <c:pt idx="4">
                  <c:v>43.108526099246696</c:v>
                </c:pt>
                <c:pt idx="5">
                  <c:v>8.3441856749091201</c:v>
                </c:pt>
                <c:pt idx="6">
                  <c:v>4.6490632365277831</c:v>
                </c:pt>
                <c:pt idx="7">
                  <c:v>50.782433114588585</c:v>
                </c:pt>
                <c:pt idx="8">
                  <c:v>45.739180390654923</c:v>
                </c:pt>
                <c:pt idx="9">
                  <c:v>56.510504437703624</c:v>
                </c:pt>
                <c:pt idx="10">
                  <c:v>56.707027540360876</c:v>
                </c:pt>
              </c:numCache>
            </c:numRef>
          </c:val>
          <c:extLst>
            <c:ext xmlns:c16="http://schemas.microsoft.com/office/drawing/2014/chart" uri="{C3380CC4-5D6E-409C-BE32-E72D297353CC}">
              <c16:uniqueId val="{00000001-76FB-46DD-80CB-904474C42A6F}"/>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 (74)'!$D$4:$N$7</c:f>
              <c:multiLvlStrCache>
                <c:ptCount val="11"/>
                <c:lvl>
                  <c:pt idx="0">
                    <c:v>2015-16</c:v>
                  </c:pt>
                  <c:pt idx="1">
                    <c:v>Women</c:v>
                  </c:pt>
                  <c:pt idx="2">
                    <c:v>Black2</c:v>
                  </c:pt>
                  <c:pt idx="3">
                    <c:v>Hispanic2</c:v>
                  </c:pt>
                  <c:pt idx="4">
                    <c:v>Women</c:v>
                  </c:pt>
                  <c:pt idx="5">
                    <c:v>Black2</c:v>
                  </c:pt>
                  <c:pt idx="6">
                    <c:v>Hispanic2</c:v>
                  </c:pt>
                  <c:pt idx="7">
                    <c:v>2011-12</c:v>
                  </c:pt>
                  <c:pt idx="8">
                    <c:v>2015-16</c:v>
                  </c:pt>
                  <c:pt idx="9">
                    <c:v>2011-12</c:v>
                  </c:pt>
                  <c:pt idx="10">
                    <c:v>2015-16</c:v>
                  </c:pt>
                </c:lvl>
                <c:lvl>
                  <c:pt idx="0">
                    <c:v>2011-12 to</c:v>
                  </c:pt>
                  <c:pt idx="1">
                    <c:v>2011-12</c:v>
                  </c:pt>
                  <c:pt idx="4">
                    <c:v>2015-16</c:v>
                  </c:pt>
                  <c:pt idx="7">
                    <c:v>at PBIs or HBCUs3</c:v>
                  </c:pt>
                  <c:pt idx="9">
                    <c:v>Who Are Black</c:v>
                  </c:pt>
                </c:lvl>
                <c:lvl>
                  <c:pt idx="0">
                    <c:v>Change1</c:v>
                  </c:pt>
                  <c:pt idx="7">
                    <c:v>Black Faculty</c:v>
                  </c:pt>
                  <c:pt idx="9">
                    <c:v>PBI/HBCU Faculty</c:v>
                  </c:pt>
                </c:lvl>
                <c:lvl>
                  <c:pt idx="0">
                    <c:v>Percent</c:v>
                  </c:pt>
                  <c:pt idx="1">
                    <c:v>Percent of Total</c:v>
                  </c:pt>
                  <c:pt idx="7">
                    <c:v>Percent of</c:v>
                  </c:pt>
                  <c:pt idx="9">
                    <c:v>Percent of</c:v>
                  </c:pt>
                </c:lvl>
              </c:multiLvlStrCache>
            </c:multiLvlStrRef>
          </c:cat>
          <c:val>
            <c:numRef>
              <c:f>'TABLE 73 (74)'!$D$11:$N$11</c:f>
              <c:numCache>
                <c:formatCode>#,##0.0</c:formatCode>
                <c:ptCount val="11"/>
                <c:pt idx="0">
                  <c:v>7.4300585556278467</c:v>
                </c:pt>
                <c:pt idx="1">
                  <c:v>40.936890045543265</c:v>
                </c:pt>
                <c:pt idx="2">
                  <c:v>10.321376183491132</c:v>
                </c:pt>
                <c:pt idx="3">
                  <c:v>2.1736231497533005</c:v>
                </c:pt>
                <c:pt idx="4">
                  <c:v>43.204941860465119</c:v>
                </c:pt>
                <c:pt idx="5">
                  <c:v>10.025157232704403</c:v>
                </c:pt>
                <c:pt idx="6">
                  <c:v>2.3018867924528301</c:v>
                </c:pt>
                <c:pt idx="7">
                  <c:v>48.449612403100772</c:v>
                </c:pt>
                <c:pt idx="8">
                  <c:v>39.397741530740277</c:v>
                </c:pt>
                <c:pt idx="9">
                  <c:v>59.241706161137444</c:v>
                </c:pt>
                <c:pt idx="10">
                  <c:v>62.055335968379445</c:v>
                </c:pt>
              </c:numCache>
            </c:numRef>
          </c:val>
          <c:extLst>
            <c:ext xmlns:c16="http://schemas.microsoft.com/office/drawing/2014/chart" uri="{C3380CC4-5D6E-409C-BE32-E72D297353CC}">
              <c16:uniqueId val="{00000002-76FB-46DD-80CB-904474C42A6F}"/>
            </c:ext>
          </c:extLst>
        </c:ser>
        <c:dLbls>
          <c:showLegendKey val="0"/>
          <c:showVal val="1"/>
          <c:showCatName val="0"/>
          <c:showSerName val="0"/>
          <c:showPercent val="0"/>
          <c:showBubbleSize val="0"/>
        </c:dLbls>
        <c:gapWidth val="150"/>
        <c:axId val="151074136"/>
        <c:axId val="150651328"/>
      </c:barChart>
      <c:catAx>
        <c:axId val="151074136"/>
        <c:scaling>
          <c:orientation val="minMax"/>
        </c:scaling>
        <c:delete val="0"/>
        <c:axPos val="b"/>
        <c:numFmt formatCode="General" sourceLinked="0"/>
        <c:majorTickMark val="out"/>
        <c:minorTickMark val="none"/>
        <c:tickLblPos val="nextTo"/>
        <c:txPr>
          <a:bodyPr/>
          <a:lstStyle/>
          <a:p>
            <a:pPr>
              <a:defRPr b="1"/>
            </a:pPr>
            <a:endParaRPr lang="en-US"/>
          </a:p>
        </c:txPr>
        <c:crossAx val="150651328"/>
        <c:crosses val="autoZero"/>
        <c:auto val="1"/>
        <c:lblAlgn val="ctr"/>
        <c:lblOffset val="100"/>
        <c:noMultiLvlLbl val="0"/>
      </c:catAx>
      <c:valAx>
        <c:axId val="150651328"/>
        <c:scaling>
          <c:orientation val="minMax"/>
        </c:scaling>
        <c:delete val="1"/>
        <c:axPos val="l"/>
        <c:numFmt formatCode="#,##0.0" sourceLinked="1"/>
        <c:majorTickMark val="out"/>
        <c:minorTickMark val="none"/>
        <c:tickLblPos val="none"/>
        <c:crossAx val="151074136"/>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152400</xdr:colOff>
      <xdr:row>3</xdr:row>
      <xdr:rowOff>95250</xdr:rowOff>
    </xdr:from>
    <xdr:to>
      <xdr:col>24</xdr:col>
      <xdr:colOff>390525</xdr:colOff>
      <xdr:row>37</xdr:row>
      <xdr:rowOff>19050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552451</xdr:colOff>
      <xdr:row>3</xdr:row>
      <xdr:rowOff>95250</xdr:rowOff>
    </xdr:from>
    <xdr:to>
      <xdr:col>27</xdr:col>
      <xdr:colOff>161926</xdr:colOff>
      <xdr:row>12</xdr:row>
      <xdr:rowOff>119590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6154401" y="600075"/>
          <a:ext cx="1752600" cy="1605490"/>
        </a:xfrm>
        <a:prstGeom prst="wedgeEllipseCallout">
          <a:avLst>
            <a:gd name="adj1" fmla="val -75340"/>
            <a:gd name="adj2" fmla="val 6014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16"/>
  </sheetPr>
  <dimension ref="A1:Y85"/>
  <sheetViews>
    <sheetView showGridLines="0" tabSelected="1" view="pageBreakPreview" zoomScaleNormal="100" zoomScaleSheetLayoutView="100" workbookViewId="0">
      <selection activeCell="D37" sqref="D37"/>
    </sheetView>
  </sheetViews>
  <sheetFormatPr defaultColWidth="10.7109375" defaultRowHeight="12.75"/>
  <cols>
    <col min="1" max="1" width="7" style="151" customWidth="1"/>
    <col min="2" max="2" width="12.85546875" style="151" customWidth="1"/>
    <col min="3" max="3" width="8.42578125" style="262" customWidth="1"/>
    <col min="4" max="4" width="10.140625" style="257" customWidth="1"/>
    <col min="5" max="5" width="7.42578125" style="151" customWidth="1"/>
    <col min="6" max="6" width="7.28515625" style="151" customWidth="1"/>
    <col min="7" max="7" width="9.140625" style="151" customWidth="1"/>
    <col min="8" max="8" width="7.5703125" style="151" customWidth="1"/>
    <col min="9" max="9" width="7.28515625" style="151" customWidth="1"/>
    <col min="10" max="10" width="9.7109375" style="151" customWidth="1"/>
    <col min="11" max="11" width="8.42578125" style="149" customWidth="1"/>
    <col min="12" max="13" width="8.42578125" style="262" customWidth="1"/>
    <col min="14" max="14" width="14.7109375" style="151" customWidth="1"/>
    <col min="15" max="15" width="2.5703125" style="151" customWidth="1"/>
    <col min="16" max="17" width="7.7109375" style="151" customWidth="1"/>
    <col min="18" max="16384" width="10.7109375" style="151"/>
  </cols>
  <sheetData>
    <row r="1" spans="1:17">
      <c r="A1" s="269" t="s">
        <v>132</v>
      </c>
      <c r="B1" s="145"/>
      <c r="C1" s="146"/>
      <c r="D1" s="147"/>
      <c r="E1" s="148"/>
      <c r="F1" s="148"/>
      <c r="G1" s="148"/>
      <c r="H1" s="148"/>
      <c r="I1" s="148"/>
      <c r="J1" s="148"/>
      <c r="L1" s="146"/>
      <c r="M1" s="146"/>
      <c r="N1" s="150"/>
    </row>
    <row r="2" spans="1:17" ht="12" customHeight="1">
      <c r="A2" s="152" t="s">
        <v>108</v>
      </c>
      <c r="B2" s="153"/>
      <c r="C2" s="154"/>
      <c r="D2" s="153"/>
      <c r="E2" s="153"/>
      <c r="F2" s="153"/>
      <c r="G2" s="153"/>
      <c r="H2" s="153"/>
      <c r="I2" s="153"/>
      <c r="J2" s="153"/>
      <c r="K2" s="155"/>
      <c r="L2" s="154"/>
      <c r="M2" s="154"/>
      <c r="N2" s="153"/>
    </row>
    <row r="3" spans="1:17" ht="15" customHeight="1">
      <c r="A3" s="156"/>
      <c r="B3" s="156"/>
      <c r="C3" s="157"/>
      <c r="D3" s="158"/>
      <c r="E3" s="159"/>
      <c r="F3" s="159"/>
      <c r="G3" s="159"/>
      <c r="H3" s="159"/>
      <c r="I3" s="159"/>
      <c r="J3" s="159"/>
      <c r="K3" s="160"/>
      <c r="L3" s="160"/>
      <c r="M3" s="160"/>
      <c r="N3" s="159"/>
    </row>
    <row r="4" spans="1:17" ht="15" customHeight="1">
      <c r="A4" s="161"/>
      <c r="B4" s="161"/>
      <c r="C4" s="162"/>
      <c r="D4" s="163" t="s">
        <v>79</v>
      </c>
      <c r="E4" s="164" t="s">
        <v>0</v>
      </c>
      <c r="F4" s="165"/>
      <c r="G4" s="165"/>
      <c r="H4" s="166"/>
      <c r="I4" s="165"/>
      <c r="J4" s="165"/>
      <c r="K4" s="167" t="s">
        <v>1</v>
      </c>
      <c r="L4" s="168"/>
      <c r="M4" s="169" t="s">
        <v>1</v>
      </c>
      <c r="N4" s="170"/>
      <c r="P4" s="151" t="s">
        <v>114</v>
      </c>
    </row>
    <row r="5" spans="1:17" ht="15" customHeight="1">
      <c r="A5" s="171"/>
      <c r="B5" s="171"/>
      <c r="C5" s="172"/>
      <c r="D5" s="173" t="s">
        <v>124</v>
      </c>
      <c r="E5" s="174"/>
      <c r="F5" s="163"/>
      <c r="G5" s="175"/>
      <c r="H5" s="174"/>
      <c r="I5" s="163"/>
      <c r="J5" s="163"/>
      <c r="K5" s="176" t="s">
        <v>2</v>
      </c>
      <c r="L5" s="168"/>
      <c r="M5" s="177" t="s">
        <v>123</v>
      </c>
      <c r="N5" s="168"/>
    </row>
    <row r="6" spans="1:17" ht="14.25" customHeight="1">
      <c r="A6" s="161"/>
      <c r="B6" s="161"/>
      <c r="C6" s="173" t="s">
        <v>91</v>
      </c>
      <c r="D6" s="178" t="s">
        <v>121</v>
      </c>
      <c r="E6" s="179" t="s">
        <v>112</v>
      </c>
      <c r="F6" s="180"/>
      <c r="G6" s="180"/>
      <c r="H6" s="179" t="s">
        <v>120</v>
      </c>
      <c r="I6" s="180"/>
      <c r="J6" s="180"/>
      <c r="K6" s="181" t="s">
        <v>125</v>
      </c>
      <c r="L6" s="182"/>
      <c r="M6" s="183" t="s">
        <v>109</v>
      </c>
      <c r="N6" s="168"/>
    </row>
    <row r="7" spans="1:17" ht="16.5" customHeight="1">
      <c r="A7" s="156"/>
      <c r="B7" s="156"/>
      <c r="C7" s="184" t="s">
        <v>120</v>
      </c>
      <c r="D7" s="185" t="s">
        <v>120</v>
      </c>
      <c r="E7" s="186" t="s">
        <v>4</v>
      </c>
      <c r="F7" s="187" t="s">
        <v>126</v>
      </c>
      <c r="G7" s="187" t="s">
        <v>127</v>
      </c>
      <c r="H7" s="186" t="s">
        <v>4</v>
      </c>
      <c r="I7" s="187" t="s">
        <v>126</v>
      </c>
      <c r="J7" s="187" t="s">
        <v>127</v>
      </c>
      <c r="K7" s="188" t="s">
        <v>112</v>
      </c>
      <c r="L7" s="189" t="s">
        <v>120</v>
      </c>
      <c r="M7" s="188" t="s">
        <v>112</v>
      </c>
      <c r="N7" s="190" t="s">
        <v>120</v>
      </c>
      <c r="P7" s="188" t="s">
        <v>112</v>
      </c>
      <c r="Q7" s="190" t="s">
        <v>120</v>
      </c>
    </row>
    <row r="8" spans="1:17">
      <c r="A8" s="191" t="s">
        <v>107</v>
      </c>
      <c r="B8" s="191"/>
      <c r="C8" s="192">
        <f>+DATA!L6</f>
        <v>371237</v>
      </c>
      <c r="D8" s="193">
        <f>((DATA!L6-DATA!J6)/DATA!J6)*100</f>
        <v>7.6236446918304628</v>
      </c>
      <c r="E8" s="194">
        <f>+'Distribution Trends'!U6</f>
        <v>41.296747260393111</v>
      </c>
      <c r="F8" s="193">
        <f>'Distribution Trends'!AQ6</f>
        <v>5.3194134513396891</v>
      </c>
      <c r="G8" s="193">
        <f>+'Distribution Trends'!BM6</f>
        <v>4.0872080397075443</v>
      </c>
      <c r="H8" s="194">
        <f>+'Distribution Trends'!W6</f>
        <v>43.246766890153729</v>
      </c>
      <c r="I8" s="193">
        <f>+'Distribution Trends'!AS6</f>
        <v>5.3700194276587885</v>
      </c>
      <c r="J8" s="193">
        <f>+'Distribution Trends'!BO6</f>
        <v>4.5952968379399532</v>
      </c>
      <c r="K8" s="195">
        <f>+'Distribution Trends'!BB6</f>
        <v>33.489142654280812</v>
      </c>
      <c r="L8" s="196">
        <f>+'Distribution Trends'!BD6</f>
        <v>28.92020863389191</v>
      </c>
      <c r="M8" s="195">
        <f>IF(DATA!BX6&gt;0,((DATA!CI6/DATA!BX6)*100),"NA")</f>
        <v>54.946121735753806</v>
      </c>
      <c r="N8" s="197">
        <f>IF(DATA!BZ6&gt;0,((DATA!CK6/DATA!BZ6)*100),"NA")</f>
        <v>56.181955373504366</v>
      </c>
      <c r="O8" s="198"/>
      <c r="P8" s="199">
        <f>+F8+G8</f>
        <v>9.4066214910472326</v>
      </c>
      <c r="Q8" s="199">
        <f>+I8+J8</f>
        <v>9.9653162655987408</v>
      </c>
    </row>
    <row r="9" spans="1:17">
      <c r="A9" s="200" t="s">
        <v>24</v>
      </c>
      <c r="B9" s="200"/>
      <c r="C9" s="201">
        <f>+DATA!L7</f>
        <v>135138</v>
      </c>
      <c r="D9" s="202">
        <f>((DATA!L7-DATA!J7)/DATA!J7)*100</f>
        <v>10.119867339205827</v>
      </c>
      <c r="E9" s="203">
        <f>+'Distribution Trends'!U7</f>
        <v>41.326119019874675</v>
      </c>
      <c r="F9" s="202">
        <f>'Distribution Trends'!AQ7</f>
        <v>8.5892177351520562</v>
      </c>
      <c r="G9" s="202">
        <f>+'Distribution Trends'!BM7</f>
        <v>4.0236214327214075</v>
      </c>
      <c r="H9" s="203">
        <f>+'Distribution Trends'!W7</f>
        <v>43.108526099246696</v>
      </c>
      <c r="I9" s="202">
        <f>+'Distribution Trends'!AS7</f>
        <v>8.3441856749091201</v>
      </c>
      <c r="J9" s="202">
        <f>+'Distribution Trends'!BO7</f>
        <v>4.6490632365277831</v>
      </c>
      <c r="K9" s="204">
        <f>+'Distribution Trends'!BB7</f>
        <v>50.782433114588585</v>
      </c>
      <c r="L9" s="205">
        <f>+'Distribution Trends'!BD7</f>
        <v>45.739180390654923</v>
      </c>
      <c r="M9" s="204">
        <f>IF(DATA!BX7&gt;0,((DATA!CI7/DATA!BX7)*100),"NA")</f>
        <v>56.510504437703624</v>
      </c>
      <c r="N9" s="206">
        <f>IF(DATA!BZ7&gt;0,((DATA!CK7/DATA!BZ7)*100),"NA")</f>
        <v>56.707027540360876</v>
      </c>
      <c r="O9" s="198"/>
      <c r="P9" s="199">
        <f t="shared" ref="P9:P67" si="0">+F9+G9</f>
        <v>12.612839167873464</v>
      </c>
      <c r="Q9" s="199">
        <f t="shared" ref="Q9:Q67" si="1">+I9+J9</f>
        <v>12.993248911436904</v>
      </c>
    </row>
    <row r="10" spans="1:17">
      <c r="A10" s="200" t="s">
        <v>103</v>
      </c>
      <c r="B10" s="200"/>
      <c r="C10" s="207">
        <f>+DATA!L8</f>
        <v>36.402082766534591</v>
      </c>
      <c r="D10" s="202"/>
      <c r="E10" s="203"/>
      <c r="F10" s="202"/>
      <c r="G10" s="202"/>
      <c r="H10" s="203"/>
      <c r="I10" s="202"/>
      <c r="J10" s="202"/>
      <c r="K10" s="204"/>
      <c r="L10" s="205"/>
      <c r="M10" s="204"/>
      <c r="N10" s="206"/>
      <c r="O10" s="198"/>
      <c r="P10" s="199"/>
      <c r="Q10" s="199"/>
    </row>
    <row r="11" spans="1:17">
      <c r="A11" s="208" t="s">
        <v>8</v>
      </c>
      <c r="B11" s="208"/>
      <c r="C11" s="209">
        <f>+DATA!L9</f>
        <v>8256</v>
      </c>
      <c r="D11" s="210">
        <f>((DATA!L9-DATA!J9)/DATA!J9)*100</f>
        <v>7.4300585556278467</v>
      </c>
      <c r="E11" s="211">
        <f>+'Distribution Trends'!U9</f>
        <v>40.936890045543265</v>
      </c>
      <c r="F11" s="210">
        <f>'Distribution Trends'!AQ9</f>
        <v>10.321376183491132</v>
      </c>
      <c r="G11" s="210">
        <f>+'Distribution Trends'!BM9</f>
        <v>2.1736231497533005</v>
      </c>
      <c r="H11" s="211">
        <f>+'Distribution Trends'!W9</f>
        <v>43.204941860465119</v>
      </c>
      <c r="I11" s="210">
        <f>+'Distribution Trends'!AS9</f>
        <v>10.025157232704403</v>
      </c>
      <c r="J11" s="210">
        <f>+'Distribution Trends'!BO9</f>
        <v>2.3018867924528301</v>
      </c>
      <c r="K11" s="212">
        <f>+'Distribution Trends'!BB9</f>
        <v>48.449612403100772</v>
      </c>
      <c r="L11" s="213">
        <f>+'Distribution Trends'!BD9</f>
        <v>39.397741530740277</v>
      </c>
      <c r="M11" s="212">
        <f>IF(DATA!BX9&gt;0,((DATA!CI9/DATA!BX9)*100),"NA")</f>
        <v>59.241706161137444</v>
      </c>
      <c r="N11" s="214">
        <f>IF(DATA!BZ9&gt;0,((DATA!CK9/DATA!BZ9)*100),"NA")</f>
        <v>62.055335968379445</v>
      </c>
      <c r="O11" s="198"/>
      <c r="P11" s="199">
        <f t="shared" si="0"/>
        <v>12.494999333244433</v>
      </c>
      <c r="Q11" s="199">
        <f t="shared" si="1"/>
        <v>12.327044025157234</v>
      </c>
    </row>
    <row r="12" spans="1:17">
      <c r="A12" s="208" t="s">
        <v>9</v>
      </c>
      <c r="B12" s="208"/>
      <c r="C12" s="209">
        <f>+DATA!L10</f>
        <v>4047</v>
      </c>
      <c r="D12" s="210">
        <f>((DATA!L10-DATA!J10)/DATA!J10)*100</f>
        <v>5.6933925306868627</v>
      </c>
      <c r="E12" s="211">
        <f>+'Distribution Trends'!U10</f>
        <v>43.692870201096888</v>
      </c>
      <c r="F12" s="210">
        <f>'Distribution Trends'!AQ10</f>
        <v>7.2289156626506017</v>
      </c>
      <c r="G12" s="210">
        <f>+'Distribution Trends'!BM10</f>
        <v>1.2595837897042717</v>
      </c>
      <c r="H12" s="211">
        <f>+'Distribution Trends'!W10</f>
        <v>46.305905609093159</v>
      </c>
      <c r="I12" s="210">
        <f>+'Distribution Trends'!AS10</f>
        <v>7.4993535040082753</v>
      </c>
      <c r="J12" s="210">
        <f>+'Distribution Trends'!BO10</f>
        <v>2.2756658908714766</v>
      </c>
      <c r="K12" s="212">
        <f>+'Distribution Trends'!BB10</f>
        <v>43.18181818181818</v>
      </c>
      <c r="L12" s="213">
        <f>+'Distribution Trends'!BD10</f>
        <v>41.724137931034484</v>
      </c>
      <c r="M12" s="212">
        <f>IF(DATA!BX10&gt;0,((DATA!CI10/DATA!BX10)*100),"NA")</f>
        <v>63.333333333333329</v>
      </c>
      <c r="N12" s="214">
        <f>IF(DATA!BZ10&gt;0,((DATA!CK10/DATA!BZ10)*100),"NA")</f>
        <v>58.173076923076927</v>
      </c>
      <c r="O12" s="198"/>
      <c r="P12" s="199">
        <f t="shared" si="0"/>
        <v>8.4884994523548727</v>
      </c>
      <c r="Q12" s="199">
        <f t="shared" si="1"/>
        <v>9.7750193948797524</v>
      </c>
    </row>
    <row r="13" spans="1:17">
      <c r="A13" s="208" t="s">
        <v>23</v>
      </c>
      <c r="B13" s="208"/>
      <c r="C13" s="209">
        <f>+DATA!L11</f>
        <v>1383</v>
      </c>
      <c r="D13" s="210">
        <f>((DATA!L11-DATA!J11)/DATA!J11)*100</f>
        <v>3.0551415797317438</v>
      </c>
      <c r="E13" s="211">
        <f>+'Distribution Trends'!U11</f>
        <v>39.716840536512663</v>
      </c>
      <c r="F13" s="210">
        <f>'Distribution Trends'!AQ11</f>
        <v>9.704321455648218</v>
      </c>
      <c r="G13" s="210">
        <f>+'Distribution Trends'!BM11</f>
        <v>2.8809704321455647</v>
      </c>
      <c r="H13" s="211">
        <f>+'Distribution Trends'!W11</f>
        <v>41.937816341287061</v>
      </c>
      <c r="I13" s="210">
        <f>+'Distribution Trends'!AS11</f>
        <v>10.208643815201192</v>
      </c>
      <c r="J13" s="210">
        <f>+'Distribution Trends'!BO11</f>
        <v>3.427719821162444</v>
      </c>
      <c r="K13" s="212">
        <f>+'Distribution Trends'!BB11</f>
        <v>60.15625</v>
      </c>
      <c r="L13" s="213">
        <f>+'Distribution Trends'!BD11</f>
        <v>68.613138686131393</v>
      </c>
      <c r="M13" s="212">
        <f>IF(DATA!BX11&gt;0,((DATA!CI11/DATA!BX11)*100),"NA")</f>
        <v>36.492890995260666</v>
      </c>
      <c r="N13" s="214">
        <f>IF(DATA!BZ11&gt;0,((DATA!CK11/DATA!BZ11)*100),"NA")</f>
        <v>35.606060606060609</v>
      </c>
      <c r="O13" s="198"/>
      <c r="P13" s="199">
        <f t="shared" si="0"/>
        <v>12.585291887793783</v>
      </c>
      <c r="Q13" s="199">
        <f t="shared" si="1"/>
        <v>13.636363636363637</v>
      </c>
    </row>
    <row r="14" spans="1:17">
      <c r="A14" s="208" t="s">
        <v>10</v>
      </c>
      <c r="B14" s="208"/>
      <c r="C14" s="209">
        <f>+DATA!L12</f>
        <v>14172</v>
      </c>
      <c r="D14" s="210">
        <f>((DATA!L12-DATA!J12)/DATA!J12)*100</f>
        <v>11.564197433677084</v>
      </c>
      <c r="E14" s="211">
        <f>+'Distribution Trends'!U12</f>
        <v>40.053530662048338</v>
      </c>
      <c r="F14" s="210">
        <f>'Distribution Trends'!AQ12</f>
        <v>7.843299652145105</v>
      </c>
      <c r="G14" s="210">
        <f>+'Distribution Trends'!BM12</f>
        <v>6.7666059300977315</v>
      </c>
      <c r="H14" s="211">
        <f>+'Distribution Trends'!W12</f>
        <v>41.95596951735817</v>
      </c>
      <c r="I14" s="210">
        <f>+'Distribution Trends'!AS12</f>
        <v>7.5227563379222149</v>
      </c>
      <c r="J14" s="210">
        <f>+'Distribution Trends'!BO12</f>
        <v>7.9214624238320912</v>
      </c>
      <c r="K14" s="212">
        <f>+'Distribution Trends'!BB12</f>
        <v>45.089757127771911</v>
      </c>
      <c r="L14" s="213">
        <f>+'Distribution Trends'!BD12</f>
        <v>41.199999999999996</v>
      </c>
      <c r="M14" s="212">
        <f>IF(DATA!BX12&gt;0,((DATA!CI12/DATA!BX12)*100),"NA")</f>
        <v>74.003466204506068</v>
      </c>
      <c r="N14" s="214">
        <f>IF(DATA!BZ12&gt;0,((DATA!CK12/DATA!BZ12)*100),"NA")</f>
        <v>67.100977198697066</v>
      </c>
      <c r="O14" s="198"/>
      <c r="P14" s="199">
        <f t="shared" si="0"/>
        <v>14.609905582242837</v>
      </c>
      <c r="Q14" s="199">
        <f t="shared" si="1"/>
        <v>15.444218761754307</v>
      </c>
    </row>
    <row r="15" spans="1:17">
      <c r="A15" s="215" t="s">
        <v>11</v>
      </c>
      <c r="B15" s="215"/>
      <c r="C15" s="216">
        <f>+DATA!L13</f>
        <v>11925</v>
      </c>
      <c r="D15" s="217">
        <f>((DATA!L13-DATA!J13)/DATA!J13)*100</f>
        <v>24.413145539906104</v>
      </c>
      <c r="E15" s="218">
        <f>+'Distribution Trends'!U13</f>
        <v>44.465310380803338</v>
      </c>
      <c r="F15" s="217">
        <f>'Distribution Trends'!AQ13</f>
        <v>9.4850065189048252</v>
      </c>
      <c r="G15" s="217">
        <f>+'Distribution Trends'!BM13</f>
        <v>2.7270751847023034</v>
      </c>
      <c r="H15" s="218">
        <f>+'Distribution Trends'!W13</f>
        <v>44.670859538784072</v>
      </c>
      <c r="I15" s="217">
        <f>+'Distribution Trends'!AS13</f>
        <v>9.4900221729490024</v>
      </c>
      <c r="J15" s="217">
        <f>+'Distribution Trends'!BO13</f>
        <v>3.1485587583148558</v>
      </c>
      <c r="K15" s="219">
        <f>+'Distribution Trends'!BB13</f>
        <v>31.500572737686138</v>
      </c>
      <c r="L15" s="220">
        <f>+'Distribution Trends'!BD13</f>
        <v>25.88785046728972</v>
      </c>
      <c r="M15" s="219">
        <f>IF(DATA!BX13&gt;0,((DATA!CI13/DATA!BX13)*100),"NA")</f>
        <v>40.322580645161288</v>
      </c>
      <c r="N15" s="221">
        <f>IF(DATA!BZ13&gt;0,((DATA!CK13/DATA!BZ13)*100),"NA")</f>
        <v>52.165725047080983</v>
      </c>
      <c r="O15" s="198"/>
      <c r="P15" s="199">
        <f t="shared" si="0"/>
        <v>12.212081703607129</v>
      </c>
      <c r="Q15" s="199">
        <f t="shared" si="1"/>
        <v>12.638580931263858</v>
      </c>
    </row>
    <row r="16" spans="1:17">
      <c r="A16" s="215" t="s">
        <v>12</v>
      </c>
      <c r="B16" s="215"/>
      <c r="C16" s="216">
        <f>+DATA!L14</f>
        <v>7129</v>
      </c>
      <c r="D16" s="217">
        <f>((DATA!L14-DATA!J14)/DATA!J14)*100</f>
        <v>4.5154669403313292</v>
      </c>
      <c r="E16" s="218">
        <f>+'Distribution Trends'!U14</f>
        <v>42.149244978742118</v>
      </c>
      <c r="F16" s="217">
        <f>'Distribution Trends'!AQ14</f>
        <v>5.0741250191043861</v>
      </c>
      <c r="G16" s="217">
        <f>+'Distribution Trends'!BM14</f>
        <v>1.8798716185236128</v>
      </c>
      <c r="H16" s="218">
        <f>+'Distribution Trends'!W14</f>
        <v>43.722822275213915</v>
      </c>
      <c r="I16" s="217">
        <f>+'Distribution Trends'!AS14</f>
        <v>5.1347688601114294</v>
      </c>
      <c r="J16" s="217">
        <f>+'Distribution Trends'!BO14</f>
        <v>2.2586959795211565</v>
      </c>
      <c r="K16" s="219">
        <f>+'Distribution Trends'!BB14</f>
        <v>10.542168674698797</v>
      </c>
      <c r="L16" s="220">
        <f>+'Distribution Trends'!BD14</f>
        <v>10.557184750733137</v>
      </c>
      <c r="M16" s="219">
        <f>IF(DATA!BX14&gt;0,((DATA!CI14/DATA!BX14)*100),"NA")</f>
        <v>25.362318840579711</v>
      </c>
      <c r="N16" s="221">
        <f>IF(DATA!BZ14&gt;0,((DATA!CK14/DATA!BZ14)*100),"NA")</f>
        <v>29.75206611570248</v>
      </c>
      <c r="O16" s="198"/>
      <c r="P16" s="199">
        <f t="shared" si="0"/>
        <v>6.9539966376279985</v>
      </c>
      <c r="Q16" s="199">
        <f t="shared" si="1"/>
        <v>7.3934648396325855</v>
      </c>
    </row>
    <row r="17" spans="1:17">
      <c r="A17" s="215" t="s">
        <v>13</v>
      </c>
      <c r="B17" s="215"/>
      <c r="C17" s="216">
        <f>+DATA!L15</f>
        <v>5595</v>
      </c>
      <c r="D17" s="217">
        <f>((DATA!L15-DATA!J15)/DATA!J15)*100</f>
        <v>-2.7632950990615224</v>
      </c>
      <c r="E17" s="218">
        <f>+'Distribution Trends'!U15</f>
        <v>43.517553006604103</v>
      </c>
      <c r="F17" s="217">
        <f>'Distribution Trends'!AQ15</f>
        <v>14.223194748358861</v>
      </c>
      <c r="G17" s="217">
        <f>+'Distribution Trends'!BM15</f>
        <v>2.0423048869438367</v>
      </c>
      <c r="H17" s="218">
        <f>+'Distribution Trends'!W15</f>
        <v>44.361036639857012</v>
      </c>
      <c r="I17" s="217">
        <f>+'Distribution Trends'!AS15</f>
        <v>14.821728579428783</v>
      </c>
      <c r="J17" s="217">
        <f>+'Distribution Trends'!BO15</f>
        <v>2.5387343662497668</v>
      </c>
      <c r="K17" s="219">
        <f>+'Distribution Trends'!BB15</f>
        <v>70.384615384615387</v>
      </c>
      <c r="L17" s="220">
        <f>+'Distribution Trends'!BD15</f>
        <v>71.788413098236788</v>
      </c>
      <c r="M17" s="219">
        <f>IF(DATA!BX15&gt;0,((DATA!CI15/DATA!BX15)*100),"NA")</f>
        <v>75.828729281767963</v>
      </c>
      <c r="N17" s="221">
        <f>IF(DATA!BZ15&gt;0,((DATA!CK15/DATA!BZ15)*100),"NA")</f>
        <v>76.305220883534147</v>
      </c>
      <c r="O17" s="198"/>
      <c r="P17" s="199">
        <f t="shared" si="0"/>
        <v>16.265499635302696</v>
      </c>
      <c r="Q17" s="199">
        <f t="shared" si="1"/>
        <v>17.360462945678549</v>
      </c>
    </row>
    <row r="18" spans="1:17">
      <c r="A18" s="215" t="s">
        <v>14</v>
      </c>
      <c r="B18" s="215"/>
      <c r="C18" s="216">
        <f>+DATA!L16</f>
        <v>6888</v>
      </c>
      <c r="D18" s="217">
        <f>((DATA!L16-DATA!J16)/DATA!J16)*100</f>
        <v>1.9538188277087036</v>
      </c>
      <c r="E18" s="218">
        <f>+'Distribution Trends'!U16</f>
        <v>41.548253404381292</v>
      </c>
      <c r="F18" s="217">
        <f>'Distribution Trends'!AQ16</f>
        <v>14.652137468566639</v>
      </c>
      <c r="G18" s="217">
        <f>+'Distribution Trends'!BM16</f>
        <v>3.1349538977367981</v>
      </c>
      <c r="H18" s="218">
        <f>+'Distribution Trends'!W16</f>
        <v>42.726480836236938</v>
      </c>
      <c r="I18" s="217">
        <f>+'Distribution Trends'!AS16</f>
        <v>13.747870528109029</v>
      </c>
      <c r="J18" s="217">
        <f>+'Distribution Trends'!BO16</f>
        <v>3.594548551959114</v>
      </c>
      <c r="K18" s="219">
        <f>+'Distribution Trends'!BB16</f>
        <v>69.794050343249424</v>
      </c>
      <c r="L18" s="220">
        <f>+'Distribution Trends'!BD16</f>
        <v>63.568773234200748</v>
      </c>
      <c r="M18" s="219">
        <f>IF(DATA!BX16&gt;0,((DATA!CI16/DATA!BX16)*100),"NA")</f>
        <v>56.221198156682028</v>
      </c>
      <c r="N18" s="221">
        <f>IF(DATA!BZ16&gt;0,((DATA!CK16/DATA!BZ16)*100),"NA")</f>
        <v>50.048780487804876</v>
      </c>
      <c r="O18" s="198"/>
      <c r="P18" s="199">
        <f t="shared" si="0"/>
        <v>17.787091366303436</v>
      </c>
      <c r="Q18" s="199">
        <f t="shared" si="1"/>
        <v>17.342419080068144</v>
      </c>
    </row>
    <row r="19" spans="1:17">
      <c r="A19" s="222" t="s">
        <v>15</v>
      </c>
      <c r="B19" s="222"/>
      <c r="C19" s="209">
        <f>+DATA!L17</f>
        <v>4675</v>
      </c>
      <c r="D19" s="223">
        <f>((DATA!L17-DATA!J17)/DATA!J17)*100</f>
        <v>31.578947368421051</v>
      </c>
      <c r="E19" s="211">
        <f>+'Distribution Trends'!U17</f>
        <v>43.034055727554176</v>
      </c>
      <c r="F19" s="223">
        <f>'Distribution Trends'!AQ17</f>
        <v>17.113702623906704</v>
      </c>
      <c r="G19" s="223">
        <f>+'Distribution Trends'!BM17</f>
        <v>1.8658892128279883</v>
      </c>
      <c r="H19" s="211">
        <f>+'Distribution Trends'!W17</f>
        <v>44.385026737967912</v>
      </c>
      <c r="I19" s="223">
        <f>+'Distribution Trends'!AS17</f>
        <v>15.266831794640847</v>
      </c>
      <c r="J19" s="223">
        <f>+'Distribution Trends'!BO17</f>
        <v>2.251745102454402</v>
      </c>
      <c r="K19" s="212">
        <f>+'Distribution Trends'!BB17</f>
        <v>74.446337308347537</v>
      </c>
      <c r="L19" s="224">
        <f>+'Distribution Trends'!BD17</f>
        <v>64.306784660766965</v>
      </c>
      <c r="M19" s="212">
        <f>IF(DATA!BX17&gt;0,((DATA!CI17/DATA!BX17)*100),"NA")</f>
        <v>64.454277286135692</v>
      </c>
      <c r="N19" s="214">
        <f>IF(DATA!BZ17&gt;0,((DATA!CK17/DATA!BZ17)*100),"NA")</f>
        <v>64.88095238095238</v>
      </c>
      <c r="O19" s="198"/>
      <c r="P19" s="199">
        <f t="shared" si="0"/>
        <v>18.979591836734691</v>
      </c>
      <c r="Q19" s="199">
        <f t="shared" si="1"/>
        <v>17.518576897095251</v>
      </c>
    </row>
    <row r="20" spans="1:17">
      <c r="A20" s="222" t="s">
        <v>16</v>
      </c>
      <c r="B20" s="222"/>
      <c r="C20" s="209">
        <f>+DATA!L18</f>
        <v>13631</v>
      </c>
      <c r="D20" s="223">
        <f>((DATA!L18-DATA!J18)/DATA!J18)*100</f>
        <v>9.3892945991493466</v>
      </c>
      <c r="E20" s="211">
        <f>+'Distribution Trends'!U18</f>
        <v>42.998154241232648</v>
      </c>
      <c r="F20" s="223">
        <f>'Distribution Trends'!AQ18</f>
        <v>11.829881530725304</v>
      </c>
      <c r="G20" s="223">
        <f>+'Distribution Trends'!BM18</f>
        <v>2.7699650558254496</v>
      </c>
      <c r="H20" s="211">
        <f>+'Distribution Trends'!W18</f>
        <v>45.594600542880201</v>
      </c>
      <c r="I20" s="223">
        <f>+'Distribution Trends'!AS18</f>
        <v>10.771254727840816</v>
      </c>
      <c r="J20" s="223">
        <f>+'Distribution Trends'!BO18</f>
        <v>3.4533793783917117</v>
      </c>
      <c r="K20" s="212">
        <f>+'Distribution Trends'!BB18</f>
        <v>66.210374639769455</v>
      </c>
      <c r="L20" s="224">
        <f>+'Distribution Trends'!BD18</f>
        <v>58.091603053435115</v>
      </c>
      <c r="M20" s="212">
        <f>IF(DATA!BX18&gt;0,((DATA!CI18/DATA!BX18)*100),"NA")</f>
        <v>53.182870370370374</v>
      </c>
      <c r="N20" s="214">
        <f>IF(DATA!BZ18&gt;0,((DATA!CK18/DATA!BZ18)*100),"NA")</f>
        <v>51.280323450134766</v>
      </c>
      <c r="O20" s="198"/>
      <c r="P20" s="199">
        <f t="shared" si="0"/>
        <v>14.599846586550754</v>
      </c>
      <c r="Q20" s="199">
        <f t="shared" si="1"/>
        <v>14.224634106232529</v>
      </c>
    </row>
    <row r="21" spans="1:17">
      <c r="A21" s="222" t="s">
        <v>17</v>
      </c>
      <c r="B21" s="222"/>
      <c r="C21" s="209">
        <f>+DATA!L19</f>
        <v>4887</v>
      </c>
      <c r="D21" s="223">
        <f>((DATA!L19-DATA!J19)/DATA!J19)*100</f>
        <v>4.000851244945733</v>
      </c>
      <c r="E21" s="211">
        <f>+'Distribution Trends'!U19</f>
        <v>39.646733347520751</v>
      </c>
      <c r="F21" s="223">
        <f>'Distribution Trends'!AQ19</f>
        <v>4.0227165168007577</v>
      </c>
      <c r="G21" s="223">
        <f>+'Distribution Trends'!BM19</f>
        <v>2.6975863700899194</v>
      </c>
      <c r="H21" s="211">
        <f>+'Distribution Trends'!W19</f>
        <v>41.190914671577659</v>
      </c>
      <c r="I21" s="223">
        <f>+'Distribution Trends'!AS19</f>
        <v>4.3536503683858001</v>
      </c>
      <c r="J21" s="223">
        <f>+'Distribution Trends'!BO19</f>
        <v>2.9247599910694353</v>
      </c>
      <c r="K21" s="212">
        <f>+'Distribution Trends'!BB19</f>
        <v>45.882352941176471</v>
      </c>
      <c r="L21" s="224">
        <f>+'Distribution Trends'!BD19</f>
        <v>47.692307692307693</v>
      </c>
      <c r="M21" s="212">
        <f>IF(DATA!BX19&gt;0,((DATA!CI19/DATA!BX19)*100),"NA")</f>
        <v>52</v>
      </c>
      <c r="N21" s="214">
        <f>IF(DATA!BZ19&gt;0,((DATA!CK19/DATA!BZ19)*100),"NA")</f>
        <v>53.448275862068961</v>
      </c>
      <c r="O21" s="198"/>
      <c r="P21" s="199">
        <f t="shared" si="0"/>
        <v>6.7203028868906767</v>
      </c>
      <c r="Q21" s="199">
        <f t="shared" si="1"/>
        <v>7.2784103594552354</v>
      </c>
    </row>
    <row r="22" spans="1:17">
      <c r="A22" s="222" t="s">
        <v>18</v>
      </c>
      <c r="B22" s="222"/>
      <c r="C22" s="209">
        <f>+DATA!L20</f>
        <v>5085</v>
      </c>
      <c r="D22" s="223">
        <f>((DATA!L20-DATA!J20)/DATA!J20)*100</f>
        <v>3.8815117466802862</v>
      </c>
      <c r="E22" s="211">
        <f>+'Distribution Trends'!U20</f>
        <v>40.715015321756894</v>
      </c>
      <c r="F22" s="223">
        <f>'Distribution Trends'!AQ20</f>
        <v>7.3278724817356657</v>
      </c>
      <c r="G22" s="223">
        <f>+'Distribution Trends'!BM20</f>
        <v>2.5459375691830863</v>
      </c>
      <c r="H22" s="211">
        <f>+'Distribution Trends'!W20</f>
        <v>43.461160275319564</v>
      </c>
      <c r="I22" s="223">
        <f>+'Distribution Trends'!AS20</f>
        <v>7.1994857510177841</v>
      </c>
      <c r="J22" s="223">
        <f>+'Distribution Trends'!BO20</f>
        <v>3.2140561388472251</v>
      </c>
      <c r="K22" s="212">
        <f>+'Distribution Trends'!BB20</f>
        <v>39.577039274924466</v>
      </c>
      <c r="L22" s="224">
        <f>+'Distribution Trends'!BD20</f>
        <v>35.416666666666671</v>
      </c>
      <c r="M22" s="212">
        <f>IF(DATA!BX20&gt;0,((DATA!CI20/DATA!BX20)*100),"NA")</f>
        <v>60.648148148148152</v>
      </c>
      <c r="N22" s="214">
        <f>IF(DATA!BZ20&gt;0,((DATA!CK20/DATA!BZ20)*100),"NA")</f>
        <v>68.786127167630056</v>
      </c>
      <c r="O22" s="198"/>
      <c r="P22" s="199">
        <f t="shared" si="0"/>
        <v>9.8738100509187525</v>
      </c>
      <c r="Q22" s="199">
        <f t="shared" si="1"/>
        <v>10.413541889865009</v>
      </c>
    </row>
    <row r="23" spans="1:17">
      <c r="A23" s="215" t="s">
        <v>19</v>
      </c>
      <c r="B23" s="215"/>
      <c r="C23" s="216">
        <f>+DATA!L21</f>
        <v>6246</v>
      </c>
      <c r="D23" s="217">
        <f>((DATA!L21-DATA!J21)/DATA!J21)*100</f>
        <v>-8.3223249669749002</v>
      </c>
      <c r="E23" s="218">
        <f>+'Distribution Trends'!U21</f>
        <v>41.552913547629529</v>
      </c>
      <c r="F23" s="217">
        <f>'Distribution Trends'!AQ21</f>
        <v>8.0355773654347491</v>
      </c>
      <c r="G23" s="217">
        <f>+'Distribution Trends'!BM21</f>
        <v>2.2849256249041558</v>
      </c>
      <c r="H23" s="218">
        <f>+'Distribution Trends'!W21</f>
        <v>43.531860390650017</v>
      </c>
      <c r="I23" s="217">
        <f>+'Distribution Trends'!AS21</f>
        <v>7.7143821742066176</v>
      </c>
      <c r="J23" s="217">
        <f>+'Distribution Trends'!BO21</f>
        <v>2.4814314652261986</v>
      </c>
      <c r="K23" s="219">
        <f>+'Distribution Trends'!BB21</f>
        <v>34.351145038167942</v>
      </c>
      <c r="L23" s="220">
        <f>+'Distribution Trends'!BD21</f>
        <v>32.822757111597376</v>
      </c>
      <c r="M23" s="219">
        <f>IF(DATA!BX21&gt;0,((DATA!CI21/DATA!BX21)*100),"NA")</f>
        <v>43.478260869565219</v>
      </c>
      <c r="N23" s="221">
        <f>IF(DATA!BZ21&gt;0,((DATA!CK21/DATA!BZ21)*100),"NA")</f>
        <v>43.988269794721404</v>
      </c>
      <c r="O23" s="198"/>
      <c r="P23" s="199">
        <f t="shared" si="0"/>
        <v>10.320502990338905</v>
      </c>
      <c r="Q23" s="199">
        <f t="shared" si="1"/>
        <v>10.195813639432817</v>
      </c>
    </row>
    <row r="24" spans="1:17">
      <c r="A24" s="215" t="s">
        <v>20</v>
      </c>
      <c r="B24" s="215"/>
      <c r="C24" s="216">
        <f>+DATA!L22</f>
        <v>23896</v>
      </c>
      <c r="D24" s="217">
        <f>((DATA!L22-DATA!J22)/DATA!J22)*100</f>
        <v>17.772301626416954</v>
      </c>
      <c r="E24" s="218">
        <f>+'Distribution Trends'!U22</f>
        <v>40.133070478068014</v>
      </c>
      <c r="F24" s="217">
        <f>'Distribution Trends'!AQ22</f>
        <v>5.828595717549546</v>
      </c>
      <c r="G24" s="217">
        <f>+'Distribution Trends'!BM22</f>
        <v>9.510652993996068</v>
      </c>
      <c r="H24" s="218">
        <f>+'Distribution Trends'!W22</f>
        <v>42.011215266153329</v>
      </c>
      <c r="I24" s="217">
        <f>+'Distribution Trends'!AS22</f>
        <v>5.955132562882393</v>
      </c>
      <c r="J24" s="217">
        <f>+'Distribution Trends'!BO22</f>
        <v>10.174484477679584</v>
      </c>
      <c r="K24" s="219">
        <f>+'Distribution Trends'!BB22</f>
        <v>43.208751139471282</v>
      </c>
      <c r="L24" s="220">
        <f>+'Distribution Trends'!BD22</f>
        <v>39.573820395738203</v>
      </c>
      <c r="M24" s="219">
        <f>IF(DATA!BX22&gt;0,((DATA!CI22/DATA!BX22)*100),"NA")</f>
        <v>63.284379172229642</v>
      </c>
      <c r="N24" s="221">
        <f>IF(DATA!BZ22&gt;0,((DATA!CK22/DATA!BZ22)*100),"NA")</f>
        <v>63.183475091130013</v>
      </c>
      <c r="O24" s="198"/>
      <c r="P24" s="199">
        <f t="shared" si="0"/>
        <v>15.339248711545615</v>
      </c>
      <c r="Q24" s="199">
        <f t="shared" si="1"/>
        <v>16.129617040561978</v>
      </c>
    </row>
    <row r="25" spans="1:17">
      <c r="A25" s="215" t="s">
        <v>21</v>
      </c>
      <c r="B25" s="215"/>
      <c r="C25" s="216">
        <f>+DATA!L23</f>
        <v>13519</v>
      </c>
      <c r="D25" s="217">
        <f>((DATA!L23-DATA!J23)/DATA!J23)*100</f>
        <v>12.340036563071298</v>
      </c>
      <c r="E25" s="218">
        <f>+'Distribution Trends'!U23</f>
        <v>39.288682067475492</v>
      </c>
      <c r="F25" s="217">
        <f>'Distribution Trends'!AQ23</f>
        <v>6.6606088141753741</v>
      </c>
      <c r="G25" s="217">
        <f>+'Distribution Trends'!BM23</f>
        <v>2.653339391185825</v>
      </c>
      <c r="H25" s="218">
        <f>+'Distribution Trends'!W23</f>
        <v>41.26784525482654</v>
      </c>
      <c r="I25" s="217">
        <f>+'Distribution Trends'!AS23</f>
        <v>6.4878963240687915</v>
      </c>
      <c r="J25" s="217">
        <f>+'Distribution Trends'!BO23</f>
        <v>2.9097725976037165</v>
      </c>
      <c r="K25" s="219">
        <f>+'Distribution Trends'!BB23</f>
        <v>44.33833560709413</v>
      </c>
      <c r="L25" s="220">
        <f>+'Distribution Trends'!BD23</f>
        <v>41.582914572864318</v>
      </c>
      <c r="M25" s="219">
        <f>IF(DATA!BX23&gt;0,((DATA!CI23/DATA!BX23)*100),"NA")</f>
        <v>59.963099630996311</v>
      </c>
      <c r="N25" s="221">
        <f>IF(DATA!BZ23&gt;0,((DATA!CK23/DATA!BZ23)*100),"NA")</f>
        <v>60.072595281306718</v>
      </c>
      <c r="O25" s="198"/>
      <c r="P25" s="199">
        <f t="shared" si="0"/>
        <v>9.3139482053611999</v>
      </c>
      <c r="Q25" s="199">
        <f t="shared" si="1"/>
        <v>9.3976689216725084</v>
      </c>
    </row>
    <row r="26" spans="1:17">
      <c r="A26" s="225" t="s">
        <v>22</v>
      </c>
      <c r="B26" s="225"/>
      <c r="C26" s="226">
        <f>+DATA!L24</f>
        <v>3804</v>
      </c>
      <c r="D26" s="227">
        <f>((DATA!L24-DATA!J24)/DATA!J24)*100</f>
        <v>8.7167762217776499</v>
      </c>
      <c r="E26" s="228">
        <f>+'Distribution Trends'!U24</f>
        <v>39.496999142612175</v>
      </c>
      <c r="F26" s="227">
        <f>'Distribution Trends'!AQ24</f>
        <v>3.096812988574865</v>
      </c>
      <c r="G26" s="227">
        <f>+'Distribution Trends'!BM24</f>
        <v>1.6235718580877931</v>
      </c>
      <c r="H26" s="228">
        <f>+'Distribution Trends'!W24</f>
        <v>41.272344900105153</v>
      </c>
      <c r="I26" s="227">
        <f>+'Distribution Trends'!AS24</f>
        <v>3.4240808307605954</v>
      </c>
      <c r="J26" s="227">
        <f>+'Distribution Trends'!BO24</f>
        <v>1.3191131069323605</v>
      </c>
      <c r="K26" s="229">
        <f>+'Distribution Trends'!BB24</f>
        <v>23.300970873786408</v>
      </c>
      <c r="L26" s="230">
        <f>+'Distribution Trends'!BD24</f>
        <v>24.590163934426229</v>
      </c>
      <c r="M26" s="229">
        <f>IF(DATA!BX24&gt;0,((DATA!CI24/DATA!BX24)*100),"NA")</f>
        <v>12.371134020618557</v>
      </c>
      <c r="N26" s="231">
        <f>IF(DATA!BZ24&gt;0,((DATA!CK24/DATA!BZ24)*100),"NA")</f>
        <v>15.789473684210526</v>
      </c>
      <c r="O26" s="198"/>
      <c r="P26" s="199">
        <f t="shared" si="0"/>
        <v>4.7203848466626583</v>
      </c>
      <c r="Q26" s="199">
        <f t="shared" si="1"/>
        <v>4.7431939376929559</v>
      </c>
    </row>
    <row r="27" spans="1:17">
      <c r="A27" s="200" t="s">
        <v>97</v>
      </c>
      <c r="B27" s="200"/>
      <c r="C27" s="201">
        <f>+DATA!L25</f>
        <v>86990</v>
      </c>
      <c r="D27" s="202">
        <f>((DATA!L25-DATA!J25)/DATA!J25)*100</f>
        <v>5.4590420308654704</v>
      </c>
      <c r="E27" s="203">
        <f>+'Distribution Trends'!U25</f>
        <v>41.544728260210704</v>
      </c>
      <c r="F27" s="202">
        <f>'Distribution Trends'!AQ25</f>
        <v>2.0294452578493574</v>
      </c>
      <c r="G27" s="202">
        <f>+'Distribution Trends'!BM25</f>
        <v>5.7914429803156011</v>
      </c>
      <c r="H27" s="203">
        <f>+'Distribution Trends'!W25</f>
        <v>43.362455454649961</v>
      </c>
      <c r="I27" s="202">
        <f>+'Distribution Trends'!AS25</f>
        <v>2.0973802734322948</v>
      </c>
      <c r="J27" s="202">
        <f>+'Distribution Trends'!BO25</f>
        <v>6.4200623617514596</v>
      </c>
      <c r="K27" s="204" t="str">
        <f>+'Distribution Trends'!BB25</f>
        <v>NA</v>
      </c>
      <c r="L27" s="205" t="str">
        <f>+'Distribution Trends'!BD25</f>
        <v>NA</v>
      </c>
      <c r="M27" s="204" t="str">
        <f>IF(DATA!BX25&gt;0,((DATA!CI25/DATA!BX25)*100),"NA")</f>
        <v>NA</v>
      </c>
      <c r="N27" s="206" t="str">
        <f>IF(DATA!BZ25&gt;0,((DATA!CK25/DATA!BZ25)*100),"NA")</f>
        <v>NA</v>
      </c>
      <c r="O27" s="198"/>
      <c r="P27" s="199">
        <f t="shared" si="0"/>
        <v>7.820888238164958</v>
      </c>
      <c r="Q27" s="199">
        <f t="shared" si="1"/>
        <v>8.5174426351837553</v>
      </c>
    </row>
    <row r="28" spans="1:17">
      <c r="A28" s="200" t="s">
        <v>103</v>
      </c>
      <c r="B28" s="200"/>
      <c r="C28" s="207">
        <f>+DATA!L26</f>
        <v>23.432470362598558</v>
      </c>
      <c r="D28" s="202"/>
      <c r="E28" s="203"/>
      <c r="F28" s="202"/>
      <c r="G28" s="202"/>
      <c r="H28" s="203"/>
      <c r="I28" s="202"/>
      <c r="J28" s="202"/>
      <c r="K28" s="204"/>
      <c r="L28" s="205"/>
      <c r="M28" s="204"/>
      <c r="N28" s="206"/>
      <c r="O28" s="198"/>
      <c r="P28" s="199"/>
      <c r="Q28" s="199"/>
    </row>
    <row r="29" spans="1:17" s="233" customFormat="1" ht="12.75" customHeight="1">
      <c r="A29" s="232" t="s">
        <v>36</v>
      </c>
      <c r="B29" s="232"/>
      <c r="C29" s="209">
        <f>+DATA!L27</f>
        <v>2182</v>
      </c>
      <c r="D29" s="213">
        <f>((DATA!L27-DATA!J27)/DATA!J27)*100</f>
        <v>57.431457431457432</v>
      </c>
      <c r="E29" s="211">
        <f>+'Distribution Trends'!U27</f>
        <v>45.670995670995673</v>
      </c>
      <c r="F29" s="210">
        <f>'Distribution Trends'!AQ27</f>
        <v>0.76103500761035003</v>
      </c>
      <c r="G29" s="210">
        <f>+'Distribution Trends'!BM27</f>
        <v>2.5875190258751903</v>
      </c>
      <c r="H29" s="211">
        <f>+'Distribution Trends'!W27</f>
        <v>51.283226397800185</v>
      </c>
      <c r="I29" s="210">
        <f>+'Distribution Trends'!AS27</f>
        <v>1.0228933268387725</v>
      </c>
      <c r="J29" s="210">
        <f>+'Distribution Trends'!BO27</f>
        <v>3.0686799805163179</v>
      </c>
      <c r="K29" s="212" t="str">
        <f>+'Distribution Trends'!BB27</f>
        <v>NA</v>
      </c>
      <c r="L29" s="213" t="str">
        <f>+'Distribution Trends'!BD27</f>
        <v>NA</v>
      </c>
      <c r="M29" s="212" t="str">
        <f>IF(DATA!BX27&gt;0,((DATA!CI27/DATA!BX27)*100),"NA")</f>
        <v>NA</v>
      </c>
      <c r="N29" s="214" t="str">
        <f>IF(DATA!BZ27&gt;0,((DATA!CK27/DATA!BZ27)*100),"NA")</f>
        <v>NA</v>
      </c>
      <c r="P29" s="199">
        <f t="shared" si="0"/>
        <v>3.3485540334855406</v>
      </c>
      <c r="Q29" s="199">
        <f t="shared" si="1"/>
        <v>4.0915733073550902</v>
      </c>
    </row>
    <row r="30" spans="1:17" s="233" customFormat="1" ht="12.75" customHeight="1">
      <c r="A30" s="208" t="s">
        <v>37</v>
      </c>
      <c r="B30" s="208"/>
      <c r="C30" s="209">
        <f>+DATA!L28</f>
        <v>7098</v>
      </c>
      <c r="D30" s="210">
        <f>((DATA!L28-DATA!J28)/DATA!J28)*100</f>
        <v>16.993571781770235</v>
      </c>
      <c r="E30" s="211">
        <f>+'Distribution Trends'!U28</f>
        <v>41.387835833195979</v>
      </c>
      <c r="F30" s="210">
        <f>'Distribution Trends'!AQ28</f>
        <v>1.8397085610200363</v>
      </c>
      <c r="G30" s="210">
        <f>+'Distribution Trends'!BM28</f>
        <v>7.6502732240437163</v>
      </c>
      <c r="H30" s="211">
        <f>+'Distribution Trends'!W28</f>
        <v>44.829529444914066</v>
      </c>
      <c r="I30" s="210">
        <f>+'Distribution Trends'!AS28</f>
        <v>2.3802115743621655</v>
      </c>
      <c r="J30" s="210">
        <f>+'Distribution Trends'!BO28</f>
        <v>7.4673304293714988</v>
      </c>
      <c r="K30" s="212" t="str">
        <f>+'Distribution Trends'!BB28</f>
        <v>NA</v>
      </c>
      <c r="L30" s="213" t="str">
        <f>+'Distribution Trends'!BD28</f>
        <v>NA</v>
      </c>
      <c r="M30" s="212" t="str">
        <f>IF(DATA!BX28&gt;0,((DATA!CI28/DATA!BX28)*100),"NA")</f>
        <v>NA</v>
      </c>
      <c r="N30" s="214" t="str">
        <f>IF(DATA!BZ28&gt;0,((DATA!CK28/DATA!BZ28)*100),"NA")</f>
        <v>NA</v>
      </c>
      <c r="P30" s="199">
        <f t="shared" si="0"/>
        <v>9.4899817850637529</v>
      </c>
      <c r="Q30" s="199">
        <f t="shared" si="1"/>
        <v>9.8475420037336647</v>
      </c>
    </row>
    <row r="31" spans="1:17" s="233" customFormat="1" ht="12.75" customHeight="1">
      <c r="A31" s="208" t="s">
        <v>38</v>
      </c>
      <c r="B31" s="208"/>
      <c r="C31" s="209">
        <f>+DATA!L29</f>
        <v>32848</v>
      </c>
      <c r="D31" s="210">
        <f>((DATA!L29-DATA!J29)/DATA!J29)*100</f>
        <v>-4.7856459607524853</v>
      </c>
      <c r="E31" s="211">
        <f>+'Distribution Trends'!U29</f>
        <v>40.021449897098464</v>
      </c>
      <c r="F31" s="210">
        <f>'Distribution Trends'!AQ29</f>
        <v>2.7847449996784359</v>
      </c>
      <c r="G31" s="210">
        <f>+'Distribution Trends'!BM29</f>
        <v>6.8171586597208833</v>
      </c>
      <c r="H31" s="211">
        <f>+'Distribution Trends'!W29</f>
        <v>41.116658548465665</v>
      </c>
      <c r="I31" s="210">
        <f>+'Distribution Trends'!AS29</f>
        <v>2.9561267529471142</v>
      </c>
      <c r="J31" s="210">
        <f>+'Distribution Trends'!BO29</f>
        <v>7.9887522982082988</v>
      </c>
      <c r="K31" s="212" t="str">
        <f>+'Distribution Trends'!BB29</f>
        <v>NA</v>
      </c>
      <c r="L31" s="213" t="str">
        <f>+'Distribution Trends'!BD29</f>
        <v>NA</v>
      </c>
      <c r="M31" s="212" t="str">
        <f>IF(DATA!BX29&gt;0,((DATA!CI29/DATA!BX29)*100),"NA")</f>
        <v>NA</v>
      </c>
      <c r="N31" s="214" t="str">
        <f>IF(DATA!BZ29&gt;0,((DATA!CK29/DATA!BZ29)*100),"NA")</f>
        <v>NA</v>
      </c>
      <c r="P31" s="199">
        <f t="shared" si="0"/>
        <v>9.6019036593993192</v>
      </c>
      <c r="Q31" s="199">
        <f t="shared" si="1"/>
        <v>10.944879051155413</v>
      </c>
    </row>
    <row r="32" spans="1:17" s="233" customFormat="1" ht="12.75" customHeight="1">
      <c r="A32" s="208" t="s">
        <v>39</v>
      </c>
      <c r="B32" s="208"/>
      <c r="C32" s="209">
        <f>+DATA!L30</f>
        <v>11558</v>
      </c>
      <c r="D32" s="210">
        <f>((DATA!L30-DATA!J30)/DATA!J30)*100</f>
        <v>-2.7186263782509887</v>
      </c>
      <c r="E32" s="211">
        <f>+'Distribution Trends'!U30</f>
        <v>47.605420419156637</v>
      </c>
      <c r="F32" s="210">
        <f>'Distribution Trends'!AQ30</f>
        <v>1.7155453325666092</v>
      </c>
      <c r="G32" s="210">
        <f>+'Distribution Trends'!BM30</f>
        <v>5.4245735096798926</v>
      </c>
      <c r="H32" s="211">
        <f>+'Distribution Trends'!W30</f>
        <v>47.387091192247794</v>
      </c>
      <c r="I32" s="210">
        <f>+'Distribution Trends'!AS30</f>
        <v>1.6034985422740524</v>
      </c>
      <c r="J32" s="210">
        <f>+'Distribution Trends'!BO30</f>
        <v>5.724003887269193</v>
      </c>
      <c r="K32" s="212" t="str">
        <f>+'Distribution Trends'!BB30</f>
        <v>NA</v>
      </c>
      <c r="L32" s="213" t="str">
        <f>+'Distribution Trends'!BD30</f>
        <v>NA</v>
      </c>
      <c r="M32" s="212" t="str">
        <f>IF(DATA!BX30&gt;0,((DATA!CI30/DATA!BX30)*100),"NA")</f>
        <v>NA</v>
      </c>
      <c r="N32" s="214" t="str">
        <f>IF(DATA!BZ30&gt;0,((DATA!CK30/DATA!BZ30)*100),"NA")</f>
        <v>NA</v>
      </c>
      <c r="P32" s="199">
        <f t="shared" si="0"/>
        <v>7.1401188422465021</v>
      </c>
      <c r="Q32" s="199">
        <f t="shared" si="1"/>
        <v>7.3275024295432454</v>
      </c>
    </row>
    <row r="33" spans="1:17" s="233" customFormat="1" ht="12.75" customHeight="1">
      <c r="A33" s="215" t="s">
        <v>41</v>
      </c>
      <c r="B33" s="215"/>
      <c r="C33" s="216">
        <f>+DATA!L31</f>
        <v>1753</v>
      </c>
      <c r="D33" s="217">
        <f>((DATA!L31-DATA!J31)/DATA!J31)*100</f>
        <v>-2.1217197096594078</v>
      </c>
      <c r="E33" s="218">
        <f>+'Distribution Trends'!U31</f>
        <v>41.206030150753769</v>
      </c>
      <c r="F33" s="217">
        <f>'Distribution Trends'!AQ31</f>
        <v>1.3855421686746987</v>
      </c>
      <c r="G33" s="217">
        <f>+'Distribution Trends'!BM31</f>
        <v>2.1686746987951806</v>
      </c>
      <c r="H33" s="218">
        <f>+'Distribution Trends'!W31</f>
        <v>44.209925841414716</v>
      </c>
      <c r="I33" s="217">
        <f>+'Distribution Trends'!AS31</f>
        <v>1.4705882352941175</v>
      </c>
      <c r="J33" s="217">
        <f>+'Distribution Trends'!BO31</f>
        <v>2.4509803921568629</v>
      </c>
      <c r="K33" s="219" t="str">
        <f>+'Distribution Trends'!BB31</f>
        <v>NA</v>
      </c>
      <c r="L33" s="220" t="str">
        <f>+'Distribution Trends'!BD31</f>
        <v>NA</v>
      </c>
      <c r="M33" s="219" t="str">
        <f>IF(DATA!BX31&gt;0,((DATA!CI31/DATA!BX31)*100),"NA")</f>
        <v>NA</v>
      </c>
      <c r="N33" s="221" t="str">
        <f>IF(DATA!BZ31&gt;0,((DATA!CK31/DATA!BZ31)*100),"NA")</f>
        <v>NA</v>
      </c>
      <c r="P33" s="199">
        <f t="shared" si="0"/>
        <v>3.5542168674698793</v>
      </c>
      <c r="Q33" s="199">
        <f t="shared" si="1"/>
        <v>3.9215686274509807</v>
      </c>
    </row>
    <row r="34" spans="1:17" s="233" customFormat="1" ht="12.75" customHeight="1">
      <c r="A34" s="215" t="s">
        <v>42</v>
      </c>
      <c r="B34" s="215"/>
      <c r="C34" s="216">
        <f>+DATA!L32</f>
        <v>2186</v>
      </c>
      <c r="D34" s="217">
        <f>((DATA!L32-DATA!J32)/DATA!J32)*100</f>
        <v>1.4856081708449396</v>
      </c>
      <c r="E34" s="218">
        <f>+'Distribution Trends'!U32</f>
        <v>42.989786443825437</v>
      </c>
      <c r="F34" s="217">
        <f>'Distribution Trends'!AQ32</f>
        <v>0.5859375</v>
      </c>
      <c r="G34" s="217">
        <f>+'Distribution Trends'!BM32</f>
        <v>2.34375</v>
      </c>
      <c r="H34" s="218">
        <f>+'Distribution Trends'!W32</f>
        <v>44.236047575480328</v>
      </c>
      <c r="I34" s="217">
        <f>+'Distribution Trends'!AS32</f>
        <v>0.72150072150072153</v>
      </c>
      <c r="J34" s="217">
        <f>+'Distribution Trends'!BO32</f>
        <v>2.6936026936026933</v>
      </c>
      <c r="K34" s="219" t="str">
        <f>+'Distribution Trends'!BB32</f>
        <v>NA</v>
      </c>
      <c r="L34" s="220" t="str">
        <f>+'Distribution Trends'!BD32</f>
        <v>NA</v>
      </c>
      <c r="M34" s="219" t="str">
        <f>IF(DATA!BX32&gt;0,((DATA!CI32/DATA!BX32)*100),"NA")</f>
        <v>NA</v>
      </c>
      <c r="N34" s="221" t="str">
        <f>IF(DATA!BZ32&gt;0,((DATA!CK32/DATA!BZ32)*100),"NA")</f>
        <v>NA</v>
      </c>
      <c r="P34" s="199">
        <f t="shared" si="0"/>
        <v>2.9296875</v>
      </c>
      <c r="Q34" s="199">
        <f t="shared" si="1"/>
        <v>3.415103415103415</v>
      </c>
    </row>
    <row r="35" spans="1:17" s="233" customFormat="1" ht="12.75" customHeight="1">
      <c r="A35" s="215" t="s">
        <v>52</v>
      </c>
      <c r="B35" s="215"/>
      <c r="C35" s="216">
        <f>+DATA!L33</f>
        <v>1783</v>
      </c>
      <c r="D35" s="217">
        <f>((DATA!L33-DATA!J33)/DATA!J33)*100</f>
        <v>-3.6736898973527823</v>
      </c>
      <c r="E35" s="218">
        <f>+'Distribution Trends'!U33</f>
        <v>38.897893030794165</v>
      </c>
      <c r="F35" s="217">
        <f>'Distribution Trends'!AQ33</f>
        <v>0.22075055187637968</v>
      </c>
      <c r="G35" s="217">
        <f>+'Distribution Trends'!BM33</f>
        <v>1.6004415011037527</v>
      </c>
      <c r="H35" s="218">
        <f>+'Distribution Trends'!W33</f>
        <v>40.044868199663483</v>
      </c>
      <c r="I35" s="217">
        <f>+'Distribution Trends'!AS33</f>
        <v>0.29274004683840754</v>
      </c>
      <c r="J35" s="217">
        <f>+'Distribution Trends'!BO33</f>
        <v>1.873536299765808</v>
      </c>
      <c r="K35" s="219" t="str">
        <f>+'Distribution Trends'!BB33</f>
        <v>NA</v>
      </c>
      <c r="L35" s="220" t="str">
        <f>+'Distribution Trends'!BD33</f>
        <v>NA</v>
      </c>
      <c r="M35" s="219" t="str">
        <f>IF(DATA!BX33&gt;0,((DATA!CI33/DATA!BX33)*100),"NA")</f>
        <v>NA</v>
      </c>
      <c r="N35" s="221" t="str">
        <f>IF(DATA!BZ33&gt;0,((DATA!CK33/DATA!BZ33)*100),"NA")</f>
        <v>NA</v>
      </c>
      <c r="P35" s="199">
        <f t="shared" si="0"/>
        <v>1.8211920529801324</v>
      </c>
      <c r="Q35" s="199">
        <f t="shared" si="1"/>
        <v>2.1662763466042154</v>
      </c>
    </row>
    <row r="36" spans="1:17" s="233" customFormat="1" ht="12.75" customHeight="1">
      <c r="A36" s="215" t="s">
        <v>54</v>
      </c>
      <c r="B36" s="215"/>
      <c r="C36" s="216">
        <f>+DATA!L34</f>
        <v>1985</v>
      </c>
      <c r="D36" s="217">
        <f>((DATA!L34-DATA!J34)/DATA!J34)*100</f>
        <v>21.704475781729002</v>
      </c>
      <c r="E36" s="218">
        <f>+'Distribution Trends'!U34</f>
        <v>38.320049049662785</v>
      </c>
      <c r="F36" s="217">
        <f>'Distribution Trends'!AQ34</f>
        <v>2.6674937965260543</v>
      </c>
      <c r="G36" s="217">
        <f>+'Distribution Trends'!BM34</f>
        <v>4.4665012406947886</v>
      </c>
      <c r="H36" s="218">
        <f>+'Distribution Trends'!W34</f>
        <v>40.503778337531486</v>
      </c>
      <c r="I36" s="217">
        <f>+'Distribution Trends'!AS34</f>
        <v>3.1788793103448274</v>
      </c>
      <c r="J36" s="217">
        <f>+'Distribution Trends'!BO34</f>
        <v>5.0107758620689653</v>
      </c>
      <c r="K36" s="219" t="str">
        <f>+'Distribution Trends'!BB34</f>
        <v>NA</v>
      </c>
      <c r="L36" s="220" t="str">
        <f>+'Distribution Trends'!BD34</f>
        <v>NA</v>
      </c>
      <c r="M36" s="219" t="str">
        <f>IF(DATA!BX34&gt;0,((DATA!CI34/DATA!BX34)*100),"NA")</f>
        <v>NA</v>
      </c>
      <c r="N36" s="221" t="str">
        <f>IF(DATA!BZ34&gt;0,((DATA!CK34/DATA!BZ34)*100),"NA")</f>
        <v>NA</v>
      </c>
      <c r="P36" s="199">
        <f t="shared" si="0"/>
        <v>7.1339950372208429</v>
      </c>
      <c r="Q36" s="199">
        <f t="shared" si="1"/>
        <v>8.1896551724137936</v>
      </c>
    </row>
    <row r="37" spans="1:17" s="233" customFormat="1" ht="12.75" customHeight="1">
      <c r="A37" s="222" t="s">
        <v>57</v>
      </c>
      <c r="B37" s="222"/>
      <c r="C37" s="209">
        <f>+DATA!L35</f>
        <v>3219</v>
      </c>
      <c r="D37" s="223">
        <f>((DATA!L35-DATA!J35)/DATA!J35)*100</f>
        <v>3.371868978805395</v>
      </c>
      <c r="E37" s="211">
        <f>+'Distribution Trends'!U35</f>
        <v>43.416827231856132</v>
      </c>
      <c r="F37" s="223">
        <f>'Distribution Trends'!AQ35</f>
        <v>1.7689906347554629</v>
      </c>
      <c r="G37" s="223">
        <f>+'Distribution Trends'!BM35</f>
        <v>13.978494623655912</v>
      </c>
      <c r="H37" s="211">
        <f>+'Distribution Trends'!W35</f>
        <v>48.089468779123948</v>
      </c>
      <c r="I37" s="223">
        <f>+'Distribution Trends'!AS35</f>
        <v>1.9410745233968802</v>
      </c>
      <c r="J37" s="223">
        <f>+'Distribution Trends'!BO35</f>
        <v>15.771230502599654</v>
      </c>
      <c r="K37" s="212" t="str">
        <f>+'Distribution Trends'!BB35</f>
        <v>NA</v>
      </c>
      <c r="L37" s="224" t="str">
        <f>+'Distribution Trends'!BD35</f>
        <v>NA</v>
      </c>
      <c r="M37" s="212" t="str">
        <f>IF(DATA!BX35&gt;0,((DATA!CI35/DATA!BX35)*100),"NA")</f>
        <v>NA</v>
      </c>
      <c r="N37" s="214" t="str">
        <f>IF(DATA!BZ35&gt;0,((DATA!CK35/DATA!BZ35)*100),"NA")</f>
        <v>NA</v>
      </c>
      <c r="P37" s="199">
        <f t="shared" si="0"/>
        <v>15.747485258411375</v>
      </c>
      <c r="Q37" s="199">
        <f t="shared" si="1"/>
        <v>17.712305025996535</v>
      </c>
    </row>
    <row r="38" spans="1:17" s="233" customFormat="1" ht="12.75" customHeight="1">
      <c r="A38" s="222" t="s">
        <v>61</v>
      </c>
      <c r="B38" s="222"/>
      <c r="C38" s="209">
        <f>+DATA!L36</f>
        <v>5085</v>
      </c>
      <c r="D38" s="223">
        <f>((DATA!L36-DATA!J36)/DATA!J36)*100</f>
        <v>11.733684904416613</v>
      </c>
      <c r="E38" s="211">
        <f>+'Distribution Trends'!U36</f>
        <v>43.089430894308947</v>
      </c>
      <c r="F38" s="223">
        <f>'Distribution Trends'!AQ36</f>
        <v>1.1575239053850024</v>
      </c>
      <c r="G38" s="223">
        <f>+'Distribution Trends'!BM36</f>
        <v>4.2526421741318572</v>
      </c>
      <c r="H38" s="211">
        <f>+'Distribution Trends'!W36</f>
        <v>44.54277286135693</v>
      </c>
      <c r="I38" s="223">
        <f>+'Distribution Trends'!AS36</f>
        <v>1.3080444735120993</v>
      </c>
      <c r="J38" s="223">
        <f>+'Distribution Trends'!BO36</f>
        <v>5.2103771528231961</v>
      </c>
      <c r="K38" s="212" t="str">
        <f>+'Distribution Trends'!BB36</f>
        <v>NA</v>
      </c>
      <c r="L38" s="224" t="str">
        <f>+'Distribution Trends'!BD36</f>
        <v>NA</v>
      </c>
      <c r="M38" s="212" t="str">
        <f>IF(DATA!BX36&gt;0,((DATA!CI36/DATA!BX36)*100),"NA")</f>
        <v>NA</v>
      </c>
      <c r="N38" s="214" t="str">
        <f>IF(DATA!BZ36&gt;0,((DATA!CK36/DATA!BZ36)*100),"NA")</f>
        <v>NA</v>
      </c>
      <c r="P38" s="199">
        <f t="shared" si="0"/>
        <v>5.4101660795168591</v>
      </c>
      <c r="Q38" s="199">
        <f t="shared" si="1"/>
        <v>6.5184216263352956</v>
      </c>
    </row>
    <row r="39" spans="1:17" s="233" customFormat="1" ht="12.75" customHeight="1">
      <c r="A39" s="222" t="s">
        <v>65</v>
      </c>
      <c r="B39" s="222"/>
      <c r="C39" s="209">
        <f>+DATA!L37</f>
        <v>6335</v>
      </c>
      <c r="D39" s="223">
        <f>((DATA!L37-DATA!J37)/DATA!J37)*100</f>
        <v>18.14621409921671</v>
      </c>
      <c r="E39" s="211">
        <f>+'Distribution Trends'!U37</f>
        <v>37.001118985453189</v>
      </c>
      <c r="F39" s="223">
        <f>'Distribution Trends'!AQ37</f>
        <v>0.93671464473383592</v>
      </c>
      <c r="G39" s="223">
        <f>+'Distribution Trends'!BM37</f>
        <v>2.6273703449851493</v>
      </c>
      <c r="H39" s="211">
        <f>+'Distribution Trends'!W37</f>
        <v>38.421468034727702</v>
      </c>
      <c r="I39" s="223">
        <f>+'Distribution Trends'!AS37</f>
        <v>0.82452052339128878</v>
      </c>
      <c r="J39" s="223">
        <f>+'Distribution Trends'!BO37</f>
        <v>3.6924179960566414</v>
      </c>
      <c r="K39" s="212" t="str">
        <f>+'Distribution Trends'!BB37</f>
        <v>NA</v>
      </c>
      <c r="L39" s="224" t="str">
        <f>+'Distribution Trends'!BD37</f>
        <v>NA</v>
      </c>
      <c r="M39" s="212" t="str">
        <f>IF(DATA!BX37&gt;0,((DATA!CI37/DATA!BX37)*100),"NA")</f>
        <v>NA</v>
      </c>
      <c r="N39" s="214" t="str">
        <f>IF(DATA!BZ37&gt;0,((DATA!CK37/DATA!BZ37)*100),"NA")</f>
        <v>NA</v>
      </c>
      <c r="P39" s="199">
        <f t="shared" si="0"/>
        <v>3.5640849897189852</v>
      </c>
      <c r="Q39" s="199">
        <f t="shared" si="1"/>
        <v>4.5169385194479306</v>
      </c>
    </row>
    <row r="40" spans="1:17" s="233" customFormat="1" ht="12.75" customHeight="1">
      <c r="A40" s="222" t="s">
        <v>67</v>
      </c>
      <c r="B40" s="222"/>
      <c r="C40" s="209">
        <f>+DATA!L38</f>
        <v>9949</v>
      </c>
      <c r="D40" s="223">
        <f>((DATA!L38-DATA!J38)/DATA!J38)*100</f>
        <v>40.028149190710764</v>
      </c>
      <c r="E40" s="211">
        <f>+'Distribution Trends'!U38</f>
        <v>41.041520056298381</v>
      </c>
      <c r="F40" s="223">
        <f>'Distribution Trends'!AQ38</f>
        <v>1.7831090938563787</v>
      </c>
      <c r="G40" s="223">
        <f>+'Distribution Trends'!BM38</f>
        <v>3.971470254498298</v>
      </c>
      <c r="H40" s="211">
        <f>+'Distribution Trends'!W38</f>
        <v>45.441752939993968</v>
      </c>
      <c r="I40" s="223">
        <f>+'Distribution Trends'!AS38</f>
        <v>1.8888144675150702</v>
      </c>
      <c r="J40" s="223">
        <f>+'Distribution Trends'!BO38</f>
        <v>4.5144005358338912</v>
      </c>
      <c r="K40" s="212" t="str">
        <f>+'Distribution Trends'!BB38</f>
        <v>NA</v>
      </c>
      <c r="L40" s="224" t="str">
        <f>+'Distribution Trends'!BD38</f>
        <v>NA</v>
      </c>
      <c r="M40" s="212" t="str">
        <f>IF(DATA!BX38&gt;0,((DATA!CI38/DATA!BX38)*100),"NA")</f>
        <v>NA</v>
      </c>
      <c r="N40" s="214" t="str">
        <f>IF(DATA!BZ38&gt;0,((DATA!CK38/DATA!BZ38)*100),"NA")</f>
        <v>NA</v>
      </c>
      <c r="P40" s="199">
        <f t="shared" si="0"/>
        <v>5.7545793483546763</v>
      </c>
      <c r="Q40" s="199">
        <f t="shared" si="1"/>
        <v>6.4032150033489614</v>
      </c>
    </row>
    <row r="41" spans="1:17" s="233" customFormat="1" ht="12.75" customHeight="1">
      <c r="A41" s="234" t="s">
        <v>69</v>
      </c>
      <c r="B41" s="234"/>
      <c r="C41" s="235">
        <f>+DATA!L39</f>
        <v>1009</v>
      </c>
      <c r="D41" s="236">
        <f>((DATA!L39-DATA!J39)/DATA!J39)*100</f>
        <v>-7.8538812785388128</v>
      </c>
      <c r="E41" s="237">
        <f>+'Distribution Trends'!U39</f>
        <v>40.182648401826484</v>
      </c>
      <c r="F41" s="236">
        <f>'Distribution Trends'!AQ39</f>
        <v>1.2318029115341544</v>
      </c>
      <c r="G41" s="236">
        <f>+'Distribution Trends'!BM39</f>
        <v>1.6797312430011198</v>
      </c>
      <c r="H41" s="237">
        <f>+'Distribution Trends'!W39</f>
        <v>40.535183349851337</v>
      </c>
      <c r="I41" s="236">
        <f>+'Distribution Trends'!AS39</f>
        <v>1.2080536912751678</v>
      </c>
      <c r="J41" s="236">
        <f>+'Distribution Trends'!BO39</f>
        <v>1.6107382550335572</v>
      </c>
      <c r="K41" s="238" t="str">
        <f>+'Distribution Trends'!BB39</f>
        <v>NA</v>
      </c>
      <c r="L41" s="239" t="str">
        <f>+'Distribution Trends'!BD39</f>
        <v>NA</v>
      </c>
      <c r="M41" s="238" t="str">
        <f>IF(DATA!BX39&gt;0,((DATA!CI39/DATA!BX39)*100),"NA")</f>
        <v>NA</v>
      </c>
      <c r="N41" s="240" t="str">
        <f>IF(DATA!BZ39&gt;0,((DATA!CK39/DATA!BZ39)*100),"NA")</f>
        <v>NA</v>
      </c>
      <c r="P41" s="199">
        <f t="shared" si="0"/>
        <v>2.911534154535274</v>
      </c>
      <c r="Q41" s="199">
        <f t="shared" si="1"/>
        <v>2.8187919463087248</v>
      </c>
    </row>
    <row r="42" spans="1:17" s="233" customFormat="1" ht="12.75" customHeight="1">
      <c r="A42" s="200" t="s">
        <v>93</v>
      </c>
      <c r="B42" s="200"/>
      <c r="C42" s="201">
        <f>+DATA!L40</f>
        <v>95934</v>
      </c>
      <c r="D42" s="202">
        <f>((DATA!L40-DATA!J40)/DATA!J40)*100</f>
        <v>6.0477764389861051</v>
      </c>
      <c r="E42" s="203">
        <f>+'Distribution Trends'!U40</f>
        <v>40.546963952113018</v>
      </c>
      <c r="F42" s="202">
        <f>'Distribution Trends'!AQ40</f>
        <v>3.8599350485937185</v>
      </c>
      <c r="G42" s="202">
        <f>+'Distribution Trends'!BM40</f>
        <v>2.974342996153247</v>
      </c>
      <c r="H42" s="203">
        <f>+'Distribution Trends'!W40</f>
        <v>42.880522025559237</v>
      </c>
      <c r="I42" s="202">
        <f>+'Distribution Trends'!AS40</f>
        <v>4.0001836526210672</v>
      </c>
      <c r="J42" s="202">
        <f>+'Distribution Trends'!BO40</f>
        <v>3.3264080990805889</v>
      </c>
      <c r="K42" s="204">
        <f>+'Distribution Trends'!BB40</f>
        <v>7.8547035082272592</v>
      </c>
      <c r="L42" s="205">
        <f>+'Distribution Trends'!BD40</f>
        <v>2.9555236728837877</v>
      </c>
      <c r="M42" s="204">
        <f>IF(DATA!BX40&gt;0,((DATA!CI40/DATA!BX40)*100),"NA")</f>
        <v>40.806451612903224</v>
      </c>
      <c r="N42" s="206">
        <f>IF(DATA!BZ40&gt;0,((DATA!CK40/DATA!BZ40)*100),"NA")</f>
        <v>35.395189003436428</v>
      </c>
      <c r="P42" s="199">
        <f t="shared" si="0"/>
        <v>6.8342780447469655</v>
      </c>
      <c r="Q42" s="199">
        <f t="shared" si="1"/>
        <v>7.3265917517016561</v>
      </c>
    </row>
    <row r="43" spans="1:17" s="233" customFormat="1" ht="12.75" customHeight="1">
      <c r="A43" s="200" t="s">
        <v>103</v>
      </c>
      <c r="B43" s="200"/>
      <c r="C43" s="207">
        <f>+DATA!L41</f>
        <v>25.841712975807908</v>
      </c>
      <c r="D43" s="202"/>
      <c r="E43" s="203"/>
      <c r="F43" s="202"/>
      <c r="G43" s="202"/>
      <c r="H43" s="203"/>
      <c r="I43" s="202"/>
      <c r="J43" s="202"/>
      <c r="K43" s="204"/>
      <c r="L43" s="205"/>
      <c r="M43" s="204"/>
      <c r="N43" s="206"/>
      <c r="P43" s="199"/>
      <c r="Q43" s="199"/>
    </row>
    <row r="44" spans="1:17" s="233" customFormat="1" ht="12.75" customHeight="1">
      <c r="A44" s="208" t="s">
        <v>43</v>
      </c>
      <c r="B44" s="208"/>
      <c r="C44" s="209">
        <f>+DATA!L42</f>
        <v>10315</v>
      </c>
      <c r="D44" s="210">
        <f>((DATA!L42-DATA!J42)/DATA!J42)*100</f>
        <v>0.732421875</v>
      </c>
      <c r="E44" s="211">
        <f>+'Distribution Trends'!U42</f>
        <v>43.212890625</v>
      </c>
      <c r="F44" s="210">
        <f>'Distribution Trends'!AQ42</f>
        <v>6.4921681780708989</v>
      </c>
      <c r="G44" s="210">
        <f>+'Distribution Trends'!BM42</f>
        <v>4.3590272052761749</v>
      </c>
      <c r="H44" s="211">
        <f>+'Distribution Trends'!W42</f>
        <v>45.448376151236062</v>
      </c>
      <c r="I44" s="210">
        <f>+'Distribution Trends'!AS42</f>
        <v>6.4388825423200746</v>
      </c>
      <c r="J44" s="210">
        <f>+'Distribution Trends'!BO42</f>
        <v>4.6422266071243117</v>
      </c>
      <c r="K44" s="212">
        <f>+'Distribution Trends'!BB42</f>
        <v>21.587301587301589</v>
      </c>
      <c r="L44" s="213" t="str">
        <f>+'Distribution Trends'!BD42</f>
        <v>NA</v>
      </c>
      <c r="M44" s="212">
        <f>IF(DATA!BX42&gt;0,((DATA!CI42/DATA!BX42)*100),"NA")</f>
        <v>45.791245791245792</v>
      </c>
      <c r="N44" s="214" t="str">
        <f>IF(DATA!BZ42&gt;0,((DATA!CK42/DATA!BZ42)*100),"NA")</f>
        <v>NA</v>
      </c>
      <c r="P44" s="199">
        <f t="shared" si="0"/>
        <v>10.851195383347074</v>
      </c>
      <c r="Q44" s="199">
        <f t="shared" si="1"/>
        <v>11.081109149444387</v>
      </c>
    </row>
    <row r="45" spans="1:17" s="233" customFormat="1" ht="12.75" customHeight="1">
      <c r="A45" s="208" t="s">
        <v>44</v>
      </c>
      <c r="B45" s="208"/>
      <c r="C45" s="209">
        <f>+DATA!L43</f>
        <v>11161</v>
      </c>
      <c r="D45" s="210">
        <f>((DATA!L43-DATA!J43)/DATA!J43)*100</f>
        <v>1.3991096574906876</v>
      </c>
      <c r="E45" s="211">
        <f>+'Distribution Trends'!U43</f>
        <v>40.737712364858723</v>
      </c>
      <c r="F45" s="210">
        <f>'Distribution Trends'!AQ43</f>
        <v>3.2039838391430986</v>
      </c>
      <c r="G45" s="210">
        <f>+'Distribution Trends'!BM43</f>
        <v>3.0818378276801655</v>
      </c>
      <c r="H45" s="211">
        <f>+'Distribution Trends'!W43</f>
        <v>42.093002419138074</v>
      </c>
      <c r="I45" s="210">
        <f>+'Distribution Trends'!AS43</f>
        <v>3.7966294262450297</v>
      </c>
      <c r="J45" s="210">
        <f>+'Distribution Trends'!BO43</f>
        <v>3.5031244082560122</v>
      </c>
      <c r="K45" s="212" t="str">
        <f>+'Distribution Trends'!BB43</f>
        <v>NA</v>
      </c>
      <c r="L45" s="213" t="str">
        <f>+'Distribution Trends'!BD43</f>
        <v>NA</v>
      </c>
      <c r="M45" s="212" t="str">
        <f>IF(DATA!BX43&gt;0,((DATA!CI43/DATA!BX43)*100),"NA")</f>
        <v>NA</v>
      </c>
      <c r="N45" s="214" t="str">
        <f>IF(DATA!BZ43&gt;0,((DATA!CK43/DATA!BZ43)*100),"NA")</f>
        <v>NA</v>
      </c>
      <c r="P45" s="199">
        <f t="shared" si="0"/>
        <v>6.2858216668232636</v>
      </c>
      <c r="Q45" s="199">
        <f t="shared" si="1"/>
        <v>7.2997538345010415</v>
      </c>
    </row>
    <row r="46" spans="1:17" s="233" customFormat="1" ht="12.75" customHeight="1">
      <c r="A46" s="208" t="s">
        <v>45</v>
      </c>
      <c r="B46" s="208"/>
      <c r="C46" s="209">
        <f>+DATA!L44</f>
        <v>5438</v>
      </c>
      <c r="D46" s="210">
        <f>((DATA!L44-DATA!J44)/DATA!J44)*100</f>
        <v>5.0009654373431163</v>
      </c>
      <c r="E46" s="211">
        <f>+'Distribution Trends'!U44</f>
        <v>37.304498938018924</v>
      </c>
      <c r="F46" s="210">
        <f>'Distribution Trends'!AQ44</f>
        <v>2.4884386698964986</v>
      </c>
      <c r="G46" s="210">
        <f>+'Distribution Trends'!BM44</f>
        <v>2.9068487117375028</v>
      </c>
      <c r="H46" s="211">
        <f>+'Distribution Trends'!W44</f>
        <v>38.672305994851044</v>
      </c>
      <c r="I46" s="210">
        <f>+'Distribution Trends'!AS44</f>
        <v>2.6769039219755135</v>
      </c>
      <c r="J46" s="210">
        <f>+'Distribution Trends'!BO44</f>
        <v>3.3616932973645985</v>
      </c>
      <c r="K46" s="212" t="str">
        <f>+'Distribution Trends'!BB44</f>
        <v>NA</v>
      </c>
      <c r="L46" s="213" t="str">
        <f>+'Distribution Trends'!BD44</f>
        <v>NA</v>
      </c>
      <c r="M46" s="212" t="str">
        <f>IF(DATA!BX44&gt;0,((DATA!CI44/DATA!BX44)*100),"NA")</f>
        <v>NA</v>
      </c>
      <c r="N46" s="214" t="str">
        <f>IF(DATA!BZ44&gt;0,((DATA!CK44/DATA!BZ44)*100),"NA")</f>
        <v>NA</v>
      </c>
      <c r="P46" s="199">
        <f t="shared" si="0"/>
        <v>5.3952873816340015</v>
      </c>
      <c r="Q46" s="199">
        <f t="shared" si="1"/>
        <v>6.0385972193401116</v>
      </c>
    </row>
    <row r="47" spans="1:17" s="233" customFormat="1" ht="12.75" customHeight="1">
      <c r="A47" s="208" t="s">
        <v>46</v>
      </c>
      <c r="B47" s="208"/>
      <c r="C47" s="209">
        <f>+DATA!L45</f>
        <v>6393</v>
      </c>
      <c r="D47" s="210">
        <f>((DATA!L45-DATA!J45)/DATA!J45)*100</f>
        <v>11.629125196437926</v>
      </c>
      <c r="E47" s="211">
        <f>+'Distribution Trends'!U45</f>
        <v>41.190850357953551</v>
      </c>
      <c r="F47" s="210">
        <f>'Distribution Trends'!AQ45</f>
        <v>2.4651863003387278</v>
      </c>
      <c r="G47" s="210">
        <f>+'Distribution Trends'!BM45</f>
        <v>3.0109145652992093</v>
      </c>
      <c r="H47" s="211">
        <f>+'Distribution Trends'!W45</f>
        <v>45.158767401845765</v>
      </c>
      <c r="I47" s="210">
        <f>+'Distribution Trends'!AS45</f>
        <v>2.6822558459422283</v>
      </c>
      <c r="J47" s="210">
        <f>+'Distribution Trends'!BO45</f>
        <v>3.5247592847317746</v>
      </c>
      <c r="K47" s="212" t="str">
        <f>+'Distribution Trends'!BB45</f>
        <v>NA</v>
      </c>
      <c r="L47" s="213" t="str">
        <f>+'Distribution Trends'!BD45</f>
        <v>NA</v>
      </c>
      <c r="M47" s="212" t="str">
        <f>IF(DATA!BX45&gt;0,((DATA!CI45/DATA!BX45)*100),"NA")</f>
        <v>NA</v>
      </c>
      <c r="N47" s="214" t="str">
        <f>IF(DATA!BZ45&gt;0,((DATA!CK45/DATA!BZ45)*100),"NA")</f>
        <v>NA</v>
      </c>
      <c r="P47" s="199">
        <f t="shared" si="0"/>
        <v>5.4761008656379371</v>
      </c>
      <c r="Q47" s="199">
        <f t="shared" si="1"/>
        <v>6.2070151306740033</v>
      </c>
    </row>
    <row r="48" spans="1:17" s="233" customFormat="1" ht="12.75" customHeight="1">
      <c r="A48" s="215" t="s">
        <v>49</v>
      </c>
      <c r="B48" s="215"/>
      <c r="C48" s="216">
        <f>+DATA!L46</f>
        <v>19114</v>
      </c>
      <c r="D48" s="217">
        <f>((DATA!L46-DATA!J46)/DATA!J46)*100</f>
        <v>14.619812904773328</v>
      </c>
      <c r="E48" s="218">
        <f>+'Distribution Trends'!U46</f>
        <v>38.918205804749341</v>
      </c>
      <c r="F48" s="217">
        <f>'Distribution Trends'!AQ46</f>
        <v>4.3576759061833688</v>
      </c>
      <c r="G48" s="217">
        <f>+'Distribution Trends'!BM46</f>
        <v>3.1050106609808101</v>
      </c>
      <c r="H48" s="218">
        <f>+'Distribution Trends'!W46</f>
        <v>42.790624673014541</v>
      </c>
      <c r="I48" s="217">
        <f>+'Distribution Trends'!AS46</f>
        <v>4.9226277372262777</v>
      </c>
      <c r="J48" s="217">
        <f>+'Distribution Trends'!BO46</f>
        <v>3.5562043795620437</v>
      </c>
      <c r="K48" s="219" t="str">
        <f>+'Distribution Trends'!BB46</f>
        <v>NA</v>
      </c>
      <c r="L48" s="220" t="str">
        <f>+'Distribution Trends'!BD46</f>
        <v>NA</v>
      </c>
      <c r="M48" s="219" t="str">
        <f>IF(DATA!BX46&gt;0,((DATA!CI46/DATA!BX46)*100),"NA")</f>
        <v>NA</v>
      </c>
      <c r="N48" s="221" t="str">
        <f>IF(DATA!BZ46&gt;0,((DATA!CK46/DATA!BZ46)*100),"NA")</f>
        <v>NA</v>
      </c>
      <c r="P48" s="199">
        <f t="shared" si="0"/>
        <v>7.4626865671641784</v>
      </c>
      <c r="Q48" s="199">
        <f t="shared" si="1"/>
        <v>8.4788321167883218</v>
      </c>
    </row>
    <row r="49" spans="1:17" s="233" customFormat="1" ht="12.75" customHeight="1">
      <c r="A49" s="215" t="s">
        <v>50</v>
      </c>
      <c r="B49" s="215"/>
      <c r="C49" s="216">
        <f>+DATA!L47</f>
        <v>7842</v>
      </c>
      <c r="D49" s="217">
        <f>((DATA!L47-DATA!J47)/DATA!J47)*100</f>
        <v>17.062248096730855</v>
      </c>
      <c r="E49" s="218">
        <f>+'Distribution Trends'!U47</f>
        <v>41.006120316465143</v>
      </c>
      <c r="F49" s="217">
        <f>'Distribution Trends'!AQ47</f>
        <v>2.7310574521232307</v>
      </c>
      <c r="G49" s="217">
        <f>+'Distribution Trends'!BM47</f>
        <v>2.6311407160699418</v>
      </c>
      <c r="H49" s="218">
        <f>+'Distribution Trends'!W47</f>
        <v>43.318031114511598</v>
      </c>
      <c r="I49" s="217">
        <f>+'Distribution Trends'!AS47</f>
        <v>2.4348076646016423</v>
      </c>
      <c r="J49" s="217">
        <f>+'Distribution Trends'!BO47</f>
        <v>3.0687220861547329</v>
      </c>
      <c r="K49" s="219" t="str">
        <f>+'Distribution Trends'!BB47</f>
        <v>NA</v>
      </c>
      <c r="L49" s="220" t="str">
        <f>+'Distribution Trends'!BD47</f>
        <v>NA</v>
      </c>
      <c r="M49" s="219" t="str">
        <f>IF(DATA!BX47&gt;0,((DATA!CI47/DATA!BX47)*100),"NA")</f>
        <v>NA</v>
      </c>
      <c r="N49" s="221" t="str">
        <f>IF(DATA!BZ47&gt;0,((DATA!CK47/DATA!BZ47)*100),"NA")</f>
        <v>NA</v>
      </c>
      <c r="P49" s="199">
        <f t="shared" si="0"/>
        <v>5.3621981681931725</v>
      </c>
      <c r="Q49" s="199">
        <f t="shared" si="1"/>
        <v>5.5035297507563747</v>
      </c>
    </row>
    <row r="50" spans="1:17" s="233" customFormat="1" ht="12.75" customHeight="1">
      <c r="A50" s="215" t="s">
        <v>51</v>
      </c>
      <c r="B50" s="215"/>
      <c r="C50" s="216">
        <f>+DATA!L48</f>
        <v>6722</v>
      </c>
      <c r="D50" s="217">
        <f>((DATA!L48-DATA!J48)/DATA!J48)*100</f>
        <v>-16.734794995664561</v>
      </c>
      <c r="E50" s="218">
        <f>+'Distribution Trends'!U48</f>
        <v>41.967050662702839</v>
      </c>
      <c r="F50" s="217">
        <f>'Distribution Trends'!AQ48</f>
        <v>4.0318230852211441</v>
      </c>
      <c r="G50" s="217">
        <f>+'Distribution Trends'!BM48</f>
        <v>2.3462783171521036</v>
      </c>
      <c r="H50" s="218">
        <f>+'Distribution Trends'!W48</f>
        <v>43.26093424576019</v>
      </c>
      <c r="I50" s="217">
        <f>+'Distribution Trends'!AS48</f>
        <v>4.3688537804288243</v>
      </c>
      <c r="J50" s="217">
        <f>+'Distribution Trends'!BO48</f>
        <v>2.6438819925842334</v>
      </c>
      <c r="K50" s="219">
        <f>+'Distribution Trends'!BB48</f>
        <v>19.397993311036789</v>
      </c>
      <c r="L50" s="220">
        <f>+'Distribution Trends'!BD48</f>
        <v>20.29520295202952</v>
      </c>
      <c r="M50" s="219">
        <f>IF(DATA!BX48&gt;0,((DATA!CI48/DATA!BX48)*100),"NA")</f>
        <v>27.102803738317753</v>
      </c>
      <c r="N50" s="221">
        <f>IF(DATA!BZ48&gt;0,((DATA!CK48/DATA!BZ48)*100),"NA")</f>
        <v>27.918781725888326</v>
      </c>
      <c r="P50" s="199">
        <f t="shared" si="0"/>
        <v>6.3781014023732476</v>
      </c>
      <c r="Q50" s="199">
        <f t="shared" si="1"/>
        <v>7.0127357730130573</v>
      </c>
    </row>
    <row r="51" spans="1:17" s="233" customFormat="1" ht="12.75" customHeight="1">
      <c r="A51" s="215" t="s">
        <v>53</v>
      </c>
      <c r="B51" s="215"/>
      <c r="C51" s="216">
        <f>+DATA!L49</f>
        <v>2861</v>
      </c>
      <c r="D51" s="217">
        <f>((DATA!L49-DATA!J49)/DATA!J49)*100</f>
        <v>8.453373768006065</v>
      </c>
      <c r="E51" s="218">
        <f>+'Distribution Trends'!U49</f>
        <v>39.044730856709634</v>
      </c>
      <c r="F51" s="217">
        <f>'Distribution Trends'!AQ49</f>
        <v>2.4200164068908943</v>
      </c>
      <c r="G51" s="217">
        <f>+'Distribution Trends'!BM49</f>
        <v>3.1173092698933553</v>
      </c>
      <c r="H51" s="218">
        <f>+'Distribution Trends'!W49</f>
        <v>40.300594197832922</v>
      </c>
      <c r="I51" s="217">
        <f>+'Distribution Trends'!AS49</f>
        <v>2.4455483377913643</v>
      </c>
      <c r="J51" s="217">
        <f>+'Distribution Trends'!BO49</f>
        <v>3.3244172716851357</v>
      </c>
      <c r="K51" s="219" t="str">
        <f>+'Distribution Trends'!BB49</f>
        <v>NA</v>
      </c>
      <c r="L51" s="220" t="str">
        <f>+'Distribution Trends'!BD49</f>
        <v>NA</v>
      </c>
      <c r="M51" s="219" t="str">
        <f>IF(DATA!BX49&gt;0,((DATA!CI49/DATA!BX49)*100),"NA")</f>
        <v>NA</v>
      </c>
      <c r="N51" s="221" t="str">
        <f>IF(DATA!BZ49&gt;0,((DATA!CK49/DATA!BZ49)*100),"NA")</f>
        <v>NA</v>
      </c>
      <c r="P51" s="199">
        <f t="shared" si="0"/>
        <v>5.5373256767842491</v>
      </c>
      <c r="Q51" s="199">
        <f t="shared" si="1"/>
        <v>5.7699656094765004</v>
      </c>
    </row>
    <row r="52" spans="1:17" s="233" customFormat="1" ht="12.75" customHeight="1">
      <c r="A52" s="208" t="s">
        <v>59</v>
      </c>
      <c r="B52" s="208"/>
      <c r="C52" s="209">
        <f>+DATA!L50</f>
        <v>2080</v>
      </c>
      <c r="D52" s="210">
        <f>((DATA!L50-DATA!J50)/DATA!J50)*100</f>
        <v>3.225806451612903</v>
      </c>
      <c r="E52" s="211">
        <f>+'Distribution Trends'!U50</f>
        <v>41.04218362282878</v>
      </c>
      <c r="F52" s="210">
        <f>'Distribution Trends'!AQ50</f>
        <v>1.2105263157894737</v>
      </c>
      <c r="G52" s="210">
        <f>+'Distribution Trends'!BM50</f>
        <v>1.1052631578947367</v>
      </c>
      <c r="H52" s="211">
        <f>+'Distribution Trends'!W50</f>
        <v>44.759615384615387</v>
      </c>
      <c r="I52" s="210">
        <f>+'Distribution Trends'!AS50</f>
        <v>1.2875536480686696</v>
      </c>
      <c r="J52" s="210">
        <f>+'Distribution Trends'!BO50</f>
        <v>1.1802575107296138</v>
      </c>
      <c r="K52" s="212" t="str">
        <f>+'Distribution Trends'!BB50</f>
        <v>NA</v>
      </c>
      <c r="L52" s="213" t="str">
        <f>+'Distribution Trends'!BD50</f>
        <v>NA</v>
      </c>
      <c r="M52" s="212" t="str">
        <f>IF(DATA!BX50&gt;0,((DATA!CI50/DATA!BX50)*100),"NA")</f>
        <v>NA</v>
      </c>
      <c r="N52" s="214" t="str">
        <f>IF(DATA!BZ50&gt;0,((DATA!CK50/DATA!BZ50)*100),"NA")</f>
        <v>NA</v>
      </c>
      <c r="P52" s="199">
        <f t="shared" si="0"/>
        <v>2.3157894736842106</v>
      </c>
      <c r="Q52" s="199">
        <f t="shared" si="1"/>
        <v>2.4678111587982832</v>
      </c>
    </row>
    <row r="53" spans="1:17" s="233" customFormat="1" ht="12.75" customHeight="1">
      <c r="A53" s="208" t="s">
        <v>60</v>
      </c>
      <c r="B53" s="208"/>
      <c r="C53" s="209">
        <f>+DATA!L51</f>
        <v>13238</v>
      </c>
      <c r="D53" s="210">
        <f>((DATA!L51-DATA!J51)/DATA!J51)*100</f>
        <v>1.5573456079785193</v>
      </c>
      <c r="E53" s="211">
        <f>+'Distribution Trends'!U51</f>
        <v>39.838895281933254</v>
      </c>
      <c r="F53" s="210">
        <f>'Distribution Trends'!AQ51</f>
        <v>4.9687869073730386</v>
      </c>
      <c r="G53" s="210">
        <f>+'Distribution Trends'!BM51</f>
        <v>2.6151510038805466</v>
      </c>
      <c r="H53" s="211">
        <f>+'Distribution Trends'!W51</f>
        <v>42.445988820063448</v>
      </c>
      <c r="I53" s="210">
        <f>+'Distribution Trends'!AS51</f>
        <v>4.9831081081081079</v>
      </c>
      <c r="J53" s="210">
        <f>+'Distribution Trends'!BO51</f>
        <v>2.8547297297297298</v>
      </c>
      <c r="K53" s="212">
        <f>+'Distribution Trends'!BB51</f>
        <v>10.0169779286927</v>
      </c>
      <c r="L53" s="213">
        <f>+'Distribution Trends'!BD51</f>
        <v>8.1355932203389827</v>
      </c>
      <c r="M53" s="212">
        <f>IF(DATA!BX51&gt;0,((DATA!CI51/DATA!BX51)*100),"NA")</f>
        <v>54.128440366972477</v>
      </c>
      <c r="N53" s="214">
        <f>IF(DATA!BZ51&gt;0,((DATA!CK51/DATA!BZ51)*100),"NA")</f>
        <v>51.063829787234042</v>
      </c>
      <c r="P53" s="199">
        <f t="shared" si="0"/>
        <v>7.5839379112535852</v>
      </c>
      <c r="Q53" s="199">
        <f t="shared" si="1"/>
        <v>7.8378378378378377</v>
      </c>
    </row>
    <row r="54" spans="1:17" s="233" customFormat="1" ht="12.75" customHeight="1">
      <c r="A54" s="208" t="s">
        <v>64</v>
      </c>
      <c r="B54" s="208"/>
      <c r="C54" s="209">
        <f>+DATA!L52</f>
        <v>1482</v>
      </c>
      <c r="D54" s="210">
        <f>((DATA!L52-DATA!J52)/DATA!J52)*100</f>
        <v>4.6610169491525424</v>
      </c>
      <c r="E54" s="211">
        <f>+'Distribution Trends'!U52</f>
        <v>44.067796610169488</v>
      </c>
      <c r="F54" s="210">
        <f>'Distribution Trends'!AQ52</f>
        <v>1.2108262108262107</v>
      </c>
      <c r="G54" s="210">
        <f>+'Distribution Trends'!BM52</f>
        <v>1.7094017094017095</v>
      </c>
      <c r="H54" s="211">
        <f>+'Distribution Trends'!W52</f>
        <v>45.68151147098515</v>
      </c>
      <c r="I54" s="210">
        <f>+'Distribution Trends'!AS52</f>
        <v>1.0093727469358327</v>
      </c>
      <c r="J54" s="210">
        <f>+'Distribution Trends'!BO52</f>
        <v>1.5861571737563085</v>
      </c>
      <c r="K54" s="212" t="str">
        <f>+'Distribution Trends'!BB52</f>
        <v>NA</v>
      </c>
      <c r="L54" s="213" t="str">
        <f>+'Distribution Trends'!BD52</f>
        <v>NA</v>
      </c>
      <c r="M54" s="212" t="str">
        <f>IF(DATA!BX52&gt;0,((DATA!CI52/DATA!BX52)*100),"NA")</f>
        <v>NA</v>
      </c>
      <c r="N54" s="214" t="str">
        <f>IF(DATA!BZ52&gt;0,((DATA!CK52/DATA!BZ52)*100),"NA")</f>
        <v>NA</v>
      </c>
      <c r="P54" s="199">
        <f t="shared" si="0"/>
        <v>2.9202279202279202</v>
      </c>
      <c r="Q54" s="199">
        <f t="shared" si="1"/>
        <v>2.5955299206921412</v>
      </c>
    </row>
    <row r="55" spans="1:17" s="233" customFormat="1" ht="12.75" customHeight="1">
      <c r="A55" s="234" t="s">
        <v>68</v>
      </c>
      <c r="B55" s="234"/>
      <c r="C55" s="235">
        <f>+DATA!L53</f>
        <v>9288</v>
      </c>
      <c r="D55" s="236">
        <f>((DATA!L53-DATA!J53)/DATA!J53)*100</f>
        <v>19.721577726218097</v>
      </c>
      <c r="E55" s="237">
        <f>+'Distribution Trends'!U53</f>
        <v>41.002835782418153</v>
      </c>
      <c r="F55" s="236">
        <f>'Distribution Trends'!AQ53</f>
        <v>2.78393351800554</v>
      </c>
      <c r="G55" s="236">
        <f>+'Distribution Trends'!BM53</f>
        <v>2.9085872576177287</v>
      </c>
      <c r="H55" s="237">
        <f>+'Distribution Trends'!W53</f>
        <v>41.957364341085274</v>
      </c>
      <c r="I55" s="236">
        <f>+'Distribution Trends'!AS53</f>
        <v>2.4525126232267374</v>
      </c>
      <c r="J55" s="236">
        <f>+'Distribution Trends'!BO53</f>
        <v>3.1137292618417889</v>
      </c>
      <c r="K55" s="238" t="str">
        <f>+'Distribution Trends'!BB53</f>
        <v>NA</v>
      </c>
      <c r="L55" s="239" t="str">
        <f>+'Distribution Trends'!BD53</f>
        <v>NA</v>
      </c>
      <c r="M55" s="238" t="str">
        <f>IF(DATA!BX53&gt;0,((DATA!CI53/DATA!BX53)*100),"NA")</f>
        <v>NA</v>
      </c>
      <c r="N55" s="240" t="str">
        <f>IF(DATA!BZ53&gt;0,((DATA!CK53/DATA!BZ53)*100),"NA")</f>
        <v>NA</v>
      </c>
      <c r="P55" s="199">
        <f t="shared" si="0"/>
        <v>5.6925207756232687</v>
      </c>
      <c r="Q55" s="199">
        <f t="shared" si="1"/>
        <v>5.5662418850685267</v>
      </c>
    </row>
    <row r="56" spans="1:17" s="233" customFormat="1" ht="12.75" customHeight="1">
      <c r="A56" s="215" t="s">
        <v>95</v>
      </c>
      <c r="B56" s="215"/>
      <c r="C56" s="216">
        <f>+DATA!L54</f>
        <v>52931</v>
      </c>
      <c r="D56" s="217">
        <f>((DATA!L54-DATA!J54)/DATA!J54)*100</f>
        <v>7.9145344451466899</v>
      </c>
      <c r="E56" s="218">
        <f>+'Distribution Trends'!U54</f>
        <v>42.170074823136048</v>
      </c>
      <c r="F56" s="217">
        <f>'Distribution Trends'!AQ54</f>
        <v>4.7783163605638812</v>
      </c>
      <c r="G56" s="217">
        <f>+'Distribution Trends'!BM54</f>
        <v>3.5398230088495577</v>
      </c>
      <c r="H56" s="218">
        <f>+'Distribution Trends'!W54</f>
        <v>43.926999300976746</v>
      </c>
      <c r="I56" s="217">
        <f>+'Distribution Trends'!AS54</f>
        <v>4.9368326846629342</v>
      </c>
      <c r="J56" s="217">
        <f>+'Distribution Trends'!BO54</f>
        <v>3.9274044165088355</v>
      </c>
      <c r="K56" s="219">
        <f>+'Distribution Trends'!BB54</f>
        <v>11.540251279664961</v>
      </c>
      <c r="L56" s="220">
        <f>+'Distribution Trends'!BD54</f>
        <v>7.7993254637436769</v>
      </c>
      <c r="M56" s="219">
        <f>IF(DATA!BX54&gt;0,((DATA!CI54/DATA!BX54)*100),"NA")</f>
        <v>44.444444444444443</v>
      </c>
      <c r="N56" s="221">
        <f>IF(DATA!BZ54&gt;0,((DATA!CK54/DATA!BZ54)*100),"NA")</f>
        <v>58.176100628930818</v>
      </c>
      <c r="P56" s="199">
        <f t="shared" si="0"/>
        <v>8.3181393694134389</v>
      </c>
      <c r="Q56" s="199">
        <f t="shared" si="1"/>
        <v>8.8642371011717707</v>
      </c>
    </row>
    <row r="57" spans="1:17" s="233" customFormat="1" ht="12.75" customHeight="1">
      <c r="A57" s="200" t="s">
        <v>103</v>
      </c>
      <c r="B57" s="200"/>
      <c r="C57" s="207">
        <f>+DATA!L55</f>
        <v>14.258007687811292</v>
      </c>
      <c r="D57" s="202"/>
      <c r="E57" s="203"/>
      <c r="F57" s="202"/>
      <c r="G57" s="202"/>
      <c r="H57" s="203"/>
      <c r="I57" s="202"/>
      <c r="J57" s="202"/>
      <c r="K57" s="204"/>
      <c r="L57" s="205"/>
      <c r="M57" s="204"/>
      <c r="N57" s="206"/>
      <c r="P57" s="199"/>
      <c r="Q57" s="199"/>
    </row>
    <row r="58" spans="1:17" s="233" customFormat="1" ht="12.75" customHeight="1">
      <c r="A58" s="208" t="s">
        <v>40</v>
      </c>
      <c r="B58" s="208"/>
      <c r="C58" s="209">
        <f>+DATA!L56</f>
        <v>3600</v>
      </c>
      <c r="D58" s="210">
        <f>((DATA!L56-DATA!J56)/DATA!J56)*100</f>
        <v>14.57670273711012</v>
      </c>
      <c r="E58" s="211">
        <f>+'Distribution Trends'!U56</f>
        <v>41.59770846594526</v>
      </c>
      <c r="F58" s="210">
        <f>'Distribution Trends'!AQ56</f>
        <v>4.485049833887043</v>
      </c>
      <c r="G58" s="210">
        <f>+'Distribution Trends'!BM56</f>
        <v>3.9202657807308974</v>
      </c>
      <c r="H58" s="211">
        <f>+'Distribution Trends'!W56</f>
        <v>43.75</v>
      </c>
      <c r="I58" s="210">
        <f>+'Distribution Trends'!AS56</f>
        <v>4.5495905368516834</v>
      </c>
      <c r="J58" s="210">
        <f>+'Distribution Trends'!BO56</f>
        <v>4.2159538974825601</v>
      </c>
      <c r="K58" s="212" t="str">
        <f>+'Distribution Trends'!BB56</f>
        <v>NA</v>
      </c>
      <c r="L58" s="213" t="str">
        <f>+'Distribution Trends'!BD56</f>
        <v>NA</v>
      </c>
      <c r="M58" s="212" t="str">
        <f>IF(DATA!BX56&gt;0,((DATA!CI56/DATA!BX56)*100),"NA")</f>
        <v>NA</v>
      </c>
      <c r="N58" s="214" t="str">
        <f>IF(DATA!BZ56&gt;0,((DATA!CK56/DATA!BZ56)*100),"NA")</f>
        <v>NA</v>
      </c>
      <c r="P58" s="199">
        <f t="shared" si="0"/>
        <v>8.4053156146179404</v>
      </c>
      <c r="Q58" s="199">
        <f t="shared" si="1"/>
        <v>8.7655444343342435</v>
      </c>
    </row>
    <row r="59" spans="1:17" s="233" customFormat="1" ht="12.75" customHeight="1">
      <c r="A59" s="208" t="s">
        <v>47</v>
      </c>
      <c r="B59" s="208"/>
      <c r="C59" s="209">
        <f>+DATA!L57</f>
        <v>1133</v>
      </c>
      <c r="D59" s="210">
        <f>((DATA!L57-DATA!J57)/DATA!J57)*100</f>
        <v>-13.379204892966362</v>
      </c>
      <c r="E59" s="211">
        <f>+'Distribution Trends'!U57</f>
        <v>42.278287461773701</v>
      </c>
      <c r="F59" s="210">
        <f>'Distribution Trends'!AQ57</f>
        <v>0.33195020746887965</v>
      </c>
      <c r="G59" s="210">
        <f>+'Distribution Trends'!BM57</f>
        <v>1.2448132780082988</v>
      </c>
      <c r="H59" s="211">
        <f>+'Distribution Trends'!W57</f>
        <v>42.453662842012356</v>
      </c>
      <c r="I59" s="210">
        <f>+'Distribution Trends'!AS57</f>
        <v>0.64995357474466109</v>
      </c>
      <c r="J59" s="210">
        <f>+'Distribution Trends'!BO57</f>
        <v>1.9498607242339834</v>
      </c>
      <c r="K59" s="212" t="str">
        <f>+'Distribution Trends'!BB57</f>
        <v>NA</v>
      </c>
      <c r="L59" s="213" t="str">
        <f>+'Distribution Trends'!BD57</f>
        <v>NA</v>
      </c>
      <c r="M59" s="212" t="str">
        <f>IF(DATA!BX57&gt;0,((DATA!CI57/DATA!BX57)*100),"NA")</f>
        <v>NA</v>
      </c>
      <c r="N59" s="214" t="str">
        <f>IF(DATA!BZ57&gt;0,((DATA!CK57/DATA!BZ57)*100),"NA")</f>
        <v>NA</v>
      </c>
      <c r="P59" s="199">
        <f t="shared" si="0"/>
        <v>1.5767634854771784</v>
      </c>
      <c r="Q59" s="199">
        <f t="shared" si="1"/>
        <v>2.5998142989786444</v>
      </c>
    </row>
    <row r="60" spans="1:17" s="233" customFormat="1" ht="12.75" customHeight="1">
      <c r="A60" s="208" t="s">
        <v>48</v>
      </c>
      <c r="B60" s="208"/>
      <c r="C60" s="209">
        <f>+DATA!L58</f>
        <v>4929</v>
      </c>
      <c r="D60" s="210">
        <f>((DATA!L58-DATA!J58)/DATA!J58)*100</f>
        <v>10.194500335345406</v>
      </c>
      <c r="E60" s="211">
        <f>+'Distribution Trends'!U58</f>
        <v>44.757433489827861</v>
      </c>
      <c r="F60" s="210">
        <f>'Distribution Trends'!AQ58</f>
        <v>4.1666666666666661</v>
      </c>
      <c r="G60" s="210">
        <f>+'Distribution Trends'!BM58</f>
        <v>3.2894736842105261</v>
      </c>
      <c r="H60" s="211">
        <f>+'Distribution Trends'!W58</f>
        <v>47.271251775207951</v>
      </c>
      <c r="I60" s="210">
        <f>+'Distribution Trends'!AS58</f>
        <v>4.5982142857142865</v>
      </c>
      <c r="J60" s="210">
        <f>+'Distribution Trends'!BO58</f>
        <v>3.5937499999999996</v>
      </c>
      <c r="K60" s="212" t="str">
        <f>+'Distribution Trends'!BB58</f>
        <v>NA</v>
      </c>
      <c r="L60" s="213" t="str">
        <f>+'Distribution Trends'!BD58</f>
        <v>NA</v>
      </c>
      <c r="M60" s="212" t="str">
        <f>IF(DATA!BX58&gt;0,((DATA!CI58/DATA!BX58)*100),"NA")</f>
        <v>NA</v>
      </c>
      <c r="N60" s="214" t="str">
        <f>IF(DATA!BZ58&gt;0,((DATA!CK58/DATA!BZ58)*100),"NA")</f>
        <v>NA</v>
      </c>
      <c r="P60" s="199">
        <f t="shared" si="0"/>
        <v>7.4561403508771917</v>
      </c>
      <c r="Q60" s="199">
        <f t="shared" si="1"/>
        <v>8.1919642857142865</v>
      </c>
    </row>
    <row r="61" spans="1:17" s="233" customFormat="1" ht="12.75" customHeight="1">
      <c r="A61" s="208" t="s">
        <v>55</v>
      </c>
      <c r="B61" s="208"/>
      <c r="C61" s="209">
        <f>+DATA!L59</f>
        <v>1146</v>
      </c>
      <c r="D61" s="210">
        <f>((DATA!L59-DATA!J59)/DATA!J59)*100</f>
        <v>0.52631578947368418</v>
      </c>
      <c r="E61" s="211">
        <f>+'Distribution Trends'!U59</f>
        <v>40.877192982456137</v>
      </c>
      <c r="F61" s="210">
        <f>'Distribution Trends'!AQ59</f>
        <v>1.4213197969543148</v>
      </c>
      <c r="G61" s="210">
        <f>+'Distribution Trends'!BM59</f>
        <v>2.5380710659898478</v>
      </c>
      <c r="H61" s="211">
        <f>+'Distribution Trends'!W59</f>
        <v>44.938917975567186</v>
      </c>
      <c r="I61" s="210">
        <f>+'Distribution Trends'!AS59</f>
        <v>1.7543859649122806</v>
      </c>
      <c r="J61" s="210">
        <f>+'Distribution Trends'!BO59</f>
        <v>2.7290448343079921</v>
      </c>
      <c r="K61" s="212" t="str">
        <f>+'Distribution Trends'!BB59</f>
        <v>NA</v>
      </c>
      <c r="L61" s="213" t="str">
        <f>+'Distribution Trends'!BD59</f>
        <v>NA</v>
      </c>
      <c r="M61" s="212" t="str">
        <f>IF(DATA!BX59&gt;0,((DATA!CI59/DATA!BX59)*100),"NA")</f>
        <v>NA</v>
      </c>
      <c r="N61" s="214" t="str">
        <f>IF(DATA!BZ59&gt;0,((DATA!CK59/DATA!BZ59)*100),"NA")</f>
        <v>NA</v>
      </c>
      <c r="P61" s="199">
        <f t="shared" si="0"/>
        <v>3.9593908629441623</v>
      </c>
      <c r="Q61" s="199">
        <f t="shared" si="1"/>
        <v>4.4834307992202724</v>
      </c>
    </row>
    <row r="62" spans="1:17" s="233" customFormat="1" ht="12.75" customHeight="1">
      <c r="A62" s="215" t="s">
        <v>56</v>
      </c>
      <c r="B62" s="215"/>
      <c r="C62" s="216">
        <f>+DATA!L60</f>
        <v>8244</v>
      </c>
      <c r="D62" s="217">
        <f>((DATA!L60-DATA!J60)/DATA!J60)*100</f>
        <v>26.364193746167995</v>
      </c>
      <c r="E62" s="218">
        <f>+'Distribution Trends'!U60</f>
        <v>42.412630288166767</v>
      </c>
      <c r="F62" s="217">
        <f>'Distribution Trends'!AQ60</f>
        <v>6.2979482604817134</v>
      </c>
      <c r="G62" s="217">
        <f>+'Distribution Trends'!BM60</f>
        <v>4.5673505798394292</v>
      </c>
      <c r="H62" s="218">
        <f>+'Distribution Trends'!W60</f>
        <v>44.408054342552163</v>
      </c>
      <c r="I62" s="217">
        <f>+'Distribution Trends'!AS60</f>
        <v>6.1831501831501834</v>
      </c>
      <c r="J62" s="217">
        <f>+'Distribution Trends'!BO60</f>
        <v>4.5128205128205128</v>
      </c>
      <c r="K62" s="219" t="str">
        <f>+'Distribution Trends'!BB60</f>
        <v>NA</v>
      </c>
      <c r="L62" s="220" t="str">
        <f>+'Distribution Trends'!BD60</f>
        <v>NA</v>
      </c>
      <c r="M62" s="219" t="str">
        <f>IF(DATA!BX60&gt;0,((DATA!CI60/DATA!BX60)*100),"NA")</f>
        <v>NA</v>
      </c>
      <c r="N62" s="221" t="str">
        <f>IF(DATA!BZ60&gt;0,((DATA!CK60/DATA!BZ60)*100),"NA")</f>
        <v>NA</v>
      </c>
      <c r="P62" s="199">
        <f t="shared" si="0"/>
        <v>10.865298840321142</v>
      </c>
      <c r="Q62" s="199">
        <f t="shared" si="1"/>
        <v>10.695970695970697</v>
      </c>
    </row>
    <row r="63" spans="1:17" s="233" customFormat="1" ht="12.75" customHeight="1">
      <c r="A63" s="215" t="s">
        <v>58</v>
      </c>
      <c r="B63" s="215"/>
      <c r="C63" s="216">
        <f>+DATA!L61</f>
        <v>14654</v>
      </c>
      <c r="D63" s="217">
        <f>((DATA!L61-DATA!J61)/DATA!J61)*100</f>
        <v>12.351452886605841</v>
      </c>
      <c r="E63" s="218">
        <f>+'Distribution Trends'!U61</f>
        <v>42.436556007053596</v>
      </c>
      <c r="F63" s="217">
        <f>'Distribution Trends'!AQ61</f>
        <v>6.4440680700056454</v>
      </c>
      <c r="G63" s="217">
        <f>+'Distribution Trends'!BM61</f>
        <v>4.5326235986773131</v>
      </c>
      <c r="H63" s="218">
        <f>+'Distribution Trends'!W61</f>
        <v>44.15176743551249</v>
      </c>
      <c r="I63" s="217">
        <f>+'Distribution Trends'!AS61</f>
        <v>6.4586357039187234</v>
      </c>
      <c r="J63" s="217">
        <f>+'Distribution Trends'!BO61</f>
        <v>4.9419448476052255</v>
      </c>
      <c r="K63" s="219">
        <f>+'Distribution Trends'!BB61</f>
        <v>20.150187734668336</v>
      </c>
      <c r="L63" s="220">
        <f>+'Distribution Trends'!BD61</f>
        <v>12.696629213483146</v>
      </c>
      <c r="M63" s="219">
        <f>IF(DATA!BX61&gt;0,((DATA!CI61/DATA!BX61)*100),"NA")</f>
        <v>41.494845360824748</v>
      </c>
      <c r="N63" s="221">
        <f>IF(DATA!BZ61&gt;0,((DATA!CK61/DATA!BZ61)*100),"NA")</f>
        <v>62.777777777777779</v>
      </c>
      <c r="P63" s="199">
        <f t="shared" si="0"/>
        <v>10.976691668682959</v>
      </c>
      <c r="Q63" s="199">
        <f t="shared" si="1"/>
        <v>11.400580551523948</v>
      </c>
    </row>
    <row r="64" spans="1:17" s="233" customFormat="1" ht="12.75" customHeight="1">
      <c r="A64" s="241" t="s">
        <v>62</v>
      </c>
      <c r="B64" s="241"/>
      <c r="C64" s="201">
        <f>+DATA!L62</f>
        <v>16699</v>
      </c>
      <c r="D64" s="242">
        <f>((DATA!L62-DATA!J62)/DATA!J62)*100</f>
        <v>-0.84318033370939971</v>
      </c>
      <c r="E64" s="203">
        <f>+'Distribution Trends'!U62</f>
        <v>41.16145122023633</v>
      </c>
      <c r="F64" s="242">
        <f>'Distribution Trends'!AQ62</f>
        <v>4.0503342508847817</v>
      </c>
      <c r="G64" s="242">
        <f>+'Distribution Trends'!BM62</f>
        <v>2.7526543452615022</v>
      </c>
      <c r="H64" s="203">
        <f>+'Distribution Trends'!W62</f>
        <v>42.337864542786996</v>
      </c>
      <c r="I64" s="242">
        <f>+'Distribution Trends'!AS62</f>
        <v>4.1639257992369423</v>
      </c>
      <c r="J64" s="242">
        <f>+'Distribution Trends'!BO62</f>
        <v>3.1640573608735694</v>
      </c>
      <c r="K64" s="204">
        <f>+'Distribution Trends'!BB62</f>
        <v>14.077669902912621</v>
      </c>
      <c r="L64" s="207">
        <f>+'Distribution Trends'!BD62</f>
        <v>11.374407582938389</v>
      </c>
      <c r="M64" s="204">
        <f>IF(DATA!BX62&gt;0,((DATA!CI62/DATA!BX62)*100),"NA")</f>
        <v>51.17647058823529</v>
      </c>
      <c r="N64" s="206">
        <f>IF(DATA!BZ62&gt;0,((DATA!CK62/DATA!BZ62)*100),"NA")</f>
        <v>52.173913043478258</v>
      </c>
      <c r="P64" s="199">
        <f t="shared" si="0"/>
        <v>6.8029885961462835</v>
      </c>
      <c r="Q64" s="199">
        <f t="shared" si="1"/>
        <v>7.3279831601105112</v>
      </c>
    </row>
    <row r="65" spans="1:25" s="233" customFormat="1" ht="12.75" customHeight="1">
      <c r="A65" s="241" t="s">
        <v>63</v>
      </c>
      <c r="B65" s="241"/>
      <c r="C65" s="201">
        <f>+DATA!L63</f>
        <v>1052</v>
      </c>
      <c r="D65" s="242">
        <f>((DATA!L63-DATA!J63)/DATA!J63)*100</f>
        <v>-3.8391224862888484</v>
      </c>
      <c r="E65" s="203">
        <f>+'Distribution Trends'!U63</f>
        <v>48.263254113345525</v>
      </c>
      <c r="F65" s="242">
        <f>'Distribution Trends'!AQ63</f>
        <v>1.9943019943019942</v>
      </c>
      <c r="G65" s="242">
        <f>+'Distribution Trends'!BM63</f>
        <v>2.8490028490028489</v>
      </c>
      <c r="H65" s="203">
        <f>+'Distribution Trends'!W63</f>
        <v>50.095057034220538</v>
      </c>
      <c r="I65" s="242">
        <f>+'Distribution Trends'!AS63</f>
        <v>2.1463414634146343</v>
      </c>
      <c r="J65" s="242">
        <f>+'Distribution Trends'!BO63</f>
        <v>2.8292682926829271</v>
      </c>
      <c r="K65" s="204" t="str">
        <f>+'Distribution Trends'!BB63</f>
        <v>NA</v>
      </c>
      <c r="L65" s="207" t="str">
        <f>+'Distribution Trends'!BD63</f>
        <v>NA</v>
      </c>
      <c r="M65" s="204" t="str">
        <f>IF(DATA!BX63&gt;0,((DATA!CI63/DATA!BX63)*100),"NA")</f>
        <v>NA</v>
      </c>
      <c r="N65" s="206" t="str">
        <f>IF(DATA!BZ63&gt;0,((DATA!CK63/DATA!BZ63)*100),"NA")</f>
        <v>NA</v>
      </c>
      <c r="P65" s="199">
        <f t="shared" si="0"/>
        <v>4.8433048433048427</v>
      </c>
      <c r="Q65" s="199">
        <f t="shared" si="1"/>
        <v>4.9756097560975618</v>
      </c>
    </row>
    <row r="66" spans="1:25" s="233" customFormat="1" ht="12.75" customHeight="1">
      <c r="A66" s="191" t="s">
        <v>66</v>
      </c>
      <c r="B66" s="191"/>
      <c r="C66" s="192">
        <f>+DATA!L64</f>
        <v>1474</v>
      </c>
      <c r="D66" s="193">
        <f>((DATA!L64-DATA!J64)/DATA!J64)*100</f>
        <v>-0.67385444743935319</v>
      </c>
      <c r="E66" s="194">
        <f>+'Distribution Trends'!U64</f>
        <v>40.026954177897572</v>
      </c>
      <c r="F66" s="193">
        <f>'Distribution Trends'!AQ64</f>
        <v>2.5092250922509227</v>
      </c>
      <c r="G66" s="193">
        <f>+'Distribution Trends'!BM64</f>
        <v>2.2878228782287824</v>
      </c>
      <c r="H66" s="194">
        <f>+'Distribution Trends'!W64</f>
        <v>42.198100407055634</v>
      </c>
      <c r="I66" s="193">
        <f>+'Distribution Trends'!AS64</f>
        <v>1.7977528089887642</v>
      </c>
      <c r="J66" s="193">
        <f>+'Distribution Trends'!BO64</f>
        <v>2.9213483146067416</v>
      </c>
      <c r="K66" s="195" t="str">
        <f>+'Distribution Trends'!BB64</f>
        <v>NA</v>
      </c>
      <c r="L66" s="196" t="str">
        <f>+'Distribution Trends'!BD64</f>
        <v>NA</v>
      </c>
      <c r="M66" s="195" t="str">
        <f>IF(DATA!BX64&gt;0,((DATA!CI64/DATA!BX64)*100),"NA")</f>
        <v>NA</v>
      </c>
      <c r="N66" s="197" t="str">
        <f>IF(DATA!BZ64&gt;0,((DATA!CK64/DATA!BZ64)*100),"NA")</f>
        <v>NA</v>
      </c>
      <c r="P66" s="199">
        <f t="shared" si="0"/>
        <v>4.7970479704797047</v>
      </c>
      <c r="Q66" s="199">
        <f t="shared" si="1"/>
        <v>4.7191011235955056</v>
      </c>
    </row>
    <row r="67" spans="1:25" s="233" customFormat="1" ht="12.75" customHeight="1">
      <c r="A67" s="243" t="s">
        <v>70</v>
      </c>
      <c r="B67" s="243"/>
      <c r="C67" s="244">
        <f>+DATA!L65</f>
        <v>244</v>
      </c>
      <c r="D67" s="245">
        <f>((DATA!L65-DATA!J65)/DATA!J65)*100</f>
        <v>9.9099099099099099</v>
      </c>
      <c r="E67" s="246">
        <f>+'Distribution Trends'!U65</f>
        <v>45.495495495495497</v>
      </c>
      <c r="F67" s="245">
        <f>'Distribution Trends'!AQ65</f>
        <v>58.904109589041099</v>
      </c>
      <c r="G67" s="245">
        <f>+'Distribution Trends'!BM65</f>
        <v>0</v>
      </c>
      <c r="H67" s="246">
        <f>+'Distribution Trends'!W65</f>
        <v>75</v>
      </c>
      <c r="I67" s="245">
        <f>+'Distribution Trends'!AS65</f>
        <v>65.333333333333329</v>
      </c>
      <c r="J67" s="245">
        <f>+'Distribution Trends'!BO65</f>
        <v>0</v>
      </c>
      <c r="K67" s="247">
        <f>+'Distribution Trends'!BB65</f>
        <v>100</v>
      </c>
      <c r="L67" s="248">
        <f>+'Distribution Trends'!BD65</f>
        <v>100</v>
      </c>
      <c r="M67" s="247">
        <f>IF(DATA!BX65&gt;0,((DATA!CI65/DATA!BX65)*100),"NA")</f>
        <v>58.108108108108105</v>
      </c>
      <c r="N67" s="249">
        <f>IF(DATA!BZ65&gt;0,((DATA!CK65/DATA!BZ65)*100),"NA")</f>
        <v>60.245901639344254</v>
      </c>
      <c r="P67" s="199">
        <f t="shared" si="0"/>
        <v>58.904109589041099</v>
      </c>
      <c r="Q67" s="199">
        <f t="shared" si="1"/>
        <v>65.333333333333329</v>
      </c>
    </row>
    <row r="68" spans="1:25" s="251" customFormat="1" ht="20.25" customHeight="1">
      <c r="A68" s="250" t="s">
        <v>111</v>
      </c>
      <c r="B68" s="241"/>
      <c r="C68" s="201"/>
      <c r="D68" s="242"/>
      <c r="E68" s="242"/>
      <c r="F68" s="242"/>
      <c r="G68" s="242"/>
      <c r="H68" s="242"/>
      <c r="I68" s="242"/>
      <c r="J68" s="242"/>
      <c r="K68" s="207"/>
      <c r="L68" s="207"/>
      <c r="M68" s="207"/>
      <c r="N68" s="206"/>
    </row>
    <row r="69" spans="1:25" s="253" customFormat="1" ht="38.25" customHeight="1">
      <c r="A69" s="252" t="s">
        <v>115</v>
      </c>
      <c r="B69" s="266" t="s">
        <v>131</v>
      </c>
      <c r="C69" s="267"/>
      <c r="D69" s="267"/>
      <c r="E69" s="267"/>
      <c r="F69" s="267"/>
      <c r="G69" s="267"/>
      <c r="H69" s="267"/>
      <c r="I69" s="267"/>
      <c r="J69" s="267"/>
      <c r="K69" s="267"/>
      <c r="L69" s="267"/>
      <c r="M69" s="267"/>
      <c r="N69" s="267"/>
    </row>
    <row r="70" spans="1:25" s="253" customFormat="1" ht="43.5" customHeight="1">
      <c r="A70" s="252"/>
      <c r="B70" s="268" t="s">
        <v>116</v>
      </c>
      <c r="C70" s="267"/>
      <c r="D70" s="267"/>
      <c r="E70" s="267"/>
      <c r="F70" s="267"/>
      <c r="G70" s="267"/>
      <c r="H70" s="267"/>
      <c r="I70" s="267"/>
      <c r="J70" s="267"/>
      <c r="K70" s="267"/>
      <c r="L70" s="267"/>
      <c r="M70" s="267"/>
      <c r="N70" s="267"/>
    </row>
    <row r="71" spans="1:25" ht="32.25" customHeight="1">
      <c r="A71" s="263" t="s">
        <v>128</v>
      </c>
      <c r="B71" s="265"/>
      <c r="C71" s="265"/>
      <c r="D71" s="265"/>
      <c r="E71" s="265"/>
      <c r="F71" s="265"/>
      <c r="G71" s="265"/>
      <c r="H71" s="265"/>
      <c r="I71" s="265"/>
      <c r="J71" s="265"/>
      <c r="K71" s="265"/>
      <c r="L71" s="265"/>
      <c r="M71" s="265"/>
      <c r="N71" s="265"/>
      <c r="P71" s="153"/>
      <c r="Q71" s="153"/>
      <c r="R71" s="153"/>
      <c r="S71" s="153"/>
      <c r="T71" s="153"/>
      <c r="U71" s="153"/>
      <c r="V71" s="153"/>
      <c r="W71" s="153"/>
      <c r="X71" s="153"/>
      <c r="Y71" s="153"/>
    </row>
    <row r="72" spans="1:25" s="254" customFormat="1" ht="21" customHeight="1">
      <c r="A72" s="252" t="s">
        <v>129</v>
      </c>
      <c r="B72" s="151"/>
      <c r="C72" s="151"/>
      <c r="D72" s="151"/>
      <c r="E72" s="151"/>
      <c r="F72" s="151"/>
      <c r="G72" s="151"/>
      <c r="H72" s="151"/>
      <c r="I72" s="151"/>
      <c r="J72" s="151"/>
      <c r="K72" s="151"/>
      <c r="L72" s="151"/>
      <c r="M72" s="151"/>
      <c r="N72" s="151"/>
    </row>
    <row r="73" spans="1:25" s="254" customFormat="1" ht="30.75" customHeight="1">
      <c r="A73" s="263" t="s">
        <v>130</v>
      </c>
      <c r="B73" s="264"/>
      <c r="C73" s="264"/>
      <c r="D73" s="264"/>
      <c r="E73" s="264"/>
      <c r="F73" s="264"/>
      <c r="G73" s="264"/>
      <c r="H73" s="264"/>
      <c r="I73" s="264"/>
      <c r="J73" s="264"/>
      <c r="K73" s="264"/>
      <c r="L73" s="264"/>
      <c r="M73" s="264"/>
      <c r="N73" s="264"/>
    </row>
    <row r="74" spans="1:25" ht="16.5" customHeight="1">
      <c r="A74" s="144" t="s">
        <v>25</v>
      </c>
      <c r="B74" s="144" t="s">
        <v>119</v>
      </c>
      <c r="C74" s="255"/>
      <c r="D74" s="256"/>
      <c r="E74" s="257"/>
      <c r="F74" s="257"/>
      <c r="G74" s="257"/>
      <c r="H74" s="145"/>
      <c r="I74" s="145"/>
      <c r="J74" s="257"/>
      <c r="L74" s="258"/>
      <c r="M74" s="258"/>
      <c r="N74" s="259"/>
    </row>
    <row r="75" spans="1:25">
      <c r="B75" s="257"/>
      <c r="C75" s="258"/>
      <c r="D75" s="260"/>
      <c r="E75" s="257"/>
      <c r="F75" s="257"/>
      <c r="G75" s="257"/>
      <c r="H75" s="145"/>
      <c r="I75" s="145"/>
      <c r="J75" s="257"/>
      <c r="L75" s="258"/>
      <c r="M75" s="258"/>
      <c r="N75" s="261" t="s">
        <v>122</v>
      </c>
    </row>
    <row r="76" spans="1:25">
      <c r="A76" s="257"/>
      <c r="B76" s="257"/>
      <c r="C76" s="255"/>
      <c r="D76" s="147"/>
      <c r="E76" s="257"/>
      <c r="F76" s="257"/>
      <c r="G76" s="257"/>
      <c r="H76" s="257"/>
      <c r="I76" s="257"/>
      <c r="J76" s="257"/>
    </row>
    <row r="77" spans="1:25">
      <c r="A77" s="257"/>
      <c r="B77" s="257"/>
      <c r="C77" s="255"/>
      <c r="D77" s="147"/>
      <c r="E77" s="257"/>
      <c r="F77" s="257"/>
      <c r="G77" s="257"/>
      <c r="H77" s="257"/>
      <c r="I77" s="257"/>
      <c r="J77" s="257"/>
      <c r="L77" s="255"/>
      <c r="M77" s="255"/>
      <c r="N77" s="257"/>
    </row>
    <row r="78" spans="1:25">
      <c r="A78" s="257"/>
      <c r="B78" s="257"/>
      <c r="C78" s="255"/>
      <c r="D78" s="147"/>
      <c r="E78" s="257"/>
      <c r="F78" s="257"/>
      <c r="G78" s="257"/>
      <c r="H78" s="257"/>
      <c r="I78" s="257"/>
      <c r="J78" s="257"/>
      <c r="L78" s="255"/>
      <c r="M78" s="255"/>
      <c r="N78" s="257"/>
    </row>
    <row r="79" spans="1:25">
      <c r="A79" s="257"/>
      <c r="B79" s="257"/>
      <c r="C79" s="255"/>
      <c r="E79" s="257"/>
      <c r="F79" s="257"/>
      <c r="G79" s="257"/>
      <c r="H79" s="257"/>
      <c r="I79" s="257"/>
      <c r="J79" s="257"/>
      <c r="L79" s="255"/>
      <c r="M79" s="255"/>
      <c r="N79" s="257"/>
    </row>
    <row r="80" spans="1:25">
      <c r="A80" s="257"/>
      <c r="B80" s="257"/>
      <c r="C80" s="255"/>
      <c r="E80" s="257"/>
      <c r="F80" s="257"/>
      <c r="G80" s="257"/>
      <c r="H80" s="257"/>
      <c r="I80" s="257"/>
      <c r="J80" s="257"/>
      <c r="L80" s="255"/>
      <c r="M80" s="255"/>
      <c r="N80" s="257"/>
    </row>
    <row r="81" spans="1:14">
      <c r="A81" s="257"/>
      <c r="B81" s="257"/>
      <c r="C81" s="255"/>
      <c r="E81" s="257"/>
      <c r="F81" s="257"/>
      <c r="G81" s="257"/>
      <c r="H81" s="257"/>
      <c r="I81" s="257"/>
      <c r="J81" s="257"/>
      <c r="L81" s="255"/>
      <c r="M81" s="255"/>
      <c r="N81" s="257"/>
    </row>
    <row r="82" spans="1:14">
      <c r="A82" s="257"/>
      <c r="B82" s="257"/>
      <c r="C82" s="255"/>
      <c r="E82" s="257"/>
      <c r="F82" s="257"/>
      <c r="G82" s="257"/>
      <c r="H82" s="257"/>
      <c r="I82" s="257"/>
      <c r="J82" s="257"/>
      <c r="L82" s="255"/>
      <c r="M82" s="255"/>
      <c r="N82" s="257"/>
    </row>
    <row r="83" spans="1:14">
      <c r="A83" s="257"/>
      <c r="B83" s="257"/>
      <c r="C83" s="255"/>
      <c r="E83" s="257"/>
      <c r="F83" s="257"/>
      <c r="G83" s="257"/>
      <c r="H83" s="257"/>
      <c r="I83" s="257"/>
      <c r="J83" s="257"/>
      <c r="L83" s="255"/>
      <c r="M83" s="255"/>
      <c r="N83" s="257"/>
    </row>
    <row r="84" spans="1:14">
      <c r="A84" s="257"/>
      <c r="B84" s="257"/>
      <c r="C84" s="255"/>
      <c r="E84" s="257"/>
      <c r="F84" s="257"/>
      <c r="G84" s="257"/>
      <c r="H84" s="257"/>
      <c r="I84" s="257"/>
      <c r="J84" s="257"/>
      <c r="L84" s="255"/>
      <c r="M84" s="255"/>
      <c r="N84" s="257"/>
    </row>
    <row r="85" spans="1:14">
      <c r="A85" s="257"/>
      <c r="B85" s="257"/>
      <c r="C85" s="255"/>
      <c r="E85" s="257"/>
      <c r="F85" s="257"/>
      <c r="G85" s="257"/>
      <c r="H85" s="257"/>
      <c r="I85" s="257"/>
      <c r="J85" s="257"/>
      <c r="L85" s="255"/>
      <c r="M85" s="255"/>
      <c r="N85" s="257"/>
    </row>
  </sheetData>
  <mergeCells count="4">
    <mergeCell ref="A73:N73"/>
    <mergeCell ref="A71:N71"/>
    <mergeCell ref="B69:N69"/>
    <mergeCell ref="B70:N70"/>
  </mergeCells>
  <pageMargins left="0.52" right="0.25" top="0.75" bottom="0.75" header="0.5" footer="0.5"/>
  <pageSetup scale="61"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62"/>
    <pageSetUpPr autoPageBreaks="0"/>
  </sheetPr>
  <dimension ref="A1:FJ90"/>
  <sheetViews>
    <sheetView showGridLines="0" zoomScale="90" zoomScaleNormal="90" workbookViewId="0">
      <pane xSplit="1" ySplit="5" topLeftCell="BO6" activePane="bottomRight" state="frozen"/>
      <selection pane="topRight" activeCell="D1" sqref="D1"/>
      <selection pane="bottomLeft" activeCell="A8" sqref="A8"/>
      <selection pane="bottomRight" activeCell="BX11" sqref="BX11"/>
    </sheetView>
  </sheetViews>
  <sheetFormatPr defaultColWidth="6.7109375" defaultRowHeight="12.75"/>
  <cols>
    <col min="1" max="1" width="15.28515625" style="27" customWidth="1"/>
    <col min="2" max="2" width="10.5703125" style="72" customWidth="1"/>
    <col min="3" max="4" width="10" style="5" customWidth="1"/>
    <col min="5" max="5" width="9.28515625" style="5" bestFit="1" customWidth="1"/>
    <col min="6" max="7" width="10" style="3" customWidth="1"/>
    <col min="8" max="12" width="10.42578125" style="3" customWidth="1"/>
    <col min="13" max="13" width="9.85546875" style="27" customWidth="1"/>
    <col min="14" max="16" width="9.85546875" style="5" customWidth="1"/>
    <col min="17" max="19" width="9.85546875" style="3" customWidth="1"/>
    <col min="20" max="21" width="9.7109375" style="3" bestFit="1" customWidth="1"/>
    <col min="22" max="22" width="9.7109375" style="3" customWidth="1"/>
    <col min="23" max="23" width="10.42578125" style="3" customWidth="1"/>
    <col min="24" max="24" width="9.85546875" style="27" customWidth="1"/>
    <col min="25" max="27" width="9.85546875" style="5" customWidth="1"/>
    <col min="28" max="30" width="9.85546875" style="3" customWidth="1"/>
    <col min="31" max="32" width="9.7109375" style="3" bestFit="1" customWidth="1"/>
    <col min="33" max="33" width="9.7109375" style="3" customWidth="1"/>
    <col min="34" max="34" width="10.42578125" style="3" customWidth="1"/>
    <col min="35" max="35" width="9" style="27" customWidth="1"/>
    <col min="36" max="38" width="9" style="5" customWidth="1"/>
    <col min="39" max="42" width="9.7109375" style="3" customWidth="1"/>
    <col min="43" max="43" width="9.7109375" style="3" bestFit="1" customWidth="1"/>
    <col min="44" max="44" width="9.7109375" style="3" customWidth="1"/>
    <col min="45" max="45" width="10.42578125" style="3" customWidth="1"/>
    <col min="46" max="46" width="9.7109375" style="27" customWidth="1"/>
    <col min="47" max="49" width="9.7109375" style="5" customWidth="1"/>
    <col min="50" max="53" width="9.7109375" style="3" customWidth="1"/>
    <col min="54" max="54" width="9.7109375" style="3" bestFit="1" customWidth="1"/>
    <col min="55" max="55" width="9.7109375" style="3" customWidth="1"/>
    <col min="56" max="56" width="10.42578125" style="3" customWidth="1"/>
    <col min="57" max="57" width="9" style="27" customWidth="1"/>
    <col min="58" max="60" width="9" style="5" customWidth="1"/>
    <col min="61" max="63" width="9" style="3" customWidth="1"/>
    <col min="64" max="65" width="9.7109375" style="3" bestFit="1" customWidth="1"/>
    <col min="66" max="66" width="9.7109375" style="3" customWidth="1"/>
    <col min="67" max="67" width="10.42578125" style="3" customWidth="1"/>
    <col min="68" max="74" width="9" style="3" customWidth="1"/>
    <col min="75" max="76" width="9.7109375" style="3" bestFit="1" customWidth="1"/>
    <col min="77" max="77" width="9.7109375" style="3" customWidth="1"/>
    <col min="78" max="78" width="10.42578125" style="3" customWidth="1"/>
    <col min="79" max="79" width="9" style="27" customWidth="1"/>
    <col min="80" max="82" width="9" style="5" customWidth="1"/>
    <col min="83" max="85" width="9" style="3" customWidth="1"/>
    <col min="86" max="87" width="9.7109375" style="3" bestFit="1" customWidth="1"/>
    <col min="88" max="88" width="9.7109375" style="3" customWidth="1"/>
    <col min="89" max="89" width="10.42578125" style="3" customWidth="1"/>
    <col min="90" max="90" width="9" style="27" customWidth="1"/>
    <col min="91" max="93" width="9" style="5" customWidth="1"/>
    <col min="94" max="95" width="9" style="3" customWidth="1"/>
    <col min="96" max="96" width="9" style="30" customWidth="1"/>
    <col min="97" max="97" width="9.7109375" style="30" bestFit="1" customWidth="1"/>
    <col min="98" max="98" width="9.7109375" style="3" bestFit="1" customWidth="1"/>
    <col min="99" max="99" width="9.7109375" style="3" customWidth="1"/>
    <col min="100" max="100" width="10.42578125" style="3" customWidth="1"/>
    <col min="101" max="101" width="9" style="27" customWidth="1"/>
    <col min="102" max="104" width="9" style="5" customWidth="1"/>
    <col min="105" max="106" width="9" style="3" customWidth="1"/>
    <col min="107" max="107" width="9" style="30" customWidth="1"/>
    <col min="108" max="108" width="9.7109375" style="30" bestFit="1" customWidth="1"/>
    <col min="109" max="109" width="9.7109375" style="3" bestFit="1" customWidth="1"/>
    <col min="110" max="110" width="9.7109375" style="3" customWidth="1"/>
    <col min="111" max="111" width="10.42578125" style="3" customWidth="1"/>
    <col min="112" max="112" width="9" style="27" customWidth="1"/>
    <col min="113" max="115" width="9" style="5" customWidth="1"/>
    <col min="116" max="117" width="9" style="3" customWidth="1"/>
    <col min="118" max="119" width="9" style="5" customWidth="1"/>
    <col min="120" max="121" width="9.7109375" style="3" bestFit="1" customWidth="1"/>
    <col min="122" max="122" width="10.42578125" style="3" customWidth="1"/>
    <col min="123" max="124" width="6.7109375" style="5"/>
    <col min="125" max="125" width="8" style="5" customWidth="1"/>
    <col min="126" max="141" width="6.7109375" style="5"/>
    <col min="142" max="142" width="9.7109375" style="5" customWidth="1"/>
    <col min="143" max="16384" width="6.7109375" style="5"/>
  </cols>
  <sheetData>
    <row r="1" spans="1:166">
      <c r="A1" s="1" t="s">
        <v>35</v>
      </c>
      <c r="B1" s="71"/>
      <c r="C1" s="2"/>
      <c r="D1" s="2"/>
      <c r="E1" s="2"/>
      <c r="I1" s="127"/>
      <c r="J1" s="127"/>
      <c r="K1" s="127"/>
      <c r="L1" s="127"/>
      <c r="M1" s="1"/>
      <c r="N1" s="2"/>
      <c r="O1" s="2"/>
      <c r="P1" s="2"/>
      <c r="U1" s="127"/>
      <c r="V1" s="127"/>
      <c r="W1" s="127"/>
      <c r="X1" s="1"/>
      <c r="Y1" s="2"/>
      <c r="Z1" s="2"/>
      <c r="AA1" s="2"/>
      <c r="AF1" s="127"/>
      <c r="AG1" s="127"/>
      <c r="AH1" s="127"/>
      <c r="AI1" s="1"/>
      <c r="AJ1" s="2"/>
      <c r="AK1" s="2"/>
      <c r="AL1" s="2"/>
      <c r="AQ1" s="127"/>
      <c r="AR1" s="127"/>
      <c r="AS1" s="127"/>
      <c r="AT1" s="1"/>
      <c r="AU1" s="2"/>
      <c r="AV1" s="2"/>
      <c r="AW1" s="2"/>
      <c r="BB1" s="127"/>
      <c r="BC1" s="127"/>
      <c r="BD1" s="127"/>
      <c r="BE1" s="1"/>
      <c r="BF1" s="2"/>
      <c r="BG1" s="2"/>
      <c r="BH1" s="2"/>
      <c r="BM1" s="127"/>
      <c r="BN1" s="127"/>
      <c r="BO1" s="127"/>
      <c r="BX1" s="127"/>
      <c r="BY1" s="127"/>
      <c r="BZ1" s="127"/>
      <c r="CA1" s="1"/>
      <c r="CB1" s="2"/>
      <c r="CC1" s="2"/>
      <c r="CD1" s="2"/>
      <c r="CI1" s="127"/>
      <c r="CJ1" s="127"/>
      <c r="CK1" s="127"/>
      <c r="CL1" s="1"/>
      <c r="CM1" s="2"/>
      <c r="CN1" s="2"/>
      <c r="CO1" s="2"/>
      <c r="CT1" s="127"/>
      <c r="CU1" s="127"/>
      <c r="CV1" s="127"/>
      <c r="CW1" s="1"/>
      <c r="CX1" s="2"/>
      <c r="CY1" s="2"/>
      <c r="CZ1" s="2"/>
      <c r="DE1" s="127"/>
      <c r="DF1" s="127"/>
      <c r="DG1" s="127"/>
      <c r="DH1" s="1"/>
      <c r="DI1" s="2"/>
      <c r="DJ1" s="2"/>
      <c r="DK1" s="2"/>
      <c r="DN1" s="2"/>
      <c r="DO1" s="2"/>
      <c r="DP1" s="127"/>
      <c r="DQ1" s="127"/>
      <c r="DR1" s="127"/>
      <c r="DS1" s="2"/>
      <c r="DT1" s="2"/>
      <c r="DU1" s="2"/>
      <c r="DV1" s="2"/>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row>
    <row r="2" spans="1:166">
      <c r="A2" s="1" t="s">
        <v>34</v>
      </c>
      <c r="B2" s="71"/>
      <c r="C2" s="2"/>
      <c r="D2" s="2"/>
      <c r="E2" s="2"/>
      <c r="F2" s="6"/>
      <c r="G2" s="6"/>
      <c r="H2" s="6"/>
      <c r="I2" s="6"/>
      <c r="J2" s="6"/>
      <c r="K2" s="6"/>
      <c r="L2" s="6"/>
      <c r="M2" s="1"/>
      <c r="N2" s="2"/>
      <c r="O2" s="2"/>
      <c r="P2" s="2"/>
      <c r="Q2" s="6"/>
      <c r="R2" s="6"/>
      <c r="S2" s="6"/>
      <c r="T2" s="6"/>
      <c r="U2" s="6"/>
      <c r="V2" s="6"/>
      <c r="W2" s="6"/>
      <c r="X2" s="1"/>
      <c r="Y2" s="2"/>
      <c r="Z2" s="2"/>
      <c r="AA2" s="2"/>
      <c r="AB2" s="6"/>
      <c r="AC2" s="6"/>
      <c r="AD2" s="6"/>
      <c r="AE2" s="6"/>
      <c r="AF2" s="6"/>
      <c r="AG2" s="6"/>
      <c r="AH2" s="6"/>
      <c r="AI2" s="1"/>
      <c r="AJ2" s="2"/>
      <c r="AK2" s="2"/>
      <c r="AL2" s="2"/>
      <c r="AM2" s="6"/>
      <c r="AN2" s="6"/>
      <c r="AO2" s="6"/>
      <c r="AP2" s="6"/>
      <c r="AQ2" s="6"/>
      <c r="AR2" s="6"/>
      <c r="AS2" s="6"/>
      <c r="AT2" s="1"/>
      <c r="AU2" s="2"/>
      <c r="AV2" s="2"/>
      <c r="AW2" s="2"/>
      <c r="AX2" s="6"/>
      <c r="AY2" s="6"/>
      <c r="AZ2" s="6"/>
      <c r="BA2" s="6"/>
      <c r="BB2" s="6"/>
      <c r="BC2" s="6"/>
      <c r="BD2" s="6"/>
      <c r="BE2" s="1"/>
      <c r="BF2" s="2"/>
      <c r="BG2" s="2"/>
      <c r="BH2" s="2"/>
      <c r="BI2" s="6"/>
      <c r="BJ2" s="6"/>
      <c r="BK2" s="6"/>
      <c r="BL2" s="6"/>
      <c r="BM2" s="6"/>
      <c r="BN2" s="6"/>
      <c r="BO2" s="6"/>
      <c r="BP2" s="6"/>
      <c r="BQ2" s="6"/>
      <c r="BR2" s="6"/>
      <c r="BS2" s="6"/>
      <c r="BT2" s="6"/>
      <c r="BU2" s="6"/>
      <c r="BV2" s="6"/>
      <c r="BW2" s="6"/>
      <c r="BX2" s="6"/>
      <c r="BY2" s="6"/>
      <c r="BZ2" s="6"/>
      <c r="CA2" s="1"/>
      <c r="CB2" s="2"/>
      <c r="CC2" s="2"/>
      <c r="CD2" s="2"/>
      <c r="CE2" s="6"/>
      <c r="CF2" s="6"/>
      <c r="CG2" s="6"/>
      <c r="CH2" s="6"/>
      <c r="CI2" s="6"/>
      <c r="CJ2" s="6"/>
      <c r="CK2" s="6"/>
      <c r="CL2" s="1"/>
      <c r="CM2" s="2"/>
      <c r="CN2" s="2"/>
      <c r="CO2" s="2"/>
      <c r="CP2" s="6"/>
      <c r="CQ2" s="6"/>
      <c r="CR2" s="35"/>
      <c r="CS2" s="35"/>
      <c r="CT2" s="6"/>
      <c r="CU2" s="6"/>
      <c r="CV2" s="6"/>
      <c r="CW2" s="1"/>
      <c r="CX2" s="2"/>
      <c r="CY2" s="2"/>
      <c r="CZ2" s="2"/>
      <c r="DA2" s="6"/>
      <c r="DB2" s="6"/>
      <c r="DC2" s="35"/>
      <c r="DD2" s="35"/>
      <c r="DE2" s="6"/>
      <c r="DF2" s="6"/>
      <c r="DG2" s="6"/>
      <c r="DH2" s="1"/>
      <c r="DI2" s="2"/>
      <c r="DJ2" s="2"/>
      <c r="DK2" s="2"/>
      <c r="DL2" s="6"/>
      <c r="DM2" s="6"/>
      <c r="DN2" s="2"/>
      <c r="DO2" s="2"/>
      <c r="DP2" s="6"/>
      <c r="DQ2" s="6"/>
      <c r="DR2" s="6"/>
      <c r="DS2" s="2"/>
      <c r="DT2" s="2"/>
      <c r="DU2" s="2"/>
      <c r="DV2" s="2"/>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row>
    <row r="3" spans="1:166">
      <c r="A3" s="7"/>
      <c r="B3" s="7"/>
      <c r="C3" s="8"/>
      <c r="D3" s="8"/>
      <c r="E3" s="8"/>
      <c r="M3" s="7"/>
      <c r="N3" s="8"/>
      <c r="O3" s="8"/>
      <c r="P3" s="8"/>
      <c r="X3" s="7"/>
      <c r="Y3" s="8"/>
      <c r="Z3" s="8"/>
      <c r="AA3" s="8"/>
      <c r="AI3" s="7"/>
      <c r="AJ3" s="8"/>
      <c r="AK3" s="8"/>
      <c r="AL3" s="8"/>
      <c r="AT3" s="7"/>
      <c r="AU3" s="8"/>
      <c r="AV3" s="8"/>
      <c r="AW3" s="8"/>
      <c r="BE3" s="7"/>
      <c r="BF3" s="8"/>
      <c r="BG3" s="8"/>
      <c r="BH3" s="8"/>
      <c r="CA3" s="7"/>
      <c r="CB3" s="8"/>
      <c r="CC3" s="8"/>
      <c r="CD3" s="8"/>
      <c r="CL3" s="7"/>
      <c r="CM3" s="8"/>
      <c r="CN3" s="8"/>
      <c r="CO3" s="8"/>
      <c r="CW3" s="7"/>
      <c r="CX3" s="8"/>
      <c r="CY3" s="8"/>
      <c r="CZ3" s="8"/>
      <c r="DH3" s="7"/>
      <c r="DI3" s="8"/>
      <c r="DJ3" s="8"/>
      <c r="DK3" s="8"/>
      <c r="DN3" s="8"/>
      <c r="DO3" s="8"/>
      <c r="DS3" s="2"/>
      <c r="DT3" s="2"/>
      <c r="DU3" s="2"/>
      <c r="DV3" s="2"/>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row>
    <row r="4" spans="1:166" s="13" customFormat="1">
      <c r="A4" s="9"/>
      <c r="B4" s="11" t="s">
        <v>30</v>
      </c>
      <c r="C4" s="11"/>
      <c r="D4" s="11"/>
      <c r="E4" s="11"/>
      <c r="F4" s="12"/>
      <c r="G4" s="12"/>
      <c r="H4" s="12"/>
      <c r="I4" s="12"/>
      <c r="J4" s="12"/>
      <c r="K4" s="12"/>
      <c r="L4" s="12"/>
      <c r="M4" s="10" t="s">
        <v>26</v>
      </c>
      <c r="N4" s="11"/>
      <c r="O4" s="12"/>
      <c r="P4" s="12"/>
      <c r="Q4" s="12"/>
      <c r="R4" s="12"/>
      <c r="S4" s="12"/>
      <c r="T4" s="12"/>
      <c r="U4" s="12"/>
      <c r="V4" s="12"/>
      <c r="W4" s="12"/>
      <c r="X4" s="10" t="s">
        <v>3</v>
      </c>
      <c r="Y4" s="11"/>
      <c r="Z4" s="12"/>
      <c r="AA4" s="12"/>
      <c r="AB4" s="12"/>
      <c r="AC4" s="12"/>
      <c r="AD4" s="12"/>
      <c r="AE4" s="12"/>
      <c r="AF4" s="12"/>
      <c r="AG4" s="12"/>
      <c r="AH4" s="12"/>
      <c r="AI4" s="10" t="s">
        <v>4</v>
      </c>
      <c r="AJ4" s="11"/>
      <c r="AK4" s="12"/>
      <c r="AL4" s="12"/>
      <c r="AM4" s="12"/>
      <c r="AN4" s="12"/>
      <c r="AO4" s="12"/>
      <c r="AP4" s="12"/>
      <c r="AQ4" s="12"/>
      <c r="AR4" s="12"/>
      <c r="AS4" s="12"/>
      <c r="AT4" s="10" t="s">
        <v>5</v>
      </c>
      <c r="AU4" s="11"/>
      <c r="AV4" s="12"/>
      <c r="AW4" s="12"/>
      <c r="AX4" s="12"/>
      <c r="AY4" s="12"/>
      <c r="AZ4" s="12"/>
      <c r="BA4" s="12"/>
      <c r="BB4" s="12"/>
      <c r="BC4" s="12"/>
      <c r="BD4" s="12"/>
      <c r="BE4" s="10" t="s">
        <v>6</v>
      </c>
      <c r="BF4" s="11"/>
      <c r="BG4" s="12"/>
      <c r="BH4" s="12"/>
      <c r="BI4" s="12"/>
      <c r="BJ4" s="12"/>
      <c r="BK4" s="12"/>
      <c r="BL4" s="12"/>
      <c r="BM4" s="12"/>
      <c r="BN4" s="12"/>
      <c r="BO4" s="12"/>
      <c r="BP4" s="134" t="s">
        <v>110</v>
      </c>
      <c r="BQ4" s="12"/>
      <c r="BR4" s="12"/>
      <c r="BS4" s="12"/>
      <c r="BT4" s="12"/>
      <c r="BU4" s="12"/>
      <c r="BV4" s="12"/>
      <c r="BW4" s="12"/>
      <c r="BX4" s="12"/>
      <c r="BY4" s="12"/>
      <c r="BZ4" s="12"/>
      <c r="CA4" s="10" t="s">
        <v>84</v>
      </c>
      <c r="CB4" s="11"/>
      <c r="CC4" s="12"/>
      <c r="CD4" s="12"/>
      <c r="CE4" s="12"/>
      <c r="CF4" s="12"/>
      <c r="CG4" s="12"/>
      <c r="CH4" s="12"/>
      <c r="CI4" s="12"/>
      <c r="CJ4" s="12"/>
      <c r="CK4" s="12"/>
      <c r="CL4" s="10" t="s">
        <v>31</v>
      </c>
      <c r="CM4" s="11"/>
      <c r="CN4" s="12"/>
      <c r="CO4" s="12"/>
      <c r="CP4" s="12"/>
      <c r="CQ4" s="12"/>
      <c r="CR4" s="12"/>
      <c r="CS4" s="12"/>
      <c r="CT4" s="12"/>
      <c r="CU4" s="12"/>
      <c r="CV4" s="12"/>
      <c r="CW4" s="10" t="s">
        <v>101</v>
      </c>
      <c r="CX4" s="11"/>
      <c r="CY4" s="12"/>
      <c r="CZ4" s="12"/>
      <c r="DA4" s="12"/>
      <c r="DB4" s="12"/>
      <c r="DC4" s="12"/>
      <c r="DD4" s="12"/>
      <c r="DE4" s="12"/>
      <c r="DF4" s="12"/>
      <c r="DG4" s="12"/>
      <c r="DH4" s="10" t="s">
        <v>32</v>
      </c>
      <c r="DI4" s="11"/>
      <c r="DJ4" s="12"/>
      <c r="DK4" s="12"/>
      <c r="DL4" s="12"/>
      <c r="DM4" s="12"/>
      <c r="DN4" s="12"/>
      <c r="DO4" s="12"/>
      <c r="DP4" s="12"/>
      <c r="DQ4" s="12"/>
      <c r="DR4" s="12"/>
    </row>
    <row r="5" spans="1:166">
      <c r="A5" s="17"/>
      <c r="B5" s="19" t="s">
        <v>77</v>
      </c>
      <c r="C5" s="19" t="s">
        <v>72</v>
      </c>
      <c r="D5" s="19" t="s">
        <v>78</v>
      </c>
      <c r="E5" s="19" t="s">
        <v>85</v>
      </c>
      <c r="F5" s="19" t="s">
        <v>71</v>
      </c>
      <c r="G5" s="19" t="s">
        <v>82</v>
      </c>
      <c r="H5" s="19" t="s">
        <v>86</v>
      </c>
      <c r="I5" s="132" t="s">
        <v>104</v>
      </c>
      <c r="J5" s="132" t="s">
        <v>112</v>
      </c>
      <c r="K5" s="132" t="s">
        <v>117</v>
      </c>
      <c r="L5" s="142" t="s">
        <v>120</v>
      </c>
      <c r="M5" s="117" t="s">
        <v>77</v>
      </c>
      <c r="N5" s="19" t="s">
        <v>72</v>
      </c>
      <c r="O5" s="19" t="s">
        <v>78</v>
      </c>
      <c r="P5" s="19" t="s">
        <v>85</v>
      </c>
      <c r="Q5" s="19" t="s">
        <v>71</v>
      </c>
      <c r="R5" s="19" t="s">
        <v>82</v>
      </c>
      <c r="S5" s="19" t="s">
        <v>86</v>
      </c>
      <c r="T5" s="19" t="s">
        <v>100</v>
      </c>
      <c r="U5" s="132" t="s">
        <v>112</v>
      </c>
      <c r="V5" s="132" t="s">
        <v>117</v>
      </c>
      <c r="W5" s="142" t="s">
        <v>120</v>
      </c>
      <c r="X5" s="117" t="s">
        <v>77</v>
      </c>
      <c r="Y5" s="19" t="s">
        <v>72</v>
      </c>
      <c r="Z5" s="19" t="s">
        <v>78</v>
      </c>
      <c r="AA5" s="19" t="s">
        <v>85</v>
      </c>
      <c r="AB5" s="19" t="s">
        <v>71</v>
      </c>
      <c r="AC5" s="19" t="s">
        <v>82</v>
      </c>
      <c r="AD5" s="19" t="s">
        <v>86</v>
      </c>
      <c r="AE5" s="19" t="s">
        <v>100</v>
      </c>
      <c r="AF5" s="132" t="s">
        <v>112</v>
      </c>
      <c r="AG5" s="132" t="s">
        <v>117</v>
      </c>
      <c r="AH5" s="142" t="s">
        <v>120</v>
      </c>
      <c r="AI5" s="117" t="s">
        <v>77</v>
      </c>
      <c r="AJ5" s="19" t="s">
        <v>72</v>
      </c>
      <c r="AK5" s="19" t="s">
        <v>78</v>
      </c>
      <c r="AL5" s="19" t="s">
        <v>85</v>
      </c>
      <c r="AM5" s="19" t="s">
        <v>71</v>
      </c>
      <c r="AN5" s="19" t="s">
        <v>82</v>
      </c>
      <c r="AO5" s="19" t="s">
        <v>86</v>
      </c>
      <c r="AP5" s="19" t="s">
        <v>100</v>
      </c>
      <c r="AQ5" s="132" t="s">
        <v>112</v>
      </c>
      <c r="AR5" s="132" t="s">
        <v>117</v>
      </c>
      <c r="AS5" s="142" t="s">
        <v>120</v>
      </c>
      <c r="AT5" s="117" t="s">
        <v>77</v>
      </c>
      <c r="AU5" s="19" t="s">
        <v>72</v>
      </c>
      <c r="AV5" s="19" t="s">
        <v>78</v>
      </c>
      <c r="AW5" s="19" t="s">
        <v>85</v>
      </c>
      <c r="AX5" s="19" t="s">
        <v>71</v>
      </c>
      <c r="AY5" s="19" t="s">
        <v>82</v>
      </c>
      <c r="AZ5" s="19" t="s">
        <v>86</v>
      </c>
      <c r="BA5" s="19" t="s">
        <v>100</v>
      </c>
      <c r="BB5" s="132" t="s">
        <v>112</v>
      </c>
      <c r="BC5" s="132" t="s">
        <v>117</v>
      </c>
      <c r="BD5" s="142" t="s">
        <v>120</v>
      </c>
      <c r="BE5" s="117" t="s">
        <v>77</v>
      </c>
      <c r="BF5" s="19" t="s">
        <v>72</v>
      </c>
      <c r="BG5" s="19" t="s">
        <v>78</v>
      </c>
      <c r="BH5" s="19" t="s">
        <v>85</v>
      </c>
      <c r="BI5" s="19" t="s">
        <v>71</v>
      </c>
      <c r="BJ5" s="19" t="s">
        <v>82</v>
      </c>
      <c r="BK5" s="19" t="s">
        <v>86</v>
      </c>
      <c r="BL5" s="19" t="s">
        <v>100</v>
      </c>
      <c r="BM5" s="132" t="s">
        <v>112</v>
      </c>
      <c r="BN5" s="132" t="s">
        <v>117</v>
      </c>
      <c r="BO5" s="142" t="s">
        <v>120</v>
      </c>
      <c r="BP5" s="117" t="s">
        <v>77</v>
      </c>
      <c r="BQ5" s="19" t="s">
        <v>72</v>
      </c>
      <c r="BR5" s="19" t="s">
        <v>78</v>
      </c>
      <c r="BS5" s="19" t="s">
        <v>85</v>
      </c>
      <c r="BT5" s="19" t="s">
        <v>71</v>
      </c>
      <c r="BU5" s="19" t="s">
        <v>82</v>
      </c>
      <c r="BV5" s="19" t="s">
        <v>86</v>
      </c>
      <c r="BW5" s="19" t="s">
        <v>100</v>
      </c>
      <c r="BX5" s="132" t="s">
        <v>112</v>
      </c>
      <c r="BY5" s="132" t="s">
        <v>117</v>
      </c>
      <c r="BZ5" s="142" t="s">
        <v>120</v>
      </c>
      <c r="CA5" s="117" t="s">
        <v>77</v>
      </c>
      <c r="CB5" s="19" t="s">
        <v>72</v>
      </c>
      <c r="CC5" s="19" t="s">
        <v>78</v>
      </c>
      <c r="CD5" s="19" t="s">
        <v>85</v>
      </c>
      <c r="CE5" s="19" t="s">
        <v>71</v>
      </c>
      <c r="CF5" s="19" t="s">
        <v>82</v>
      </c>
      <c r="CG5" s="19" t="s">
        <v>86</v>
      </c>
      <c r="CH5" s="19" t="s">
        <v>100</v>
      </c>
      <c r="CI5" s="132" t="s">
        <v>112</v>
      </c>
      <c r="CJ5" s="132" t="s">
        <v>117</v>
      </c>
      <c r="CK5" s="142" t="s">
        <v>120</v>
      </c>
      <c r="CL5" s="117" t="s">
        <v>77</v>
      </c>
      <c r="CM5" s="19" t="s">
        <v>72</v>
      </c>
      <c r="CN5" s="19" t="s">
        <v>78</v>
      </c>
      <c r="CO5" s="19" t="s">
        <v>85</v>
      </c>
      <c r="CP5" s="19" t="s">
        <v>71</v>
      </c>
      <c r="CQ5" s="19" t="s">
        <v>82</v>
      </c>
      <c r="CR5" s="19" t="s">
        <v>86</v>
      </c>
      <c r="CS5" s="19" t="s">
        <v>100</v>
      </c>
      <c r="CT5" s="132" t="s">
        <v>112</v>
      </c>
      <c r="CU5" s="132" t="s">
        <v>117</v>
      </c>
      <c r="CV5" s="142" t="s">
        <v>120</v>
      </c>
      <c r="CW5" s="117" t="s">
        <v>77</v>
      </c>
      <c r="CX5" s="19" t="s">
        <v>72</v>
      </c>
      <c r="CY5" s="19" t="s">
        <v>78</v>
      </c>
      <c r="CZ5" s="19" t="s">
        <v>85</v>
      </c>
      <c r="DA5" s="19" t="s">
        <v>71</v>
      </c>
      <c r="DB5" s="19" t="s">
        <v>82</v>
      </c>
      <c r="DC5" s="19" t="s">
        <v>86</v>
      </c>
      <c r="DD5" s="19" t="s">
        <v>100</v>
      </c>
      <c r="DE5" s="132" t="s">
        <v>112</v>
      </c>
      <c r="DF5" s="132" t="s">
        <v>117</v>
      </c>
      <c r="DG5" s="142" t="s">
        <v>120</v>
      </c>
      <c r="DH5" s="117" t="s">
        <v>77</v>
      </c>
      <c r="DI5" s="19" t="s">
        <v>72</v>
      </c>
      <c r="DJ5" s="19" t="s">
        <v>78</v>
      </c>
      <c r="DK5" s="19" t="s">
        <v>85</v>
      </c>
      <c r="DL5" s="19" t="s">
        <v>71</v>
      </c>
      <c r="DM5" s="19" t="s">
        <v>82</v>
      </c>
      <c r="DN5" s="19" t="s">
        <v>86</v>
      </c>
      <c r="DO5" s="19" t="s">
        <v>100</v>
      </c>
      <c r="DP5" s="132" t="s">
        <v>112</v>
      </c>
      <c r="DQ5" s="132" t="s">
        <v>117</v>
      </c>
      <c r="DR5" s="142" t="s">
        <v>120</v>
      </c>
    </row>
    <row r="6" spans="1:166">
      <c r="A6" s="68" t="s">
        <v>99</v>
      </c>
      <c r="B6" s="76">
        <f>+B7+B25+B40+B54+B65</f>
        <v>252842</v>
      </c>
      <c r="C6" s="76">
        <f t="shared" ref="C6:CL6" si="0">+C7+C25+C40+C54+C65</f>
        <v>265684.5</v>
      </c>
      <c r="D6" s="76">
        <f t="shared" si="0"/>
        <v>269514</v>
      </c>
      <c r="E6" s="76">
        <f t="shared" si="0"/>
        <v>276824</v>
      </c>
      <c r="F6" s="85">
        <f t="shared" si="0"/>
        <v>291552</v>
      </c>
      <c r="G6" s="85">
        <f t="shared" si="0"/>
        <v>314176</v>
      </c>
      <c r="H6" s="85">
        <f t="shared" si="0"/>
        <v>316877</v>
      </c>
      <c r="I6" s="85">
        <f t="shared" si="0"/>
        <v>327789</v>
      </c>
      <c r="J6" s="85">
        <f t="shared" ref="J6:K6" si="1">+J7+J25+J40+J54+J65</f>
        <v>344940</v>
      </c>
      <c r="K6" s="85">
        <f t="shared" si="1"/>
        <v>359586</v>
      </c>
      <c r="L6" s="85">
        <f t="shared" ref="L6" si="2">+L7+L25+L40+L54+L65</f>
        <v>371237</v>
      </c>
      <c r="M6" s="86">
        <f t="shared" si="0"/>
        <v>252842</v>
      </c>
      <c r="N6" s="76">
        <f t="shared" si="0"/>
        <v>258200.5</v>
      </c>
      <c r="O6" s="76">
        <f t="shared" si="0"/>
        <v>262027</v>
      </c>
      <c r="P6" s="76">
        <f t="shared" si="0"/>
        <v>267825</v>
      </c>
      <c r="Q6" s="85">
        <f t="shared" si="0"/>
        <v>276694</v>
      </c>
      <c r="R6" s="85">
        <f t="shared" si="0"/>
        <v>294368</v>
      </c>
      <c r="S6" s="85">
        <f t="shared" si="0"/>
        <v>294622</v>
      </c>
      <c r="T6" s="85">
        <f t="shared" si="0"/>
        <v>304140</v>
      </c>
      <c r="U6" s="85">
        <f t="shared" ref="U6:V6" si="3">+U7+U25+U40+U54+U65</f>
        <v>317723</v>
      </c>
      <c r="V6" s="85">
        <f t="shared" si="3"/>
        <v>327710</v>
      </c>
      <c r="W6" s="85">
        <f t="shared" ref="W6" si="4">+W7+W25+W40+W54+W65</f>
        <v>335604</v>
      </c>
      <c r="X6" s="86">
        <f t="shared" si="0"/>
        <v>181290</v>
      </c>
      <c r="Y6" s="76">
        <f t="shared" si="0"/>
        <v>186504.5</v>
      </c>
      <c r="Z6" s="76">
        <f t="shared" si="0"/>
        <v>185327</v>
      </c>
      <c r="AA6" s="76">
        <f t="shared" si="0"/>
        <v>186211</v>
      </c>
      <c r="AB6" s="85">
        <f t="shared" si="0"/>
        <v>185299</v>
      </c>
      <c r="AC6" s="85">
        <f t="shared" si="0"/>
        <v>194688</v>
      </c>
      <c r="AD6" s="85">
        <f t="shared" si="0"/>
        <v>192536</v>
      </c>
      <c r="AE6" s="85">
        <f t="shared" si="0"/>
        <v>195448</v>
      </c>
      <c r="AF6" s="85">
        <f t="shared" ref="AF6:AG6" si="5">+AF7+AF25+AF40+AF54+AF65</f>
        <v>202491</v>
      </c>
      <c r="AG6" s="85">
        <f t="shared" si="5"/>
        <v>207322</v>
      </c>
      <c r="AH6" s="85">
        <f t="shared" ref="AH6" si="6">+AH7+AH25+AH40+AH54+AH65</f>
        <v>210689</v>
      </c>
      <c r="AI6" s="86">
        <f t="shared" si="0"/>
        <v>71552</v>
      </c>
      <c r="AJ6" s="76">
        <f t="shared" si="0"/>
        <v>79180</v>
      </c>
      <c r="AK6" s="76">
        <f t="shared" si="0"/>
        <v>84187</v>
      </c>
      <c r="AL6" s="76">
        <f t="shared" si="0"/>
        <v>90613</v>
      </c>
      <c r="AM6" s="85">
        <f t="shared" si="0"/>
        <v>106253</v>
      </c>
      <c r="AN6" s="85">
        <f t="shared" si="0"/>
        <v>119488</v>
      </c>
      <c r="AO6" s="85">
        <f t="shared" si="0"/>
        <v>124341</v>
      </c>
      <c r="AP6" s="85">
        <f t="shared" si="0"/>
        <v>132341</v>
      </c>
      <c r="AQ6" s="85">
        <f t="shared" ref="AQ6:AR6" si="7">+AQ7+AQ25+AQ40+AQ54+AQ65</f>
        <v>142449</v>
      </c>
      <c r="AR6" s="85">
        <f t="shared" si="7"/>
        <v>152264</v>
      </c>
      <c r="AS6" s="85">
        <f t="shared" ref="AS6" si="8">+AS7+AS25+AS40+AS54+AS65</f>
        <v>160548</v>
      </c>
      <c r="AT6" s="86">
        <f t="shared" si="0"/>
        <v>219448</v>
      </c>
      <c r="AU6" s="76">
        <f t="shared" si="0"/>
        <v>224898.5</v>
      </c>
      <c r="AV6" s="76">
        <f t="shared" si="0"/>
        <v>225901</v>
      </c>
      <c r="AW6" s="76">
        <f t="shared" si="0"/>
        <v>228516</v>
      </c>
      <c r="AX6" s="85">
        <f t="shared" si="0"/>
        <v>230281</v>
      </c>
      <c r="AY6" s="85">
        <f t="shared" si="0"/>
        <v>241138</v>
      </c>
      <c r="AZ6" s="85">
        <f t="shared" si="0"/>
        <v>238871</v>
      </c>
      <c r="BA6" s="85">
        <f t="shared" si="0"/>
        <v>243264</v>
      </c>
      <c r="BB6" s="85">
        <f t="shared" ref="BB6:BC6" si="9">+BB7+BB25+BB40+BB54+BB65</f>
        <v>249516</v>
      </c>
      <c r="BC6" s="85">
        <f t="shared" si="9"/>
        <v>255179</v>
      </c>
      <c r="BD6" s="85">
        <f t="shared" ref="BD6" si="10">+BD7+BD25+BD40+BD54+BD65</f>
        <v>258083</v>
      </c>
      <c r="BE6" s="86">
        <f t="shared" si="0"/>
        <v>11957</v>
      </c>
      <c r="BF6" s="76">
        <f t="shared" si="0"/>
        <v>12316</v>
      </c>
      <c r="BG6" s="76">
        <f t="shared" si="0"/>
        <v>13047</v>
      </c>
      <c r="BH6" s="76">
        <f t="shared" si="0"/>
        <v>13435</v>
      </c>
      <c r="BI6" s="85">
        <f t="shared" si="0"/>
        <v>14665</v>
      </c>
      <c r="BJ6" s="85">
        <f t="shared" si="0"/>
        <v>15599</v>
      </c>
      <c r="BK6" s="85">
        <f t="shared" si="0"/>
        <v>16055</v>
      </c>
      <c r="BL6" s="85">
        <f t="shared" si="0"/>
        <v>16609</v>
      </c>
      <c r="BM6" s="85">
        <f t="shared" ref="BM6:BN6" si="11">+BM7+BM25+BM40+BM54+BM65</f>
        <v>16901</v>
      </c>
      <c r="BN6" s="85">
        <f t="shared" si="11"/>
        <v>17564</v>
      </c>
      <c r="BO6" s="85">
        <f t="shared" ref="BO6" si="12">+BO7+BO25+BO40+BO54+BO65</f>
        <v>18022</v>
      </c>
      <c r="BP6" s="87">
        <f t="shared" si="0"/>
        <v>0</v>
      </c>
      <c r="BQ6" s="85">
        <f t="shared" si="0"/>
        <v>0</v>
      </c>
      <c r="BR6" s="85">
        <f t="shared" si="0"/>
        <v>0</v>
      </c>
      <c r="BS6" s="85">
        <f t="shared" si="0"/>
        <v>0</v>
      </c>
      <c r="BT6" s="85">
        <f t="shared" si="0"/>
        <v>0</v>
      </c>
      <c r="BU6" s="85">
        <f t="shared" si="0"/>
        <v>0</v>
      </c>
      <c r="BV6" s="85">
        <f t="shared" si="0"/>
        <v>9797</v>
      </c>
      <c r="BW6" s="85">
        <f t="shared" si="0"/>
        <v>10336</v>
      </c>
      <c r="BX6" s="85">
        <f t="shared" ref="BX6:BY6" si="13">+BX7+BX25+BX40+BX54+BX65</f>
        <v>10301</v>
      </c>
      <c r="BY6" s="85">
        <f t="shared" si="13"/>
        <v>9534</v>
      </c>
      <c r="BZ6" s="85">
        <f t="shared" ref="BZ6" si="14">+BZ7+BZ25+BZ40+BZ54+BZ65</f>
        <v>9277</v>
      </c>
      <c r="CA6" s="86">
        <f t="shared" si="0"/>
        <v>4775</v>
      </c>
      <c r="CB6" s="76">
        <f t="shared" si="0"/>
        <v>4845</v>
      </c>
      <c r="CC6" s="76">
        <f t="shared" si="0"/>
        <v>4977</v>
      </c>
      <c r="CD6" s="76">
        <f t="shared" si="0"/>
        <v>4945</v>
      </c>
      <c r="CE6" s="85">
        <f t="shared" si="0"/>
        <v>5135</v>
      </c>
      <c r="CF6" s="85">
        <f t="shared" si="0"/>
        <v>5289</v>
      </c>
      <c r="CG6" s="85">
        <f t="shared" si="0"/>
        <v>5403</v>
      </c>
      <c r="CH6" s="85">
        <f t="shared" si="0"/>
        <v>5647</v>
      </c>
      <c r="CI6" s="85">
        <f t="shared" ref="CI6:CJ6" si="15">+CI7+CI25+CI40+CI54+CI65</f>
        <v>5660</v>
      </c>
      <c r="CJ6" s="85">
        <f t="shared" si="15"/>
        <v>5485</v>
      </c>
      <c r="CK6" s="85">
        <f t="shared" ref="CK6" si="16">+CK7+CK25+CK40+CK54+CK65</f>
        <v>5212</v>
      </c>
      <c r="CL6" s="86">
        <f t="shared" si="0"/>
        <v>5139</v>
      </c>
      <c r="CM6" s="76">
        <f t="shared" ref="CM6:DO6" si="17">+CM7+CM25+CM40+CM54+CM65</f>
        <v>5568</v>
      </c>
      <c r="CN6" s="76">
        <f t="shared" si="17"/>
        <v>6095</v>
      </c>
      <c r="CO6" s="76">
        <f t="shared" si="17"/>
        <v>6741</v>
      </c>
      <c r="CP6" s="85">
        <f t="shared" si="17"/>
        <v>8441</v>
      </c>
      <c r="CQ6" s="85">
        <f t="shared" si="17"/>
        <v>9886</v>
      </c>
      <c r="CR6" s="85">
        <f t="shared" si="17"/>
        <v>10358</v>
      </c>
      <c r="CS6" s="85">
        <f t="shared" si="17"/>
        <v>11449</v>
      </c>
      <c r="CT6" s="85">
        <f t="shared" ref="CT6:CU6" si="18">+CT7+CT25+CT40+CT54+CT65</f>
        <v>12986</v>
      </c>
      <c r="CU6" s="85">
        <f t="shared" si="18"/>
        <v>14092</v>
      </c>
      <c r="CV6" s="85">
        <f t="shared" ref="CV6" si="19">+CV7+CV25+CV40+CV54+CV65</f>
        <v>15422</v>
      </c>
      <c r="CW6" s="86">
        <f t="shared" ref="CW6" si="20">+CW7+CW25+CW40+CW54+CW65</f>
        <v>0</v>
      </c>
      <c r="CX6" s="76">
        <f t="shared" ref="CX6" si="21">+CX7+CX25+CX40+CX54+CX65</f>
        <v>0</v>
      </c>
      <c r="CY6" s="76">
        <f t="shared" ref="CY6" si="22">+CY7+CY25+CY40+CY54+CY65</f>
        <v>0</v>
      </c>
      <c r="CZ6" s="76">
        <f t="shared" ref="CZ6" si="23">+CZ7+CZ25+CZ40+CZ54+CZ65</f>
        <v>0</v>
      </c>
      <c r="DA6" s="85">
        <f t="shared" ref="DA6" si="24">+DA7+DA25+DA40+DA54+DA65</f>
        <v>0</v>
      </c>
      <c r="DB6" s="85">
        <f t="shared" ref="DB6" si="25">+DB7+DB25+DB40+DB54+DB65</f>
        <v>0</v>
      </c>
      <c r="DC6" s="85">
        <f t="shared" ref="DC6" si="26">+DC7+DC25+DC40+DC54+DC65</f>
        <v>0</v>
      </c>
      <c r="DD6" s="85">
        <f t="shared" ref="DD6:DE6" si="27">+DD7+DD25+DD40+DD54+DD65</f>
        <v>509</v>
      </c>
      <c r="DE6" s="85">
        <f t="shared" si="27"/>
        <v>1634</v>
      </c>
      <c r="DF6" s="85">
        <f t="shared" ref="DF6:DG6" si="28">+DF7+DF25+DF40+DF54+DF65</f>
        <v>2296</v>
      </c>
      <c r="DG6" s="85">
        <f t="shared" si="28"/>
        <v>2894</v>
      </c>
      <c r="DH6" s="86">
        <f t="shared" si="17"/>
        <v>16298</v>
      </c>
      <c r="DI6" s="76">
        <f t="shared" si="17"/>
        <v>15418</v>
      </c>
      <c r="DJ6" s="76">
        <f t="shared" si="17"/>
        <v>16984</v>
      </c>
      <c r="DK6" s="76">
        <f t="shared" si="17"/>
        <v>19133</v>
      </c>
      <c r="DL6" s="85">
        <f t="shared" si="17"/>
        <v>23307</v>
      </c>
      <c r="DM6" s="85">
        <f t="shared" si="17"/>
        <v>27745</v>
      </c>
      <c r="DN6" s="85">
        <f t="shared" si="17"/>
        <v>29338</v>
      </c>
      <c r="DO6" s="85">
        <f t="shared" si="17"/>
        <v>32309</v>
      </c>
      <c r="DP6" s="85">
        <f t="shared" ref="DP6:DQ6" si="29">+DP7+DP25+DP40+DP54+DP65</f>
        <v>36686</v>
      </c>
      <c r="DQ6" s="85">
        <f t="shared" si="29"/>
        <v>38579</v>
      </c>
      <c r="DR6" s="85">
        <f t="shared" ref="DR6" si="30">+DR7+DR25+DR40+DR54+DR65</f>
        <v>41183</v>
      </c>
    </row>
    <row r="7" spans="1:166">
      <c r="A7" s="67" t="s">
        <v>24</v>
      </c>
      <c r="B7" s="76">
        <f>SUM(B9:B24)</f>
        <v>87909</v>
      </c>
      <c r="C7" s="76">
        <f t="shared" ref="C7:CL7" si="31">SUM(C9:C24)</f>
        <v>90703.5</v>
      </c>
      <c r="D7" s="76">
        <f t="shared" si="31"/>
        <v>93419</v>
      </c>
      <c r="E7" s="76">
        <f t="shared" si="31"/>
        <v>96828</v>
      </c>
      <c r="F7" s="85">
        <f t="shared" si="31"/>
        <v>105916</v>
      </c>
      <c r="G7" s="85">
        <f t="shared" si="31"/>
        <v>113593</v>
      </c>
      <c r="H7" s="85">
        <f t="shared" si="31"/>
        <v>116262</v>
      </c>
      <c r="I7" s="85">
        <f t="shared" si="31"/>
        <v>119647</v>
      </c>
      <c r="J7" s="85">
        <f t="shared" ref="J7:K7" si="32">SUM(J9:J24)</f>
        <v>122719</v>
      </c>
      <c r="K7" s="85">
        <f t="shared" si="32"/>
        <v>129701</v>
      </c>
      <c r="L7" s="85">
        <f t="shared" ref="L7" si="33">SUM(L9:L24)</f>
        <v>135138</v>
      </c>
      <c r="M7" s="86">
        <f t="shared" si="31"/>
        <v>87909</v>
      </c>
      <c r="N7" s="76">
        <f t="shared" si="31"/>
        <v>88797.5</v>
      </c>
      <c r="O7" s="76">
        <f t="shared" si="31"/>
        <v>91479</v>
      </c>
      <c r="P7" s="76">
        <f t="shared" si="31"/>
        <v>94526</v>
      </c>
      <c r="Q7" s="85">
        <f t="shared" si="31"/>
        <v>101340</v>
      </c>
      <c r="R7" s="85">
        <f t="shared" si="31"/>
        <v>108006</v>
      </c>
      <c r="S7" s="85">
        <f t="shared" si="31"/>
        <v>109600</v>
      </c>
      <c r="T7" s="85">
        <f t="shared" si="31"/>
        <v>112595</v>
      </c>
      <c r="U7" s="85">
        <f t="shared" ref="U7:V7" si="34">SUM(U9:U24)</f>
        <v>115319</v>
      </c>
      <c r="V7" s="85">
        <f t="shared" si="34"/>
        <v>121937</v>
      </c>
      <c r="W7" s="85">
        <f t="shared" ref="W7" si="35">SUM(W9:W24)</f>
        <v>125165</v>
      </c>
      <c r="X7" s="86">
        <f t="shared" si="31"/>
        <v>62324</v>
      </c>
      <c r="Y7" s="76">
        <f t="shared" si="31"/>
        <v>62961.5</v>
      </c>
      <c r="Z7" s="76">
        <f t="shared" si="31"/>
        <v>63621</v>
      </c>
      <c r="AA7" s="76">
        <f t="shared" si="31"/>
        <v>64640</v>
      </c>
      <c r="AB7" s="85">
        <f t="shared" si="31"/>
        <v>66779</v>
      </c>
      <c r="AC7" s="85">
        <f t="shared" si="31"/>
        <v>70165</v>
      </c>
      <c r="AD7" s="85">
        <f t="shared" si="31"/>
        <v>70523</v>
      </c>
      <c r="AE7" s="85">
        <f t="shared" si="31"/>
        <v>71351</v>
      </c>
      <c r="AF7" s="85">
        <f t="shared" ref="AF7:AG7" si="36">SUM(AF9:AF24)</f>
        <v>72004</v>
      </c>
      <c r="AG7" s="85">
        <f t="shared" si="36"/>
        <v>74702</v>
      </c>
      <c r="AH7" s="85">
        <f t="shared" ref="AH7" si="37">SUM(AH9:AH24)</f>
        <v>76882</v>
      </c>
      <c r="AI7" s="86">
        <f t="shared" si="31"/>
        <v>25585</v>
      </c>
      <c r="AJ7" s="76">
        <f t="shared" si="31"/>
        <v>27742</v>
      </c>
      <c r="AK7" s="76">
        <f t="shared" si="31"/>
        <v>29798</v>
      </c>
      <c r="AL7" s="76">
        <f t="shared" si="31"/>
        <v>32188</v>
      </c>
      <c r="AM7" s="85">
        <f t="shared" si="31"/>
        <v>39137</v>
      </c>
      <c r="AN7" s="85">
        <f t="shared" si="31"/>
        <v>43428</v>
      </c>
      <c r="AO7" s="85">
        <f t="shared" si="31"/>
        <v>45739</v>
      </c>
      <c r="AP7" s="85">
        <f t="shared" si="31"/>
        <v>48296</v>
      </c>
      <c r="AQ7" s="85">
        <f t="shared" ref="AQ7:AR7" si="38">SUM(AQ9:AQ24)</f>
        <v>50715</v>
      </c>
      <c r="AR7" s="85">
        <f t="shared" si="38"/>
        <v>54999</v>
      </c>
      <c r="AS7" s="85">
        <f t="shared" ref="AS7" si="39">SUM(AS9:AS24)</f>
        <v>58256</v>
      </c>
      <c r="AT7" s="86">
        <f t="shared" si="31"/>
        <v>74858</v>
      </c>
      <c r="AU7" s="76">
        <f t="shared" si="31"/>
        <v>75776.5</v>
      </c>
      <c r="AV7" s="76">
        <f t="shared" si="31"/>
        <v>77096</v>
      </c>
      <c r="AW7" s="76">
        <f t="shared" si="31"/>
        <v>79511</v>
      </c>
      <c r="AX7" s="85">
        <f t="shared" si="31"/>
        <v>82956</v>
      </c>
      <c r="AY7" s="85">
        <f t="shared" si="31"/>
        <v>87144</v>
      </c>
      <c r="AZ7" s="85">
        <f t="shared" si="31"/>
        <v>87336</v>
      </c>
      <c r="BA7" s="85">
        <f t="shared" si="31"/>
        <v>88386</v>
      </c>
      <c r="BB7" s="85">
        <f t="shared" ref="BB7:BC7" si="40">SUM(BB9:BB24)</f>
        <v>89095</v>
      </c>
      <c r="BC7" s="85">
        <f t="shared" si="40"/>
        <v>93025</v>
      </c>
      <c r="BD7" s="85">
        <f t="shared" ref="BD7" si="41">SUM(BD9:BD24)</f>
        <v>94376</v>
      </c>
      <c r="BE7" s="86">
        <f t="shared" si="31"/>
        <v>6755</v>
      </c>
      <c r="BF7" s="76">
        <f t="shared" si="31"/>
        <v>6938</v>
      </c>
      <c r="BG7" s="76">
        <f t="shared" si="31"/>
        <v>7512</v>
      </c>
      <c r="BH7" s="76">
        <f t="shared" si="31"/>
        <v>7644</v>
      </c>
      <c r="BI7" s="85">
        <f t="shared" si="31"/>
        <v>8374</v>
      </c>
      <c r="BJ7" s="85">
        <f t="shared" si="31"/>
        <v>9044</v>
      </c>
      <c r="BK7" s="85">
        <f t="shared" si="31"/>
        <v>9471</v>
      </c>
      <c r="BL7" s="85">
        <f t="shared" si="31"/>
        <v>9704</v>
      </c>
      <c r="BM7" s="85">
        <f t="shared" ref="BM7:BN7" si="42">SUM(BM9:BM24)</f>
        <v>9905</v>
      </c>
      <c r="BN7" s="85">
        <f t="shared" si="42"/>
        <v>10269</v>
      </c>
      <c r="BO7" s="85">
        <f t="shared" ref="BO7" si="43">SUM(BO9:BO24)</f>
        <v>10444</v>
      </c>
      <c r="BP7" s="87">
        <f t="shared" si="31"/>
        <v>0</v>
      </c>
      <c r="BQ7" s="85">
        <f t="shared" si="31"/>
        <v>0</v>
      </c>
      <c r="BR7" s="85">
        <f t="shared" si="31"/>
        <v>0</v>
      </c>
      <c r="BS7" s="85">
        <f t="shared" si="31"/>
        <v>0</v>
      </c>
      <c r="BT7" s="85">
        <f t="shared" si="31"/>
        <v>0</v>
      </c>
      <c r="BU7" s="85">
        <f t="shared" si="31"/>
        <v>0</v>
      </c>
      <c r="BV7" s="85">
        <f t="shared" si="31"/>
        <v>8567</v>
      </c>
      <c r="BW7" s="85">
        <f t="shared" si="31"/>
        <v>8875</v>
      </c>
      <c r="BX7" s="85">
        <f t="shared" ref="BX7:BY7" si="44">SUM(BX9:BX24)</f>
        <v>8901</v>
      </c>
      <c r="BY7" s="85">
        <f t="shared" si="44"/>
        <v>8442</v>
      </c>
      <c r="BZ7" s="85">
        <f t="shared" ref="BZ7" si="45">SUM(BZ9:BZ24)</f>
        <v>8424</v>
      </c>
      <c r="CA7" s="86">
        <f t="shared" si="31"/>
        <v>4134</v>
      </c>
      <c r="CB7" s="76">
        <f t="shared" si="31"/>
        <v>4191</v>
      </c>
      <c r="CC7" s="76">
        <f t="shared" si="31"/>
        <v>4388</v>
      </c>
      <c r="CD7" s="76">
        <f t="shared" si="31"/>
        <v>4300</v>
      </c>
      <c r="CE7" s="85">
        <f t="shared" si="31"/>
        <v>4453</v>
      </c>
      <c r="CF7" s="85">
        <f t="shared" si="31"/>
        <v>4619</v>
      </c>
      <c r="CG7" s="85">
        <f t="shared" si="31"/>
        <v>4841</v>
      </c>
      <c r="CH7" s="85">
        <f t="shared" si="31"/>
        <v>4976</v>
      </c>
      <c r="CI7" s="85">
        <f t="shared" ref="CI7:CJ7" si="46">SUM(CI9:CI24)</f>
        <v>5030</v>
      </c>
      <c r="CJ7" s="85">
        <f t="shared" si="46"/>
        <v>4921</v>
      </c>
      <c r="CK7" s="85">
        <f t="shared" ref="CK7" si="47">SUM(CK9:CK24)</f>
        <v>4777</v>
      </c>
      <c r="CL7" s="86">
        <f t="shared" si="31"/>
        <v>1463</v>
      </c>
      <c r="CM7" s="76">
        <f t="shared" ref="CM7:DO7" si="48">SUM(CM9:CM24)</f>
        <v>1635</v>
      </c>
      <c r="CN7" s="76">
        <f t="shared" si="48"/>
        <v>1871</v>
      </c>
      <c r="CO7" s="76">
        <f t="shared" si="48"/>
        <v>2071</v>
      </c>
      <c r="CP7" s="85">
        <f t="shared" si="48"/>
        <v>2825</v>
      </c>
      <c r="CQ7" s="85">
        <f t="shared" si="48"/>
        <v>3526</v>
      </c>
      <c r="CR7" s="85">
        <f t="shared" si="48"/>
        <v>3617</v>
      </c>
      <c r="CS7" s="85">
        <f t="shared" si="48"/>
        <v>4280</v>
      </c>
      <c r="CT7" s="85">
        <f t="shared" ref="CT7:CU7" si="49">SUM(CT9:CT24)</f>
        <v>4640</v>
      </c>
      <c r="CU7" s="85">
        <f t="shared" si="49"/>
        <v>5258</v>
      </c>
      <c r="CV7" s="85">
        <f t="shared" ref="CV7" si="50">SUM(CV9:CV24)</f>
        <v>5819</v>
      </c>
      <c r="CW7" s="86">
        <f t="shared" si="48"/>
        <v>0</v>
      </c>
      <c r="CX7" s="76">
        <f t="shared" si="48"/>
        <v>0</v>
      </c>
      <c r="CY7" s="76">
        <f t="shared" si="48"/>
        <v>0</v>
      </c>
      <c r="CZ7" s="76">
        <f t="shared" si="48"/>
        <v>0</v>
      </c>
      <c r="DA7" s="85">
        <f t="shared" si="48"/>
        <v>0</v>
      </c>
      <c r="DB7" s="85">
        <f t="shared" si="48"/>
        <v>0</v>
      </c>
      <c r="DC7" s="85">
        <f t="shared" si="48"/>
        <v>0</v>
      </c>
      <c r="DD7" s="85">
        <f>SUM(DD9:DD24)</f>
        <v>315</v>
      </c>
      <c r="DE7" s="85">
        <f>SUM(DE9:DE24)</f>
        <v>657</v>
      </c>
      <c r="DF7" s="85">
        <f>SUM(DF9:DF24)</f>
        <v>883</v>
      </c>
      <c r="DG7" s="85">
        <f>SUM(DG9:DG24)</f>
        <v>1072</v>
      </c>
      <c r="DH7" s="86">
        <f t="shared" si="48"/>
        <v>4833</v>
      </c>
      <c r="DI7" s="76">
        <f t="shared" si="48"/>
        <v>4448</v>
      </c>
      <c r="DJ7" s="76">
        <f t="shared" si="48"/>
        <v>5000</v>
      </c>
      <c r="DK7" s="76">
        <f t="shared" si="48"/>
        <v>5300</v>
      </c>
      <c r="DL7" s="85">
        <f t="shared" si="48"/>
        <v>7185</v>
      </c>
      <c r="DM7" s="85">
        <f t="shared" si="48"/>
        <v>8292</v>
      </c>
      <c r="DN7" s="85">
        <f t="shared" si="48"/>
        <v>9176</v>
      </c>
      <c r="DO7" s="85">
        <f t="shared" si="48"/>
        <v>9910</v>
      </c>
      <c r="DP7" s="85">
        <f t="shared" ref="DP7:DQ7" si="51">SUM(DP9:DP24)</f>
        <v>11022</v>
      </c>
      <c r="DQ7" s="85">
        <f t="shared" si="51"/>
        <v>12502</v>
      </c>
      <c r="DR7" s="85">
        <f t="shared" ref="DR7" si="52">SUM(DR9:DR24)</f>
        <v>13454</v>
      </c>
    </row>
    <row r="8" spans="1:166">
      <c r="A8" s="9" t="s">
        <v>7</v>
      </c>
      <c r="B8" s="88">
        <f>(B7/B$6)*100</f>
        <v>34.768353359014718</v>
      </c>
      <c r="C8" s="88">
        <f t="shared" ref="C8:CL8" si="53">(C7/C$6)*100</f>
        <v>34.139552740186197</v>
      </c>
      <c r="D8" s="88">
        <f t="shared" si="53"/>
        <v>34.662021267911868</v>
      </c>
      <c r="E8" s="88">
        <f t="shared" si="53"/>
        <v>34.978181082565094</v>
      </c>
      <c r="F8" s="88">
        <f t="shared" si="53"/>
        <v>36.328339369992321</v>
      </c>
      <c r="G8" s="88">
        <f t="shared" si="53"/>
        <v>36.155848950906503</v>
      </c>
      <c r="H8" s="88">
        <f t="shared" si="53"/>
        <v>36.689945941169597</v>
      </c>
      <c r="I8" s="88">
        <f t="shared" si="53"/>
        <v>36.501224873317895</v>
      </c>
      <c r="J8" s="88">
        <f t="shared" ref="J8:K8" si="54">(J7/J$6)*100</f>
        <v>35.576911926711894</v>
      </c>
      <c r="K8" s="88">
        <f t="shared" si="54"/>
        <v>36.069535521405172</v>
      </c>
      <c r="L8" s="88">
        <f t="shared" ref="L8" si="55">(L7/L$6)*100</f>
        <v>36.402082766534591</v>
      </c>
      <c r="M8" s="89">
        <f t="shared" si="53"/>
        <v>34.768353359014718</v>
      </c>
      <c r="N8" s="88">
        <f t="shared" si="53"/>
        <v>34.390909390183211</v>
      </c>
      <c r="O8" s="88">
        <f t="shared" si="53"/>
        <v>34.912051048174426</v>
      </c>
      <c r="P8" s="88">
        <f t="shared" si="53"/>
        <v>35.29394193969943</v>
      </c>
      <c r="Q8" s="88">
        <f t="shared" si="53"/>
        <v>36.625297259788795</v>
      </c>
      <c r="R8" s="88">
        <f t="shared" si="53"/>
        <v>36.690808783563433</v>
      </c>
      <c r="S8" s="88">
        <f t="shared" si="53"/>
        <v>37.200209081467101</v>
      </c>
      <c r="T8" s="88">
        <f t="shared" si="53"/>
        <v>37.020779903991588</v>
      </c>
      <c r="U8" s="88">
        <f t="shared" ref="U8:V8" si="56">(U7/U$6)*100</f>
        <v>36.295452327971219</v>
      </c>
      <c r="V8" s="88">
        <f t="shared" si="56"/>
        <v>37.208812669738492</v>
      </c>
      <c r="W8" s="88">
        <f t="shared" ref="W8" si="57">(W7/W$6)*100</f>
        <v>37.295443439291546</v>
      </c>
      <c r="X8" s="89">
        <f t="shared" si="53"/>
        <v>34.37806828837774</v>
      </c>
      <c r="Y8" s="88">
        <f t="shared" si="53"/>
        <v>33.758702873121024</v>
      </c>
      <c r="Z8" s="88">
        <f t="shared" si="53"/>
        <v>34.329050812887488</v>
      </c>
      <c r="AA8" s="88">
        <f t="shared" si="53"/>
        <v>34.713309095595854</v>
      </c>
      <c r="AB8" s="88">
        <f t="shared" si="53"/>
        <v>36.038510731304541</v>
      </c>
      <c r="AC8" s="88">
        <f t="shared" si="53"/>
        <v>36.039714825772521</v>
      </c>
      <c r="AD8" s="88">
        <f t="shared" si="53"/>
        <v>36.628474674865998</v>
      </c>
      <c r="AE8" s="88">
        <f t="shared" si="53"/>
        <v>36.506385330113375</v>
      </c>
      <c r="AF8" s="88">
        <f t="shared" ref="AF8:AG8" si="58">(AF7/AF$6)*100</f>
        <v>35.559111269142825</v>
      </c>
      <c r="AG8" s="88">
        <f t="shared" si="58"/>
        <v>36.031873124897501</v>
      </c>
      <c r="AH8" s="88">
        <f t="shared" ref="AH8" si="59">(AH7/AH$6)*100</f>
        <v>36.490751771568519</v>
      </c>
      <c r="AI8" s="89">
        <f t="shared" si="53"/>
        <v>35.757211538461533</v>
      </c>
      <c r="AJ8" s="88">
        <f t="shared" si="53"/>
        <v>35.036625410457184</v>
      </c>
      <c r="AK8" s="88">
        <f t="shared" si="53"/>
        <v>35.395013481891503</v>
      </c>
      <c r="AL8" s="88">
        <f t="shared" si="53"/>
        <v>35.522496771986361</v>
      </c>
      <c r="AM8" s="88">
        <f t="shared" si="53"/>
        <v>36.833783516700706</v>
      </c>
      <c r="AN8" s="88">
        <f t="shared" si="53"/>
        <v>36.345072308516336</v>
      </c>
      <c r="AO8" s="88">
        <f t="shared" si="53"/>
        <v>36.785131211748343</v>
      </c>
      <c r="AP8" s="88">
        <f t="shared" si="53"/>
        <v>36.493603645128871</v>
      </c>
      <c r="AQ8" s="88">
        <f t="shared" ref="AQ8:AR8" si="60">(AQ7/AQ$6)*100</f>
        <v>35.60221552976855</v>
      </c>
      <c r="AR8" s="88">
        <f t="shared" si="60"/>
        <v>36.120816476645828</v>
      </c>
      <c r="AS8" s="88">
        <f t="shared" ref="AS8" si="61">(AS7/AS$6)*100</f>
        <v>36.285721404190646</v>
      </c>
      <c r="AT8" s="89">
        <f t="shared" si="53"/>
        <v>34.111953629105756</v>
      </c>
      <c r="AU8" s="88">
        <f t="shared" si="53"/>
        <v>33.693644021636423</v>
      </c>
      <c r="AV8" s="88">
        <f t="shared" si="53"/>
        <v>34.128224310649358</v>
      </c>
      <c r="AW8" s="88">
        <f t="shared" si="53"/>
        <v>34.794500166290327</v>
      </c>
      <c r="AX8" s="88">
        <f t="shared" si="53"/>
        <v>36.023814383296923</v>
      </c>
      <c r="AY8" s="88">
        <f t="shared" si="53"/>
        <v>36.138642602990814</v>
      </c>
      <c r="AZ8" s="88">
        <f t="shared" si="53"/>
        <v>36.561993712087279</v>
      </c>
      <c r="BA8" s="88">
        <f t="shared" si="53"/>
        <v>36.333366219415943</v>
      </c>
      <c r="BB8" s="88">
        <f t="shared" ref="BB8:BC8" si="62">(BB7/BB$6)*100</f>
        <v>35.707129001747383</v>
      </c>
      <c r="BC8" s="88">
        <f t="shared" si="62"/>
        <v>36.454802315237536</v>
      </c>
      <c r="BD8" s="88">
        <f t="shared" ref="BD8" si="63">(BD7/BD$6)*100</f>
        <v>36.568080811211892</v>
      </c>
      <c r="BE8" s="89">
        <f t="shared" si="53"/>
        <v>56.494103872208747</v>
      </c>
      <c r="BF8" s="88">
        <f t="shared" si="53"/>
        <v>56.333225073075674</v>
      </c>
      <c r="BG8" s="88">
        <f t="shared" si="53"/>
        <v>57.576454357323527</v>
      </c>
      <c r="BH8" s="88">
        <f t="shared" si="53"/>
        <v>56.896166728693707</v>
      </c>
      <c r="BI8" s="88">
        <f t="shared" si="53"/>
        <v>57.101943402659394</v>
      </c>
      <c r="BJ8" s="88">
        <f t="shared" si="53"/>
        <v>57.978075517661388</v>
      </c>
      <c r="BK8" s="88">
        <f t="shared" si="53"/>
        <v>58.990968545624412</v>
      </c>
      <c r="BL8" s="88">
        <f t="shared" si="53"/>
        <v>58.426154494551156</v>
      </c>
      <c r="BM8" s="88">
        <f t="shared" ref="BM8:BN8" si="64">(BM7/BM$6)*100</f>
        <v>58.605999644991428</v>
      </c>
      <c r="BN8" s="88">
        <f t="shared" si="64"/>
        <v>58.46618082441357</v>
      </c>
      <c r="BO8" s="88">
        <f t="shared" ref="BO8" si="65">(BO7/BO$6)*100</f>
        <v>57.951392742203979</v>
      </c>
      <c r="BP8" s="89" t="e">
        <f t="shared" si="53"/>
        <v>#DIV/0!</v>
      </c>
      <c r="BQ8" s="88" t="e">
        <f t="shared" si="53"/>
        <v>#DIV/0!</v>
      </c>
      <c r="BR8" s="88" t="e">
        <f t="shared" si="53"/>
        <v>#DIV/0!</v>
      </c>
      <c r="BS8" s="88" t="e">
        <f t="shared" si="53"/>
        <v>#DIV/0!</v>
      </c>
      <c r="BT8" s="88" t="e">
        <f t="shared" si="53"/>
        <v>#DIV/0!</v>
      </c>
      <c r="BU8" s="88" t="e">
        <f t="shared" si="53"/>
        <v>#DIV/0!</v>
      </c>
      <c r="BV8" s="88">
        <f t="shared" si="53"/>
        <v>87.445136266203932</v>
      </c>
      <c r="BW8" s="88">
        <f t="shared" si="53"/>
        <v>85.864938080495364</v>
      </c>
      <c r="BX8" s="88">
        <f t="shared" ref="BX8:BY8" si="66">(BX7/BX$6)*100</f>
        <v>86.409086496456652</v>
      </c>
      <c r="BY8" s="88">
        <f t="shared" si="66"/>
        <v>88.546255506607935</v>
      </c>
      <c r="BZ8" s="88">
        <f t="shared" ref="BZ8" si="67">(BZ7/BZ$6)*100</f>
        <v>90.805217203837458</v>
      </c>
      <c r="CA8" s="89">
        <f t="shared" si="53"/>
        <v>86.575916230366488</v>
      </c>
      <c r="CB8" s="88">
        <f t="shared" si="53"/>
        <v>86.501547987616107</v>
      </c>
      <c r="CC8" s="88">
        <f t="shared" si="53"/>
        <v>88.165561583283107</v>
      </c>
      <c r="CD8" s="88">
        <f t="shared" si="53"/>
        <v>86.956521739130437</v>
      </c>
      <c r="CE8" s="88">
        <f t="shared" si="53"/>
        <v>86.718597857838361</v>
      </c>
      <c r="CF8" s="88">
        <f t="shared" si="53"/>
        <v>87.332198903384381</v>
      </c>
      <c r="CG8" s="88">
        <f t="shared" si="53"/>
        <v>89.598371275217474</v>
      </c>
      <c r="CH8" s="88">
        <f t="shared" si="53"/>
        <v>88.117584558172481</v>
      </c>
      <c r="CI8" s="88">
        <f t="shared" ref="CI8:CJ8" si="68">(CI7/CI$6)*100</f>
        <v>88.869257950530027</v>
      </c>
      <c r="CJ8" s="88">
        <f t="shared" si="68"/>
        <v>89.717411121239749</v>
      </c>
      <c r="CK8" s="88">
        <f t="shared" ref="CK8" si="69">(CK7/CK$6)*100</f>
        <v>91.653875671527246</v>
      </c>
      <c r="CL8" s="89">
        <f t="shared" si="53"/>
        <v>28.468573652461572</v>
      </c>
      <c r="CM8" s="88">
        <f t="shared" ref="CM8:DO8" si="70">(CM7/CM$6)*100</f>
        <v>29.364224137931032</v>
      </c>
      <c r="CN8" s="88">
        <f t="shared" si="70"/>
        <v>30.697292863002463</v>
      </c>
      <c r="CO8" s="88">
        <f t="shared" si="70"/>
        <v>30.722444741136329</v>
      </c>
      <c r="CP8" s="88">
        <f t="shared" si="70"/>
        <v>33.467598625755244</v>
      </c>
      <c r="CQ8" s="88">
        <f t="shared" si="70"/>
        <v>35.666599231236091</v>
      </c>
      <c r="CR8" s="88">
        <f t="shared" si="70"/>
        <v>34.919868700521334</v>
      </c>
      <c r="CS8" s="88">
        <f t="shared" si="70"/>
        <v>37.383177570093459</v>
      </c>
      <c r="CT8" s="88">
        <f t="shared" ref="CT8:CU8" si="71">(CT7/CT$6)*100</f>
        <v>35.730787001386112</v>
      </c>
      <c r="CU8" s="88">
        <f t="shared" si="71"/>
        <v>37.311950042577344</v>
      </c>
      <c r="CV8" s="88">
        <f t="shared" ref="CV8" si="72">(CV7/CV$6)*100</f>
        <v>37.731811697574891</v>
      </c>
      <c r="CW8" s="89" t="e">
        <f t="shared" si="70"/>
        <v>#DIV/0!</v>
      </c>
      <c r="CX8" s="88" t="e">
        <f t="shared" si="70"/>
        <v>#DIV/0!</v>
      </c>
      <c r="CY8" s="88" t="e">
        <f t="shared" si="70"/>
        <v>#DIV/0!</v>
      </c>
      <c r="CZ8" s="88" t="e">
        <f t="shared" si="70"/>
        <v>#DIV/0!</v>
      </c>
      <c r="DA8" s="88" t="e">
        <f t="shared" si="70"/>
        <v>#DIV/0!</v>
      </c>
      <c r="DB8" s="88" t="e">
        <f t="shared" si="70"/>
        <v>#DIV/0!</v>
      </c>
      <c r="DC8" s="88" t="e">
        <f t="shared" si="70"/>
        <v>#DIV/0!</v>
      </c>
      <c r="DD8" s="88">
        <f t="shared" si="70"/>
        <v>61.886051080550097</v>
      </c>
      <c r="DE8" s="88">
        <f t="shared" ref="DE8:DF8" si="73">(DE7/DE$6)*100</f>
        <v>40.208078335373315</v>
      </c>
      <c r="DF8" s="88">
        <f t="shared" si="73"/>
        <v>38.458188153310104</v>
      </c>
      <c r="DG8" s="88">
        <f t="shared" ref="DG8" si="74">(DG7/DG$6)*100</f>
        <v>37.042156185210779</v>
      </c>
      <c r="DH8" s="89">
        <f t="shared" si="70"/>
        <v>29.653945269358207</v>
      </c>
      <c r="DI8" s="88">
        <f t="shared" si="70"/>
        <v>28.849396808924631</v>
      </c>
      <c r="DJ8" s="88">
        <f t="shared" si="70"/>
        <v>29.439472444653791</v>
      </c>
      <c r="DK8" s="88">
        <f t="shared" si="70"/>
        <v>27.70083102493075</v>
      </c>
      <c r="DL8" s="88">
        <f t="shared" si="70"/>
        <v>30.827648345990475</v>
      </c>
      <c r="DM8" s="88">
        <f t="shared" si="70"/>
        <v>29.886466029915297</v>
      </c>
      <c r="DN8" s="88">
        <f t="shared" si="70"/>
        <v>31.276842320539917</v>
      </c>
      <c r="DO8" s="88">
        <f t="shared" si="70"/>
        <v>30.672568015104151</v>
      </c>
      <c r="DP8" s="88">
        <f t="shared" ref="DP8:DQ8" si="75">(DP7/DP$6)*100</f>
        <v>30.044158534590853</v>
      </c>
      <c r="DQ8" s="88">
        <f t="shared" si="75"/>
        <v>32.406231369397858</v>
      </c>
      <c r="DR8" s="88">
        <f t="shared" ref="DR8" si="76">(DR7/DR$6)*100</f>
        <v>32.668819658596995</v>
      </c>
    </row>
    <row r="9" spans="1:166">
      <c r="A9" s="9" t="s">
        <v>8</v>
      </c>
      <c r="B9" s="22">
        <v>6214</v>
      </c>
      <c r="C9" s="14">
        <v>6446</v>
      </c>
      <c r="D9" s="14">
        <v>6454</v>
      </c>
      <c r="E9" s="14">
        <v>6349</v>
      </c>
      <c r="F9" s="3">
        <v>6955</v>
      </c>
      <c r="G9" s="30">
        <v>7064</v>
      </c>
      <c r="H9" s="30">
        <v>7333</v>
      </c>
      <c r="I9" s="30">
        <v>7516</v>
      </c>
      <c r="J9" s="30">
        <v>7685</v>
      </c>
      <c r="K9" s="30">
        <v>8217</v>
      </c>
      <c r="L9" s="30">
        <v>8256</v>
      </c>
      <c r="M9" s="15">
        <v>6214</v>
      </c>
      <c r="N9" s="14">
        <v>6355</v>
      </c>
      <c r="O9" s="14">
        <v>6362</v>
      </c>
      <c r="P9" s="33">
        <v>6295</v>
      </c>
      <c r="Q9" s="3">
        <v>6735</v>
      </c>
      <c r="R9" s="30">
        <v>6853</v>
      </c>
      <c r="S9" s="30">
        <v>7128</v>
      </c>
      <c r="T9" s="30">
        <v>7296</v>
      </c>
      <c r="U9" s="30">
        <v>7499</v>
      </c>
      <c r="V9" s="30">
        <v>8009</v>
      </c>
      <c r="W9" s="30">
        <v>7950</v>
      </c>
      <c r="X9" s="15">
        <v>4387</v>
      </c>
      <c r="Y9" s="14">
        <v>4430</v>
      </c>
      <c r="Z9" s="14">
        <v>4401</v>
      </c>
      <c r="AA9" s="14">
        <v>4296</v>
      </c>
      <c r="AB9" s="3">
        <v>4539</v>
      </c>
      <c r="AC9" s="30">
        <v>4522</v>
      </c>
      <c r="AD9" s="30">
        <v>4546</v>
      </c>
      <c r="AE9" s="30">
        <v>4512</v>
      </c>
      <c r="AF9" s="30">
        <v>4539</v>
      </c>
      <c r="AG9" s="30">
        <v>4689</v>
      </c>
      <c r="AH9" s="30">
        <v>4689</v>
      </c>
      <c r="AI9" s="15">
        <v>1827</v>
      </c>
      <c r="AJ9" s="14">
        <v>2016</v>
      </c>
      <c r="AK9" s="14">
        <v>2053</v>
      </c>
      <c r="AL9" s="14">
        <v>2053</v>
      </c>
      <c r="AM9" s="3">
        <v>2416</v>
      </c>
      <c r="AN9" s="30">
        <v>2542</v>
      </c>
      <c r="AO9" s="30">
        <v>2787</v>
      </c>
      <c r="AP9" s="30">
        <v>3004</v>
      </c>
      <c r="AQ9" s="30">
        <v>3146</v>
      </c>
      <c r="AR9" s="30">
        <v>3528</v>
      </c>
      <c r="AS9" s="30">
        <v>3567</v>
      </c>
      <c r="AT9" s="15">
        <v>5368</v>
      </c>
      <c r="AU9" s="14">
        <v>5476</v>
      </c>
      <c r="AV9" s="14">
        <v>5398</v>
      </c>
      <c r="AW9" s="14">
        <v>5279</v>
      </c>
      <c r="AX9" s="3">
        <v>5519</v>
      </c>
      <c r="AY9" s="30">
        <v>5497</v>
      </c>
      <c r="AZ9" s="30">
        <v>5659</v>
      </c>
      <c r="BA9" s="30">
        <v>5694</v>
      </c>
      <c r="BB9" s="30">
        <v>5821</v>
      </c>
      <c r="BC9" s="30">
        <v>6074</v>
      </c>
      <c r="BD9" s="30">
        <v>6098</v>
      </c>
      <c r="BE9" s="15">
        <v>427</v>
      </c>
      <c r="BF9" s="14">
        <v>472</v>
      </c>
      <c r="BG9" s="14">
        <v>521</v>
      </c>
      <c r="BH9" s="14">
        <v>506</v>
      </c>
      <c r="BI9" s="3">
        <v>585</v>
      </c>
      <c r="BJ9" s="30">
        <v>645</v>
      </c>
      <c r="BK9" s="30">
        <v>679</v>
      </c>
      <c r="BL9" s="30">
        <v>717</v>
      </c>
      <c r="BM9" s="30">
        <v>774</v>
      </c>
      <c r="BN9" s="30">
        <v>938</v>
      </c>
      <c r="BO9" s="30">
        <v>797</v>
      </c>
      <c r="BP9" s="69"/>
      <c r="BQ9" s="30"/>
      <c r="BR9" s="30"/>
      <c r="BS9" s="30"/>
      <c r="BT9" s="30"/>
      <c r="BU9" s="30"/>
      <c r="BV9" s="30">
        <v>551</v>
      </c>
      <c r="BW9" s="30">
        <v>670</v>
      </c>
      <c r="BX9" s="30">
        <v>633</v>
      </c>
      <c r="BY9" s="30">
        <v>730</v>
      </c>
      <c r="BZ9" s="30">
        <v>506</v>
      </c>
      <c r="CA9" s="15">
        <v>269</v>
      </c>
      <c r="CB9" s="14">
        <v>283</v>
      </c>
      <c r="CC9" s="14">
        <v>291</v>
      </c>
      <c r="CD9" s="14">
        <v>274</v>
      </c>
      <c r="CE9" s="3">
        <v>289</v>
      </c>
      <c r="CF9" s="32">
        <v>302</v>
      </c>
      <c r="CG9" s="32">
        <v>309</v>
      </c>
      <c r="CH9" s="32">
        <v>337</v>
      </c>
      <c r="CI9" s="30">
        <v>375</v>
      </c>
      <c r="CJ9" s="30">
        <v>467</v>
      </c>
      <c r="CK9" s="30">
        <v>314</v>
      </c>
      <c r="CL9" s="15">
        <v>62</v>
      </c>
      <c r="CM9" s="14">
        <v>61</v>
      </c>
      <c r="CN9" s="14">
        <v>64</v>
      </c>
      <c r="CO9" s="14">
        <v>79</v>
      </c>
      <c r="CP9" s="3">
        <v>97</v>
      </c>
      <c r="CQ9" s="3">
        <v>117</v>
      </c>
      <c r="CR9" s="30">
        <v>139</v>
      </c>
      <c r="CS9" s="30">
        <v>151</v>
      </c>
      <c r="CT9" s="30">
        <v>163</v>
      </c>
      <c r="CU9" s="30">
        <v>177</v>
      </c>
      <c r="CV9" s="30">
        <v>183</v>
      </c>
      <c r="CW9" s="15"/>
      <c r="CX9" s="14"/>
      <c r="CY9" s="14"/>
      <c r="CZ9" s="14"/>
      <c r="DD9" s="30">
        <v>4</v>
      </c>
      <c r="DE9" s="30">
        <v>11</v>
      </c>
      <c r="DF9" s="30">
        <v>13</v>
      </c>
      <c r="DG9" s="30">
        <v>34</v>
      </c>
      <c r="DH9" s="15">
        <v>357</v>
      </c>
      <c r="DI9" s="14">
        <v>346</v>
      </c>
      <c r="DJ9" s="14">
        <v>379</v>
      </c>
      <c r="DK9" s="14">
        <v>431</v>
      </c>
      <c r="DL9" s="3">
        <v>534</v>
      </c>
      <c r="DM9" s="3">
        <v>594</v>
      </c>
      <c r="DN9" s="14">
        <v>651</v>
      </c>
      <c r="DO9" s="14">
        <v>730</v>
      </c>
      <c r="DP9" s="30">
        <v>730</v>
      </c>
      <c r="DQ9" s="30">
        <v>807</v>
      </c>
      <c r="DR9" s="30">
        <v>838</v>
      </c>
    </row>
    <row r="10" spans="1:166">
      <c r="A10" s="9" t="s">
        <v>9</v>
      </c>
      <c r="B10" s="22">
        <v>2804</v>
      </c>
      <c r="C10" s="14">
        <v>2823</v>
      </c>
      <c r="D10" s="14">
        <v>2887</v>
      </c>
      <c r="E10" s="14">
        <v>2967</v>
      </c>
      <c r="F10" s="3">
        <v>3363</v>
      </c>
      <c r="G10" s="30">
        <v>3274</v>
      </c>
      <c r="H10" s="30">
        <v>3377</v>
      </c>
      <c r="I10" s="30">
        <v>3734</v>
      </c>
      <c r="J10" s="30">
        <v>3829</v>
      </c>
      <c r="K10" s="30">
        <v>3941</v>
      </c>
      <c r="L10" s="30">
        <v>4047</v>
      </c>
      <c r="M10" s="15">
        <v>2804</v>
      </c>
      <c r="N10" s="14">
        <v>2796</v>
      </c>
      <c r="O10" s="14">
        <v>2863</v>
      </c>
      <c r="P10" s="33">
        <v>2921</v>
      </c>
      <c r="Q10" s="3">
        <v>3294</v>
      </c>
      <c r="R10" s="30">
        <v>3210</v>
      </c>
      <c r="S10" s="30">
        <v>3275</v>
      </c>
      <c r="T10" s="30">
        <v>3620</v>
      </c>
      <c r="U10" s="30">
        <v>3652</v>
      </c>
      <c r="V10" s="30">
        <v>3766</v>
      </c>
      <c r="W10" s="30">
        <v>3867</v>
      </c>
      <c r="X10" s="15">
        <v>1917</v>
      </c>
      <c r="Y10" s="14">
        <v>1871</v>
      </c>
      <c r="Z10" s="14">
        <v>1889</v>
      </c>
      <c r="AA10" s="14">
        <v>1866</v>
      </c>
      <c r="AB10" s="3">
        <v>2007</v>
      </c>
      <c r="AC10" s="30">
        <v>1946</v>
      </c>
      <c r="AD10" s="30">
        <v>1947</v>
      </c>
      <c r="AE10" s="30">
        <v>2114</v>
      </c>
      <c r="AF10" s="30">
        <v>2156</v>
      </c>
      <c r="AG10" s="30">
        <v>2179</v>
      </c>
      <c r="AH10" s="30">
        <v>2173</v>
      </c>
      <c r="AI10" s="15">
        <v>887</v>
      </c>
      <c r="AJ10" s="14">
        <v>952</v>
      </c>
      <c r="AK10" s="14">
        <v>998</v>
      </c>
      <c r="AL10" s="14">
        <v>1101</v>
      </c>
      <c r="AM10" s="3">
        <v>1356</v>
      </c>
      <c r="AN10" s="30">
        <v>1328</v>
      </c>
      <c r="AO10" s="30">
        <v>1430</v>
      </c>
      <c r="AP10" s="30">
        <v>1620</v>
      </c>
      <c r="AQ10" s="30">
        <v>1673</v>
      </c>
      <c r="AR10" s="30">
        <v>1762</v>
      </c>
      <c r="AS10" s="30">
        <v>1874</v>
      </c>
      <c r="AT10" s="15">
        <v>2464</v>
      </c>
      <c r="AU10" s="14">
        <v>2445</v>
      </c>
      <c r="AV10" s="14">
        <v>2506</v>
      </c>
      <c r="AW10" s="14">
        <v>2574</v>
      </c>
      <c r="AX10" s="3">
        <v>2826</v>
      </c>
      <c r="AY10" s="30">
        <v>2707</v>
      </c>
      <c r="AZ10" s="30">
        <v>2779</v>
      </c>
      <c r="BA10" s="30">
        <v>3018</v>
      </c>
      <c r="BB10" s="30">
        <v>3025</v>
      </c>
      <c r="BC10" s="30">
        <v>3104</v>
      </c>
      <c r="BD10" s="30">
        <v>3106</v>
      </c>
      <c r="BE10" s="15">
        <v>207</v>
      </c>
      <c r="BF10" s="14">
        <v>227</v>
      </c>
      <c r="BG10" s="14">
        <v>218</v>
      </c>
      <c r="BH10" s="14">
        <v>212</v>
      </c>
      <c r="BI10" s="3">
        <v>259</v>
      </c>
      <c r="BJ10" s="30">
        <v>260</v>
      </c>
      <c r="BK10" s="30">
        <v>252</v>
      </c>
      <c r="BL10" s="30">
        <v>278</v>
      </c>
      <c r="BM10" s="30">
        <v>264</v>
      </c>
      <c r="BN10" s="30">
        <v>258</v>
      </c>
      <c r="BO10" s="30">
        <v>290</v>
      </c>
      <c r="BP10" s="69"/>
      <c r="BQ10" s="30"/>
      <c r="BR10" s="30"/>
      <c r="BS10" s="30"/>
      <c r="BT10" s="30"/>
      <c r="BU10" s="30"/>
      <c r="BV10" s="30">
        <v>164</v>
      </c>
      <c r="BW10" s="30">
        <v>173</v>
      </c>
      <c r="BX10" s="30">
        <v>180</v>
      </c>
      <c r="BY10" s="30">
        <v>159</v>
      </c>
      <c r="BZ10" s="30">
        <v>208</v>
      </c>
      <c r="CA10" s="15">
        <v>115</v>
      </c>
      <c r="CB10" s="14">
        <v>129</v>
      </c>
      <c r="CC10" s="14">
        <v>127</v>
      </c>
      <c r="CD10" s="14">
        <v>118</v>
      </c>
      <c r="CE10" s="3">
        <v>121</v>
      </c>
      <c r="CF10" s="32">
        <v>109</v>
      </c>
      <c r="CG10" s="32">
        <v>100</v>
      </c>
      <c r="CH10" s="32">
        <v>109</v>
      </c>
      <c r="CI10" s="30">
        <v>114</v>
      </c>
      <c r="CJ10" s="30">
        <v>98</v>
      </c>
      <c r="CK10" s="30">
        <v>121</v>
      </c>
      <c r="CL10" s="15">
        <v>14</v>
      </c>
      <c r="CM10" s="14">
        <v>25</v>
      </c>
      <c r="CN10" s="14">
        <v>30</v>
      </c>
      <c r="CO10" s="14">
        <v>22</v>
      </c>
      <c r="CP10" s="3">
        <v>36</v>
      </c>
      <c r="CQ10" s="3">
        <v>36</v>
      </c>
      <c r="CR10" s="30">
        <v>42</v>
      </c>
      <c r="CS10" s="30">
        <v>53</v>
      </c>
      <c r="CT10" s="30">
        <v>46</v>
      </c>
      <c r="CU10" s="30">
        <v>74</v>
      </c>
      <c r="CV10" s="30">
        <v>88</v>
      </c>
      <c r="CW10" s="15"/>
      <c r="CX10" s="14"/>
      <c r="CY10" s="14"/>
      <c r="CZ10" s="14"/>
      <c r="DD10" s="30">
        <v>29</v>
      </c>
      <c r="DE10" s="30">
        <v>59</v>
      </c>
      <c r="DF10" s="30">
        <v>64</v>
      </c>
      <c r="DG10" s="30">
        <v>73</v>
      </c>
      <c r="DH10" s="15">
        <v>119</v>
      </c>
      <c r="DI10" s="14">
        <v>99</v>
      </c>
      <c r="DJ10" s="14">
        <v>109</v>
      </c>
      <c r="DK10" s="14">
        <v>113</v>
      </c>
      <c r="DL10" s="3">
        <v>173</v>
      </c>
      <c r="DM10" s="3">
        <v>207</v>
      </c>
      <c r="DN10" s="14">
        <v>202</v>
      </c>
      <c r="DO10" s="14">
        <v>242</v>
      </c>
      <c r="DP10" s="30">
        <v>258</v>
      </c>
      <c r="DQ10" s="30">
        <v>266</v>
      </c>
      <c r="DR10" s="30">
        <v>310</v>
      </c>
    </row>
    <row r="11" spans="1:166">
      <c r="A11" s="9" t="s">
        <v>23</v>
      </c>
      <c r="B11" s="22">
        <v>993</v>
      </c>
      <c r="C11" s="14">
        <v>968</v>
      </c>
      <c r="D11" s="14">
        <v>1083</v>
      </c>
      <c r="E11" s="14">
        <v>1109</v>
      </c>
      <c r="F11" s="3">
        <v>1262</v>
      </c>
      <c r="G11" s="30">
        <v>1259</v>
      </c>
      <c r="H11" s="30">
        <v>1325</v>
      </c>
      <c r="I11" s="30">
        <v>1302</v>
      </c>
      <c r="J11" s="30">
        <v>1342</v>
      </c>
      <c r="K11" s="30">
        <v>1352</v>
      </c>
      <c r="L11" s="30">
        <v>1383</v>
      </c>
      <c r="M11" s="15">
        <v>993</v>
      </c>
      <c r="N11" s="14">
        <v>954</v>
      </c>
      <c r="O11" s="14">
        <v>1061</v>
      </c>
      <c r="P11" s="33">
        <v>1091</v>
      </c>
      <c r="Q11" s="3">
        <v>1217</v>
      </c>
      <c r="R11" s="30">
        <v>1209</v>
      </c>
      <c r="S11" s="30">
        <v>1275</v>
      </c>
      <c r="T11" s="30">
        <v>1275</v>
      </c>
      <c r="U11" s="30">
        <v>1319</v>
      </c>
      <c r="V11" s="30">
        <v>1330</v>
      </c>
      <c r="W11" s="30">
        <v>1342</v>
      </c>
      <c r="X11" s="15">
        <v>679</v>
      </c>
      <c r="Y11" s="14">
        <v>676</v>
      </c>
      <c r="Z11" s="14">
        <v>735</v>
      </c>
      <c r="AA11" s="14">
        <v>753</v>
      </c>
      <c r="AB11" s="3">
        <v>805</v>
      </c>
      <c r="AC11" s="30">
        <v>784</v>
      </c>
      <c r="AD11" s="30">
        <v>809</v>
      </c>
      <c r="AE11" s="30">
        <v>784</v>
      </c>
      <c r="AF11" s="30">
        <v>809</v>
      </c>
      <c r="AG11" s="30">
        <v>809</v>
      </c>
      <c r="AH11" s="30">
        <v>803</v>
      </c>
      <c r="AI11" s="15">
        <v>314</v>
      </c>
      <c r="AJ11" s="14">
        <v>292</v>
      </c>
      <c r="AK11" s="14">
        <v>348</v>
      </c>
      <c r="AL11" s="14">
        <v>356</v>
      </c>
      <c r="AM11" s="3">
        <v>457</v>
      </c>
      <c r="AN11" s="30">
        <v>475</v>
      </c>
      <c r="AO11" s="30">
        <v>516</v>
      </c>
      <c r="AP11" s="30">
        <v>518</v>
      </c>
      <c r="AQ11" s="30">
        <v>533</v>
      </c>
      <c r="AR11" s="30">
        <v>543</v>
      </c>
      <c r="AS11" s="30">
        <v>580</v>
      </c>
      <c r="AT11" s="15">
        <v>855</v>
      </c>
      <c r="AU11" s="14">
        <v>848</v>
      </c>
      <c r="AV11" s="14">
        <v>879</v>
      </c>
      <c r="AW11" s="14">
        <v>899</v>
      </c>
      <c r="AX11" s="3">
        <v>965</v>
      </c>
      <c r="AY11" s="30">
        <v>967</v>
      </c>
      <c r="AZ11" s="30">
        <v>998</v>
      </c>
      <c r="BA11" s="30">
        <v>983</v>
      </c>
      <c r="BB11" s="30">
        <v>983</v>
      </c>
      <c r="BC11" s="30">
        <v>963</v>
      </c>
      <c r="BD11" s="30">
        <v>963</v>
      </c>
      <c r="BE11" s="15">
        <v>62</v>
      </c>
      <c r="BF11" s="14">
        <v>46</v>
      </c>
      <c r="BG11" s="14">
        <v>103</v>
      </c>
      <c r="BH11" s="14">
        <v>106</v>
      </c>
      <c r="BI11" s="3">
        <v>138</v>
      </c>
      <c r="BJ11" s="30">
        <v>121</v>
      </c>
      <c r="BK11" s="30">
        <v>127</v>
      </c>
      <c r="BL11" s="30">
        <v>126</v>
      </c>
      <c r="BM11" s="30">
        <v>128</v>
      </c>
      <c r="BN11" s="30">
        <v>130</v>
      </c>
      <c r="BO11" s="30">
        <v>137</v>
      </c>
      <c r="BP11" s="69"/>
      <c r="BQ11" s="30"/>
      <c r="BR11" s="30"/>
      <c r="BS11" s="30"/>
      <c r="BT11" s="30"/>
      <c r="BU11" s="30"/>
      <c r="BV11" s="30">
        <v>208</v>
      </c>
      <c r="BW11" s="30">
        <v>190</v>
      </c>
      <c r="BX11" s="30">
        <v>211</v>
      </c>
      <c r="BY11" s="30">
        <v>234</v>
      </c>
      <c r="BZ11" s="30">
        <v>264</v>
      </c>
      <c r="CA11" s="15">
        <v>30</v>
      </c>
      <c r="CB11" s="14">
        <v>19</v>
      </c>
      <c r="CC11" s="14">
        <v>74</v>
      </c>
      <c r="CD11" s="14">
        <v>78</v>
      </c>
      <c r="CE11" s="3">
        <v>88</v>
      </c>
      <c r="CF11" s="32">
        <v>77</v>
      </c>
      <c r="CG11" s="32">
        <v>78</v>
      </c>
      <c r="CH11" s="32">
        <v>72</v>
      </c>
      <c r="CI11" s="30">
        <v>77</v>
      </c>
      <c r="CJ11" s="30">
        <v>84</v>
      </c>
      <c r="CK11" s="30">
        <v>94</v>
      </c>
      <c r="CL11" s="15">
        <v>18</v>
      </c>
      <c r="CM11" s="14">
        <v>14</v>
      </c>
      <c r="CN11" s="14">
        <v>14</v>
      </c>
      <c r="CO11" s="14">
        <v>17</v>
      </c>
      <c r="CP11" s="3">
        <v>21</v>
      </c>
      <c r="CQ11" s="3">
        <v>23</v>
      </c>
      <c r="CR11" s="30">
        <v>31</v>
      </c>
      <c r="CS11" s="30">
        <v>32</v>
      </c>
      <c r="CT11" s="30">
        <v>38</v>
      </c>
      <c r="CU11" s="30">
        <v>43</v>
      </c>
      <c r="CV11" s="30">
        <v>46</v>
      </c>
      <c r="CW11" s="15"/>
      <c r="CX11" s="14"/>
      <c r="CY11" s="14"/>
      <c r="CZ11" s="14"/>
      <c r="DE11" s="30">
        <v>2</v>
      </c>
      <c r="DF11" s="30">
        <v>5</v>
      </c>
      <c r="DG11" s="30">
        <v>4</v>
      </c>
      <c r="DH11" s="15">
        <v>58</v>
      </c>
      <c r="DI11" s="14">
        <v>46</v>
      </c>
      <c r="DJ11" s="14">
        <v>65</v>
      </c>
      <c r="DK11" s="14">
        <v>69</v>
      </c>
      <c r="DL11" s="3">
        <v>93</v>
      </c>
      <c r="DM11" s="3">
        <v>98</v>
      </c>
      <c r="DN11" s="14">
        <v>119</v>
      </c>
      <c r="DO11" s="14">
        <v>134</v>
      </c>
      <c r="DP11" s="30">
        <v>168</v>
      </c>
      <c r="DQ11" s="30">
        <v>189</v>
      </c>
      <c r="DR11" s="30">
        <v>192</v>
      </c>
    </row>
    <row r="12" spans="1:166">
      <c r="A12" s="9" t="s">
        <v>10</v>
      </c>
      <c r="B12" s="22">
        <v>8308</v>
      </c>
      <c r="C12" s="14">
        <v>8541</v>
      </c>
      <c r="D12" s="14">
        <v>8925</v>
      </c>
      <c r="E12" s="14">
        <v>9608</v>
      </c>
      <c r="F12" s="28">
        <v>11050</v>
      </c>
      <c r="G12" s="30">
        <v>14291</v>
      </c>
      <c r="H12" s="30">
        <v>12653</v>
      </c>
      <c r="I12" s="30">
        <v>12389</v>
      </c>
      <c r="J12" s="30">
        <v>12703</v>
      </c>
      <c r="K12" s="30">
        <v>13585</v>
      </c>
      <c r="L12" s="30">
        <v>14172</v>
      </c>
      <c r="M12" s="15">
        <v>8308</v>
      </c>
      <c r="N12" s="14">
        <v>8435</v>
      </c>
      <c r="O12" s="14">
        <v>8796</v>
      </c>
      <c r="P12" s="33">
        <v>9370</v>
      </c>
      <c r="Q12" s="28">
        <v>10649</v>
      </c>
      <c r="R12" s="30">
        <v>13547</v>
      </c>
      <c r="S12" s="30">
        <v>11918</v>
      </c>
      <c r="T12" s="30">
        <v>11752</v>
      </c>
      <c r="U12" s="30">
        <v>12074</v>
      </c>
      <c r="V12" s="30">
        <v>12933</v>
      </c>
      <c r="W12" s="30">
        <v>13293</v>
      </c>
      <c r="X12" s="15">
        <v>6118</v>
      </c>
      <c r="Y12" s="14">
        <v>6152</v>
      </c>
      <c r="Z12" s="14">
        <v>6227</v>
      </c>
      <c r="AA12" s="14">
        <v>6525</v>
      </c>
      <c r="AB12" s="28">
        <v>7058</v>
      </c>
      <c r="AC12" s="30">
        <v>8595</v>
      </c>
      <c r="AD12" s="30">
        <v>7871</v>
      </c>
      <c r="AE12" s="30">
        <v>7584</v>
      </c>
      <c r="AF12" s="30">
        <v>7615</v>
      </c>
      <c r="AG12" s="30">
        <v>8002</v>
      </c>
      <c r="AH12" s="30">
        <v>8226</v>
      </c>
      <c r="AI12" s="15">
        <v>2190</v>
      </c>
      <c r="AJ12" s="14">
        <v>2389</v>
      </c>
      <c r="AK12" s="14">
        <v>2698</v>
      </c>
      <c r="AL12" s="14">
        <v>3083</v>
      </c>
      <c r="AM12" s="28">
        <v>3992</v>
      </c>
      <c r="AN12" s="30">
        <v>5696</v>
      </c>
      <c r="AO12" s="30">
        <v>4782</v>
      </c>
      <c r="AP12" s="30">
        <v>4805</v>
      </c>
      <c r="AQ12" s="30">
        <v>5088</v>
      </c>
      <c r="AR12" s="30">
        <v>5583</v>
      </c>
      <c r="AS12" s="30">
        <v>5946</v>
      </c>
      <c r="AT12" s="15">
        <v>7064</v>
      </c>
      <c r="AU12" s="14">
        <v>7043</v>
      </c>
      <c r="AV12" s="14">
        <v>7215</v>
      </c>
      <c r="AW12" s="14">
        <v>7664</v>
      </c>
      <c r="AX12" s="28">
        <v>8312</v>
      </c>
      <c r="AY12" s="30">
        <v>10610</v>
      </c>
      <c r="AZ12" s="30">
        <v>9072</v>
      </c>
      <c r="BA12" s="30">
        <v>8849</v>
      </c>
      <c r="BB12" s="30">
        <v>8897</v>
      </c>
      <c r="BC12" s="30">
        <v>9318</v>
      </c>
      <c r="BD12" s="30">
        <v>9436</v>
      </c>
      <c r="BE12" s="15">
        <v>520</v>
      </c>
      <c r="BF12" s="14">
        <v>602</v>
      </c>
      <c r="BG12" s="14">
        <v>692</v>
      </c>
      <c r="BH12" s="14">
        <v>741</v>
      </c>
      <c r="BI12" s="28">
        <v>836</v>
      </c>
      <c r="BJ12" s="30">
        <v>1115</v>
      </c>
      <c r="BK12" s="30">
        <v>994</v>
      </c>
      <c r="BL12" s="30">
        <v>977</v>
      </c>
      <c r="BM12" s="30">
        <v>947</v>
      </c>
      <c r="BN12" s="30">
        <v>1014</v>
      </c>
      <c r="BO12" s="30">
        <v>1000</v>
      </c>
      <c r="BP12" s="69"/>
      <c r="BQ12" s="30"/>
      <c r="BR12" s="30"/>
      <c r="BS12" s="30"/>
      <c r="BT12" s="30"/>
      <c r="BU12" s="30"/>
      <c r="BV12" s="30">
        <v>617</v>
      </c>
      <c r="BW12" s="30">
        <v>623</v>
      </c>
      <c r="BX12" s="30">
        <v>577</v>
      </c>
      <c r="BY12" s="30">
        <v>599</v>
      </c>
      <c r="BZ12" s="30">
        <v>614</v>
      </c>
      <c r="CA12" s="15">
        <v>229</v>
      </c>
      <c r="CB12" s="14">
        <v>287</v>
      </c>
      <c r="CC12" s="14">
        <v>282</v>
      </c>
      <c r="CD12" s="14">
        <v>289</v>
      </c>
      <c r="CE12" s="28">
        <v>358</v>
      </c>
      <c r="CF12" s="32">
        <v>457</v>
      </c>
      <c r="CG12" s="32">
        <v>434</v>
      </c>
      <c r="CH12" s="32">
        <v>451</v>
      </c>
      <c r="CI12" s="30">
        <v>427</v>
      </c>
      <c r="CJ12" s="30">
        <v>437</v>
      </c>
      <c r="CK12" s="30">
        <v>412</v>
      </c>
      <c r="CL12" s="15">
        <v>261</v>
      </c>
      <c r="CM12" s="14">
        <v>301</v>
      </c>
      <c r="CN12" s="14">
        <v>335</v>
      </c>
      <c r="CO12" s="14">
        <v>373</v>
      </c>
      <c r="CP12" s="28">
        <v>525</v>
      </c>
      <c r="CQ12" s="28">
        <v>664</v>
      </c>
      <c r="CR12" s="30">
        <v>649</v>
      </c>
      <c r="CS12" s="30">
        <v>680</v>
      </c>
      <c r="CT12" s="30">
        <v>817</v>
      </c>
      <c r="CU12" s="30">
        <v>931</v>
      </c>
      <c r="CV12" s="30">
        <v>1053</v>
      </c>
      <c r="CW12" s="15"/>
      <c r="CX12" s="14"/>
      <c r="CY12" s="14"/>
      <c r="CZ12" s="14"/>
      <c r="DA12" s="28"/>
      <c r="DB12" s="28"/>
      <c r="DE12" s="30">
        <v>59</v>
      </c>
      <c r="DF12" s="30">
        <v>80</v>
      </c>
      <c r="DG12" s="30">
        <v>110</v>
      </c>
      <c r="DH12" s="15">
        <v>463</v>
      </c>
      <c r="DI12" s="14">
        <v>489</v>
      </c>
      <c r="DJ12" s="14">
        <v>554</v>
      </c>
      <c r="DK12" s="14">
        <v>592</v>
      </c>
      <c r="DL12" s="28">
        <f>26+950</f>
        <v>976</v>
      </c>
      <c r="DM12" s="28">
        <v>1158</v>
      </c>
      <c r="DN12" s="14">
        <v>1203</v>
      </c>
      <c r="DO12" s="14">
        <v>1246</v>
      </c>
      <c r="DP12" s="30">
        <v>1354</v>
      </c>
      <c r="DQ12" s="30">
        <v>1590</v>
      </c>
      <c r="DR12" s="30">
        <v>1694</v>
      </c>
    </row>
    <row r="13" spans="1:166">
      <c r="A13" s="9" t="s">
        <v>11</v>
      </c>
      <c r="B13" s="22">
        <v>5384</v>
      </c>
      <c r="C13" s="14">
        <v>6458</v>
      </c>
      <c r="D13" s="14">
        <v>6606</v>
      </c>
      <c r="E13" s="14">
        <v>8013</v>
      </c>
      <c r="F13" s="28">
        <v>8233</v>
      </c>
      <c r="G13" s="30">
        <v>8198</v>
      </c>
      <c r="H13" s="30">
        <v>8585</v>
      </c>
      <c r="I13" s="30">
        <v>8925</v>
      </c>
      <c r="J13" s="30">
        <v>9585</v>
      </c>
      <c r="K13" s="30">
        <v>11095</v>
      </c>
      <c r="L13" s="30">
        <v>11925</v>
      </c>
      <c r="M13" s="15">
        <v>5384</v>
      </c>
      <c r="N13" s="14">
        <v>6227</v>
      </c>
      <c r="O13" s="14">
        <v>6326</v>
      </c>
      <c r="P13" s="33">
        <v>7788</v>
      </c>
      <c r="Q13" s="28">
        <v>7775</v>
      </c>
      <c r="R13" s="30">
        <v>7619</v>
      </c>
      <c r="S13" s="30">
        <v>8144</v>
      </c>
      <c r="T13" s="30">
        <v>8500</v>
      </c>
      <c r="U13" s="30">
        <v>9204</v>
      </c>
      <c r="V13" s="30">
        <v>10591</v>
      </c>
      <c r="W13" s="30">
        <v>11275</v>
      </c>
      <c r="X13" s="15">
        <v>3673</v>
      </c>
      <c r="Y13" s="14">
        <v>4361</v>
      </c>
      <c r="Z13" s="14">
        <v>4304</v>
      </c>
      <c r="AA13" s="14">
        <v>5141</v>
      </c>
      <c r="AB13" s="28">
        <v>4950</v>
      </c>
      <c r="AC13" s="30">
        <v>4937</v>
      </c>
      <c r="AD13" s="30">
        <v>4983</v>
      </c>
      <c r="AE13" s="30">
        <v>5040</v>
      </c>
      <c r="AF13" s="30">
        <v>5323</v>
      </c>
      <c r="AG13" s="30">
        <v>6166</v>
      </c>
      <c r="AH13" s="30">
        <v>6598</v>
      </c>
      <c r="AI13" s="15">
        <v>1711</v>
      </c>
      <c r="AJ13" s="14">
        <v>2097</v>
      </c>
      <c r="AK13" s="14">
        <v>2302</v>
      </c>
      <c r="AL13" s="14">
        <v>2872</v>
      </c>
      <c r="AM13" s="28">
        <v>3283</v>
      </c>
      <c r="AN13" s="30">
        <v>3261</v>
      </c>
      <c r="AO13" s="30">
        <v>3602</v>
      </c>
      <c r="AP13" s="30">
        <v>3885</v>
      </c>
      <c r="AQ13" s="30">
        <v>4262</v>
      </c>
      <c r="AR13" s="30">
        <v>4929</v>
      </c>
      <c r="AS13" s="30">
        <v>5327</v>
      </c>
      <c r="AT13" s="15">
        <v>4649</v>
      </c>
      <c r="AU13" s="14">
        <v>5433</v>
      </c>
      <c r="AV13" s="14">
        <v>5432</v>
      </c>
      <c r="AW13" s="14">
        <v>6695</v>
      </c>
      <c r="AX13" s="28">
        <v>6510</v>
      </c>
      <c r="AY13" s="30">
        <v>6265</v>
      </c>
      <c r="AZ13" s="30">
        <v>6614</v>
      </c>
      <c r="BA13" s="30">
        <v>6772</v>
      </c>
      <c r="BB13" s="30">
        <v>7089</v>
      </c>
      <c r="BC13" s="30">
        <v>8108</v>
      </c>
      <c r="BD13" s="30">
        <v>8514</v>
      </c>
      <c r="BE13" s="15">
        <v>425</v>
      </c>
      <c r="BF13" s="14">
        <v>470</v>
      </c>
      <c r="BG13" s="14">
        <v>526</v>
      </c>
      <c r="BH13" s="14">
        <v>594</v>
      </c>
      <c r="BI13" s="28">
        <v>652</v>
      </c>
      <c r="BJ13" s="30">
        <v>709</v>
      </c>
      <c r="BK13" s="30">
        <v>756</v>
      </c>
      <c r="BL13" s="30">
        <v>782</v>
      </c>
      <c r="BM13" s="30">
        <v>873</v>
      </c>
      <c r="BN13" s="30">
        <v>939</v>
      </c>
      <c r="BO13" s="30">
        <v>1070</v>
      </c>
      <c r="BP13" s="69"/>
      <c r="BQ13" s="30"/>
      <c r="BR13" s="30"/>
      <c r="BS13" s="30"/>
      <c r="BT13" s="30"/>
      <c r="BU13" s="30"/>
      <c r="BV13" s="30">
        <v>570</v>
      </c>
      <c r="BW13" s="30">
        <v>591</v>
      </c>
      <c r="BX13" s="30">
        <v>682</v>
      </c>
      <c r="BY13" s="30">
        <v>613</v>
      </c>
      <c r="BZ13" s="30">
        <v>531</v>
      </c>
      <c r="CA13" s="15">
        <v>209</v>
      </c>
      <c r="CB13" s="14">
        <v>210</v>
      </c>
      <c r="CC13" s="14">
        <v>210</v>
      </c>
      <c r="CD13" s="14">
        <v>207</v>
      </c>
      <c r="CE13" s="3">
        <v>200</v>
      </c>
      <c r="CF13" s="32">
        <v>243</v>
      </c>
      <c r="CG13" s="32">
        <v>238</v>
      </c>
      <c r="CH13" s="32">
        <v>239</v>
      </c>
      <c r="CI13" s="30">
        <v>275</v>
      </c>
      <c r="CJ13" s="30">
        <v>274</v>
      </c>
      <c r="CK13" s="30">
        <v>277</v>
      </c>
      <c r="CL13" s="15">
        <v>35</v>
      </c>
      <c r="CM13" s="14">
        <v>55</v>
      </c>
      <c r="CN13" s="14">
        <v>44</v>
      </c>
      <c r="CO13" s="14">
        <v>77</v>
      </c>
      <c r="CP13" s="28">
        <v>120</v>
      </c>
      <c r="CQ13" s="28">
        <v>122</v>
      </c>
      <c r="CR13" s="30">
        <v>151</v>
      </c>
      <c r="CS13" s="30">
        <v>188</v>
      </c>
      <c r="CT13" s="30">
        <v>251</v>
      </c>
      <c r="CU13" s="30">
        <v>330</v>
      </c>
      <c r="CV13" s="30">
        <v>355</v>
      </c>
      <c r="CW13" s="15"/>
      <c r="CX13" s="14"/>
      <c r="CY13" s="14"/>
      <c r="CZ13" s="14"/>
      <c r="DA13" s="28"/>
      <c r="DB13" s="28"/>
      <c r="DD13" s="30">
        <v>16</v>
      </c>
      <c r="DE13" s="30">
        <v>20</v>
      </c>
      <c r="DF13" s="30">
        <v>46</v>
      </c>
      <c r="DG13" s="30">
        <v>53</v>
      </c>
      <c r="DH13" s="15">
        <v>275</v>
      </c>
      <c r="DI13" s="14">
        <v>269</v>
      </c>
      <c r="DJ13" s="14">
        <v>324</v>
      </c>
      <c r="DK13" s="14">
        <v>422</v>
      </c>
      <c r="DL13" s="28">
        <v>493</v>
      </c>
      <c r="DM13" s="28">
        <v>523</v>
      </c>
      <c r="DN13" s="14">
        <v>623</v>
      </c>
      <c r="DO13" s="14">
        <v>742</v>
      </c>
      <c r="DP13" s="30">
        <v>971</v>
      </c>
      <c r="DQ13" s="30">
        <v>1168</v>
      </c>
      <c r="DR13" s="30">
        <v>1283</v>
      </c>
    </row>
    <row r="14" spans="1:166">
      <c r="A14" s="9" t="s">
        <v>12</v>
      </c>
      <c r="B14" s="22">
        <v>5220</v>
      </c>
      <c r="C14" s="14">
        <v>5210</v>
      </c>
      <c r="D14" s="14">
        <v>5326</v>
      </c>
      <c r="E14" s="14">
        <v>5426</v>
      </c>
      <c r="F14" s="3">
        <v>5991</v>
      </c>
      <c r="G14" s="30">
        <v>6196</v>
      </c>
      <c r="H14" s="30">
        <v>6481</v>
      </c>
      <c r="I14" s="30">
        <v>6534</v>
      </c>
      <c r="J14" s="30">
        <v>6821</v>
      </c>
      <c r="K14" s="30">
        <v>6848</v>
      </c>
      <c r="L14" s="30">
        <v>7129</v>
      </c>
      <c r="M14" s="15">
        <v>5220</v>
      </c>
      <c r="N14" s="14">
        <v>5143</v>
      </c>
      <c r="O14" s="14">
        <v>5257</v>
      </c>
      <c r="P14" s="33">
        <v>5356</v>
      </c>
      <c r="Q14" s="3">
        <v>5775</v>
      </c>
      <c r="R14" s="30">
        <v>5998</v>
      </c>
      <c r="S14" s="30">
        <v>6252</v>
      </c>
      <c r="T14" s="30">
        <v>6315</v>
      </c>
      <c r="U14" s="30">
        <v>6543</v>
      </c>
      <c r="V14" s="30">
        <v>6444</v>
      </c>
      <c r="W14" s="30">
        <v>6641</v>
      </c>
      <c r="X14" s="15">
        <v>3692</v>
      </c>
      <c r="Y14" s="14">
        <v>3607</v>
      </c>
      <c r="Z14" s="14">
        <v>3623</v>
      </c>
      <c r="AA14" s="14">
        <v>3615</v>
      </c>
      <c r="AB14" s="3">
        <v>3748</v>
      </c>
      <c r="AC14" s="30">
        <v>3806</v>
      </c>
      <c r="AD14" s="30">
        <v>3910</v>
      </c>
      <c r="AE14" s="30">
        <v>3871</v>
      </c>
      <c r="AF14" s="30">
        <v>3946</v>
      </c>
      <c r="AG14" s="30">
        <v>3923</v>
      </c>
      <c r="AH14" s="30">
        <v>4012</v>
      </c>
      <c r="AI14" s="15">
        <v>1528</v>
      </c>
      <c r="AJ14" s="14">
        <v>1603</v>
      </c>
      <c r="AK14" s="14">
        <v>1703</v>
      </c>
      <c r="AL14" s="14">
        <v>1811</v>
      </c>
      <c r="AM14" s="3">
        <v>2243</v>
      </c>
      <c r="AN14" s="30">
        <v>2390</v>
      </c>
      <c r="AO14" s="30">
        <v>2571</v>
      </c>
      <c r="AP14" s="30">
        <v>2663</v>
      </c>
      <c r="AQ14" s="30">
        <v>2875</v>
      </c>
      <c r="AR14" s="30">
        <v>2925</v>
      </c>
      <c r="AS14" s="30">
        <v>3117</v>
      </c>
      <c r="AT14" s="15">
        <v>4769</v>
      </c>
      <c r="AU14" s="14">
        <v>4637</v>
      </c>
      <c r="AV14" s="14">
        <v>4685</v>
      </c>
      <c r="AW14" s="14">
        <v>4758</v>
      </c>
      <c r="AX14" s="3">
        <v>5053</v>
      </c>
      <c r="AY14" s="30">
        <v>5147</v>
      </c>
      <c r="AZ14" s="30">
        <v>5308</v>
      </c>
      <c r="BA14" s="30">
        <v>5306</v>
      </c>
      <c r="BB14" s="30">
        <v>5459</v>
      </c>
      <c r="BC14" s="30">
        <v>5370</v>
      </c>
      <c r="BD14" s="30">
        <v>5494</v>
      </c>
      <c r="BE14" s="15">
        <v>151</v>
      </c>
      <c r="BF14" s="14">
        <v>210</v>
      </c>
      <c r="BG14" s="14">
        <v>244</v>
      </c>
      <c r="BH14" s="14">
        <v>256</v>
      </c>
      <c r="BI14" s="3">
        <v>283</v>
      </c>
      <c r="BJ14" s="30">
        <v>318</v>
      </c>
      <c r="BK14" s="30">
        <v>339</v>
      </c>
      <c r="BL14" s="30">
        <v>341</v>
      </c>
      <c r="BM14" s="30">
        <v>332</v>
      </c>
      <c r="BN14" s="30">
        <v>330</v>
      </c>
      <c r="BO14" s="30">
        <v>341</v>
      </c>
      <c r="BP14" s="69"/>
      <c r="BQ14" s="30"/>
      <c r="BR14" s="30"/>
      <c r="BS14" s="30"/>
      <c r="BT14" s="30"/>
      <c r="BU14" s="30"/>
      <c r="BV14" s="30">
        <v>155</v>
      </c>
      <c r="BW14" s="30">
        <v>136</v>
      </c>
      <c r="BX14" s="30">
        <v>138</v>
      </c>
      <c r="BY14" s="30">
        <v>142</v>
      </c>
      <c r="BZ14" s="30">
        <v>121</v>
      </c>
      <c r="CA14" s="15">
        <v>30</v>
      </c>
      <c r="CB14" s="14">
        <v>34</v>
      </c>
      <c r="CC14" s="14">
        <v>45</v>
      </c>
      <c r="CD14" s="14">
        <v>42</v>
      </c>
      <c r="CE14" s="3">
        <v>53</v>
      </c>
      <c r="CF14" s="32">
        <v>54</v>
      </c>
      <c r="CG14" s="32">
        <v>49</v>
      </c>
      <c r="CH14" s="32">
        <v>36</v>
      </c>
      <c r="CI14" s="30">
        <v>35</v>
      </c>
      <c r="CJ14" s="30">
        <v>35</v>
      </c>
      <c r="CK14" s="30">
        <v>36</v>
      </c>
      <c r="CL14" s="15">
        <v>38</v>
      </c>
      <c r="CM14" s="14">
        <v>40</v>
      </c>
      <c r="CN14" s="14">
        <v>50</v>
      </c>
      <c r="CO14" s="14">
        <v>54</v>
      </c>
      <c r="CP14" s="3">
        <v>72</v>
      </c>
      <c r="CQ14" s="3">
        <v>86</v>
      </c>
      <c r="CR14" s="30">
        <v>100</v>
      </c>
      <c r="CS14" s="30">
        <v>104</v>
      </c>
      <c r="CT14" s="30">
        <v>123</v>
      </c>
      <c r="CU14" s="30">
        <v>140</v>
      </c>
      <c r="CV14" s="30">
        <v>150</v>
      </c>
      <c r="CW14" s="15"/>
      <c r="CX14" s="14"/>
      <c r="CY14" s="14"/>
      <c r="CZ14" s="14"/>
      <c r="DD14" s="30">
        <v>0</v>
      </c>
      <c r="DE14" s="30">
        <v>52</v>
      </c>
      <c r="DF14" s="30">
        <v>61</v>
      </c>
      <c r="DG14" s="30">
        <v>65</v>
      </c>
      <c r="DH14" s="15">
        <v>262</v>
      </c>
      <c r="DI14" s="14">
        <v>256</v>
      </c>
      <c r="DJ14" s="14">
        <v>278</v>
      </c>
      <c r="DK14" s="14">
        <v>288</v>
      </c>
      <c r="DL14" s="3">
        <v>367</v>
      </c>
      <c r="DM14" s="3">
        <v>447</v>
      </c>
      <c r="DN14" s="14">
        <v>505</v>
      </c>
      <c r="DO14" s="14">
        <v>564</v>
      </c>
      <c r="DP14" s="30">
        <v>577</v>
      </c>
      <c r="DQ14" s="30">
        <v>543</v>
      </c>
      <c r="DR14" s="30">
        <v>591</v>
      </c>
    </row>
    <row r="15" spans="1:166">
      <c r="A15" s="9" t="s">
        <v>13</v>
      </c>
      <c r="B15" s="22">
        <v>5608</v>
      </c>
      <c r="C15" s="16">
        <f>((D15-B15)/2)+B15</f>
        <v>5930.5</v>
      </c>
      <c r="D15" s="14">
        <v>6253</v>
      </c>
      <c r="E15" s="14">
        <v>5922</v>
      </c>
      <c r="F15" s="30">
        <v>6363</v>
      </c>
      <c r="G15" s="30">
        <v>6235</v>
      </c>
      <c r="H15" s="30">
        <v>6298</v>
      </c>
      <c r="I15" s="30">
        <v>6188</v>
      </c>
      <c r="J15" s="30">
        <v>5754</v>
      </c>
      <c r="K15" s="30">
        <v>5514</v>
      </c>
      <c r="L15" s="30">
        <v>5595</v>
      </c>
      <c r="M15" s="15">
        <v>5608</v>
      </c>
      <c r="N15" s="16">
        <f>((O15-M15)/2)+M15</f>
        <v>5884.5</v>
      </c>
      <c r="O15" s="14">
        <v>6161</v>
      </c>
      <c r="P15" s="33">
        <v>5805</v>
      </c>
      <c r="Q15" s="30">
        <v>6096</v>
      </c>
      <c r="R15" s="30">
        <v>5962</v>
      </c>
      <c r="S15" s="30">
        <v>5943</v>
      </c>
      <c r="T15" s="30">
        <v>5764</v>
      </c>
      <c r="U15" s="30">
        <v>5484</v>
      </c>
      <c r="V15" s="30">
        <v>5310</v>
      </c>
      <c r="W15" s="30">
        <v>5357</v>
      </c>
      <c r="X15" s="15">
        <v>3647</v>
      </c>
      <c r="Y15" s="16">
        <f>((Z15-X15)/2)+X15</f>
        <v>3772.5</v>
      </c>
      <c r="Z15" s="14">
        <v>3898</v>
      </c>
      <c r="AA15" s="14">
        <v>3618</v>
      </c>
      <c r="AB15" s="30">
        <v>3781</v>
      </c>
      <c r="AC15" s="30">
        <v>3642</v>
      </c>
      <c r="AD15" s="30">
        <v>3610</v>
      </c>
      <c r="AE15" s="30">
        <v>3505</v>
      </c>
      <c r="AF15" s="30">
        <v>3250</v>
      </c>
      <c r="AG15" s="30">
        <v>3074</v>
      </c>
      <c r="AH15" s="30">
        <v>3113</v>
      </c>
      <c r="AI15" s="15">
        <v>1961</v>
      </c>
      <c r="AJ15" s="16">
        <f>((AK15-AI15)/2)+AI15</f>
        <v>2158</v>
      </c>
      <c r="AK15" s="14">
        <v>2355</v>
      </c>
      <c r="AL15" s="14">
        <v>2304</v>
      </c>
      <c r="AM15" s="30">
        <v>2582</v>
      </c>
      <c r="AN15" s="30">
        <v>2593</v>
      </c>
      <c r="AO15" s="30">
        <v>2688</v>
      </c>
      <c r="AP15" s="30">
        <v>2683</v>
      </c>
      <c r="AQ15" s="30">
        <v>2504</v>
      </c>
      <c r="AR15" s="30">
        <v>2440</v>
      </c>
      <c r="AS15" s="30">
        <v>2482</v>
      </c>
      <c r="AT15" s="15">
        <v>4438</v>
      </c>
      <c r="AU15" s="16">
        <f>((AV15-AT15)/2)+AT15</f>
        <v>4689.5</v>
      </c>
      <c r="AV15" s="14">
        <v>4941</v>
      </c>
      <c r="AW15" s="14">
        <v>4569</v>
      </c>
      <c r="AX15" s="30">
        <v>4854</v>
      </c>
      <c r="AY15" s="30">
        <v>4774</v>
      </c>
      <c r="AZ15" s="30">
        <v>4672</v>
      </c>
      <c r="BA15" s="30">
        <v>4514</v>
      </c>
      <c r="BB15" s="30">
        <v>4185</v>
      </c>
      <c r="BC15" s="30">
        <v>4066</v>
      </c>
      <c r="BD15" s="30">
        <v>3958</v>
      </c>
      <c r="BE15" s="15">
        <v>755</v>
      </c>
      <c r="BF15" s="16">
        <f>((BG15-BE15)/2)+BE15</f>
        <v>788</v>
      </c>
      <c r="BG15" s="14">
        <v>821</v>
      </c>
      <c r="BH15" s="14">
        <v>829</v>
      </c>
      <c r="BI15" s="30">
        <v>813</v>
      </c>
      <c r="BJ15" s="30">
        <v>742</v>
      </c>
      <c r="BK15" s="30">
        <v>772</v>
      </c>
      <c r="BL15" s="30">
        <v>766</v>
      </c>
      <c r="BM15" s="30">
        <v>780</v>
      </c>
      <c r="BN15" s="30">
        <v>658</v>
      </c>
      <c r="BO15" s="30">
        <v>794</v>
      </c>
      <c r="BP15" s="69"/>
      <c r="BQ15" s="30"/>
      <c r="BR15" s="30"/>
      <c r="BS15" s="30"/>
      <c r="BT15" s="30"/>
      <c r="BU15" s="30"/>
      <c r="BV15" s="30">
        <v>774</v>
      </c>
      <c r="BW15" s="30">
        <v>741</v>
      </c>
      <c r="BX15" s="30">
        <v>724</v>
      </c>
      <c r="BY15" s="30">
        <v>577</v>
      </c>
      <c r="BZ15" s="30">
        <v>747</v>
      </c>
      <c r="CA15" s="15">
        <v>601</v>
      </c>
      <c r="CB15" s="14">
        <v>644</v>
      </c>
      <c r="CC15" s="14">
        <v>649</v>
      </c>
      <c r="CD15" s="14">
        <v>671</v>
      </c>
      <c r="CE15" s="3">
        <v>621</v>
      </c>
      <c r="CF15" s="32">
        <v>499</v>
      </c>
      <c r="CG15" s="32">
        <v>535</v>
      </c>
      <c r="CH15" s="32">
        <v>515</v>
      </c>
      <c r="CI15" s="30">
        <v>549</v>
      </c>
      <c r="CJ15" s="30">
        <v>412</v>
      </c>
      <c r="CK15" s="30">
        <v>570</v>
      </c>
      <c r="CL15" s="15">
        <v>62</v>
      </c>
      <c r="CM15" s="16">
        <f>((CN15-CL15)/2)+CL15</f>
        <v>69</v>
      </c>
      <c r="CN15" s="14">
        <v>76</v>
      </c>
      <c r="CO15" s="14">
        <v>76</v>
      </c>
      <c r="CP15" s="28">
        <v>83</v>
      </c>
      <c r="CQ15" s="28">
        <v>79</v>
      </c>
      <c r="CR15" s="30">
        <v>88</v>
      </c>
      <c r="CS15" s="30">
        <v>103</v>
      </c>
      <c r="CT15" s="30">
        <v>112</v>
      </c>
      <c r="CU15" s="30">
        <v>120</v>
      </c>
      <c r="CV15" s="30">
        <v>136</v>
      </c>
      <c r="CW15" s="15"/>
      <c r="CX15" s="16"/>
      <c r="CY15" s="14"/>
      <c r="CZ15" s="14"/>
      <c r="DA15" s="28"/>
      <c r="DB15" s="28"/>
      <c r="DD15" s="30">
        <v>0</v>
      </c>
      <c r="DE15" s="30">
        <v>16</v>
      </c>
      <c r="DF15" s="30">
        <v>21</v>
      </c>
      <c r="DG15" s="30">
        <v>19</v>
      </c>
      <c r="DH15" s="15">
        <v>353</v>
      </c>
      <c r="DI15" s="16">
        <f>((DJ15-DH15)/2)+DH15</f>
        <v>338</v>
      </c>
      <c r="DJ15" s="14">
        <v>323</v>
      </c>
      <c r="DK15" s="14">
        <v>331</v>
      </c>
      <c r="DL15" s="28">
        <v>346</v>
      </c>
      <c r="DM15" s="28">
        <v>367</v>
      </c>
      <c r="DN15" s="14">
        <v>411</v>
      </c>
      <c r="DO15" s="14">
        <v>381</v>
      </c>
      <c r="DP15" s="30">
        <v>391</v>
      </c>
      <c r="DQ15" s="30">
        <v>445</v>
      </c>
      <c r="DR15" s="30">
        <v>450</v>
      </c>
    </row>
    <row r="16" spans="1:166">
      <c r="A16" s="9" t="s">
        <v>14</v>
      </c>
      <c r="B16" s="22">
        <v>4508</v>
      </c>
      <c r="C16" s="14">
        <v>4504</v>
      </c>
      <c r="D16" s="14">
        <v>4766</v>
      </c>
      <c r="E16" s="14">
        <v>4715</v>
      </c>
      <c r="F16" s="3">
        <v>5936</v>
      </c>
      <c r="G16" s="30">
        <v>6153</v>
      </c>
      <c r="H16" s="30">
        <v>6143</v>
      </c>
      <c r="I16" s="30">
        <v>6507</v>
      </c>
      <c r="J16" s="30">
        <v>6756</v>
      </c>
      <c r="K16" s="30">
        <v>6711</v>
      </c>
      <c r="L16" s="30">
        <v>6888</v>
      </c>
      <c r="M16" s="15">
        <v>4508</v>
      </c>
      <c r="N16" s="14">
        <v>4244</v>
      </c>
      <c r="O16" s="14">
        <v>4490</v>
      </c>
      <c r="P16" s="33">
        <v>4454</v>
      </c>
      <c r="Q16" s="3">
        <v>5381</v>
      </c>
      <c r="R16" s="30">
        <v>5567</v>
      </c>
      <c r="S16" s="30">
        <v>5481</v>
      </c>
      <c r="T16" s="30">
        <v>5764</v>
      </c>
      <c r="U16" s="30">
        <v>5965</v>
      </c>
      <c r="V16" s="30">
        <v>5779</v>
      </c>
      <c r="W16" s="30">
        <v>5870</v>
      </c>
      <c r="X16" s="15">
        <v>3170</v>
      </c>
      <c r="Y16" s="14">
        <v>3101</v>
      </c>
      <c r="Z16" s="14">
        <v>3289</v>
      </c>
      <c r="AA16" s="14">
        <v>3221</v>
      </c>
      <c r="AB16" s="3">
        <v>3707</v>
      </c>
      <c r="AC16" s="30">
        <v>3771</v>
      </c>
      <c r="AD16" s="30">
        <v>3702</v>
      </c>
      <c r="AE16" s="30">
        <v>3868</v>
      </c>
      <c r="AF16" s="30">
        <v>3949</v>
      </c>
      <c r="AG16" s="30">
        <v>3898</v>
      </c>
      <c r="AH16" s="30">
        <v>3945</v>
      </c>
      <c r="AI16" s="15">
        <v>1338</v>
      </c>
      <c r="AJ16" s="14">
        <v>1403</v>
      </c>
      <c r="AK16" s="14">
        <v>1477</v>
      </c>
      <c r="AL16" s="14">
        <v>1494</v>
      </c>
      <c r="AM16" s="3">
        <v>2229</v>
      </c>
      <c r="AN16" s="30">
        <v>2382</v>
      </c>
      <c r="AO16" s="30">
        <v>2441</v>
      </c>
      <c r="AP16" s="30">
        <v>2639</v>
      </c>
      <c r="AQ16" s="30">
        <v>2807</v>
      </c>
      <c r="AR16" s="30">
        <v>2813</v>
      </c>
      <c r="AS16" s="30">
        <v>2943</v>
      </c>
      <c r="AT16" s="15">
        <v>3539</v>
      </c>
      <c r="AU16" s="14">
        <v>3375</v>
      </c>
      <c r="AV16" s="14">
        <v>3484</v>
      </c>
      <c r="AW16" s="14">
        <v>3444</v>
      </c>
      <c r="AX16" s="3">
        <v>4018</v>
      </c>
      <c r="AY16" s="30">
        <v>4144</v>
      </c>
      <c r="AZ16" s="30">
        <v>3960</v>
      </c>
      <c r="BA16" s="30">
        <v>4111</v>
      </c>
      <c r="BB16" s="30">
        <v>4144</v>
      </c>
      <c r="BC16" s="30">
        <v>4059</v>
      </c>
      <c r="BD16" s="30">
        <v>4028</v>
      </c>
      <c r="BE16" s="15">
        <v>562</v>
      </c>
      <c r="BF16" s="14">
        <v>550</v>
      </c>
      <c r="BG16" s="14">
        <v>606</v>
      </c>
      <c r="BH16" s="14">
        <v>597</v>
      </c>
      <c r="BI16" s="3">
        <v>771</v>
      </c>
      <c r="BJ16" s="30">
        <v>815</v>
      </c>
      <c r="BK16" s="30">
        <v>853</v>
      </c>
      <c r="BL16" s="30">
        <v>881</v>
      </c>
      <c r="BM16" s="30">
        <v>874</v>
      </c>
      <c r="BN16" s="30">
        <v>744</v>
      </c>
      <c r="BO16" s="30">
        <v>807</v>
      </c>
      <c r="BP16" s="69"/>
      <c r="BQ16" s="30"/>
      <c r="BR16" s="30"/>
      <c r="BS16" s="30"/>
      <c r="BT16" s="30"/>
      <c r="BU16" s="30"/>
      <c r="BV16" s="30">
        <v>966</v>
      </c>
      <c r="BW16" s="30">
        <v>1018</v>
      </c>
      <c r="BX16" s="30">
        <v>1085</v>
      </c>
      <c r="BY16" s="30">
        <v>816</v>
      </c>
      <c r="BZ16" s="30">
        <v>1025</v>
      </c>
      <c r="CA16" s="15">
        <v>316</v>
      </c>
      <c r="CB16" s="14">
        <v>383</v>
      </c>
      <c r="CC16" s="14">
        <v>402</v>
      </c>
      <c r="CD16" s="14">
        <v>398</v>
      </c>
      <c r="CE16" s="3">
        <v>515</v>
      </c>
      <c r="CF16" s="32">
        <v>556</v>
      </c>
      <c r="CG16" s="32">
        <v>597</v>
      </c>
      <c r="CH16" s="32">
        <v>621</v>
      </c>
      <c r="CI16" s="30">
        <v>610</v>
      </c>
      <c r="CJ16" s="30">
        <v>480</v>
      </c>
      <c r="CK16" s="30">
        <v>513</v>
      </c>
      <c r="CL16" s="15">
        <v>53</v>
      </c>
      <c r="CM16" s="14">
        <v>50</v>
      </c>
      <c r="CN16" s="14">
        <v>62</v>
      </c>
      <c r="CO16" s="14">
        <v>69</v>
      </c>
      <c r="CP16" s="3">
        <v>108</v>
      </c>
      <c r="CQ16" s="3">
        <v>113</v>
      </c>
      <c r="CR16" s="30">
        <v>134</v>
      </c>
      <c r="CS16" s="30">
        <v>143</v>
      </c>
      <c r="CT16" s="30">
        <v>187</v>
      </c>
      <c r="CU16" s="30">
        <v>195</v>
      </c>
      <c r="CV16" s="30">
        <v>211</v>
      </c>
      <c r="CW16" s="15"/>
      <c r="CX16" s="14"/>
      <c r="CY16" s="14"/>
      <c r="CZ16" s="14"/>
      <c r="DE16" s="30">
        <v>31</v>
      </c>
      <c r="DF16" s="30">
        <v>38</v>
      </c>
      <c r="DG16" s="30">
        <v>46</v>
      </c>
      <c r="DH16" s="15">
        <v>354</v>
      </c>
      <c r="DI16" s="14">
        <v>269</v>
      </c>
      <c r="DJ16" s="14">
        <v>338</v>
      </c>
      <c r="DK16" s="14">
        <v>344</v>
      </c>
      <c r="DL16" s="3">
        <v>484</v>
      </c>
      <c r="DM16" s="3">
        <v>495</v>
      </c>
      <c r="DN16" s="14">
        <v>534</v>
      </c>
      <c r="DO16" s="14">
        <v>629</v>
      </c>
      <c r="DP16" s="30">
        <v>729</v>
      </c>
      <c r="DQ16" s="30">
        <v>743</v>
      </c>
      <c r="DR16" s="30">
        <v>778</v>
      </c>
    </row>
    <row r="17" spans="1:122">
      <c r="A17" s="9" t="s">
        <v>15</v>
      </c>
      <c r="B17" s="22">
        <v>2753</v>
      </c>
      <c r="C17" s="14">
        <v>2780</v>
      </c>
      <c r="D17" s="14">
        <v>2954</v>
      </c>
      <c r="E17" s="14">
        <v>2966</v>
      </c>
      <c r="F17" s="3">
        <v>3276</v>
      </c>
      <c r="G17" s="30">
        <v>3329</v>
      </c>
      <c r="H17" s="30">
        <v>3450</v>
      </c>
      <c r="I17" s="30">
        <v>3645</v>
      </c>
      <c r="J17" s="30">
        <v>3553</v>
      </c>
      <c r="K17" s="30">
        <v>3662</v>
      </c>
      <c r="L17" s="30">
        <v>4675</v>
      </c>
      <c r="M17" s="15">
        <v>2753</v>
      </c>
      <c r="N17" s="14">
        <v>2747</v>
      </c>
      <c r="O17" s="14">
        <v>2913</v>
      </c>
      <c r="P17" s="33">
        <v>2921</v>
      </c>
      <c r="Q17" s="3">
        <v>3141</v>
      </c>
      <c r="R17" s="30">
        <v>3261</v>
      </c>
      <c r="S17" s="30">
        <v>3356</v>
      </c>
      <c r="T17" s="30">
        <v>3495</v>
      </c>
      <c r="U17" s="30">
        <v>3430</v>
      </c>
      <c r="V17" s="30">
        <v>3512</v>
      </c>
      <c r="W17" s="30">
        <v>4441</v>
      </c>
      <c r="X17" s="15">
        <v>1927</v>
      </c>
      <c r="Y17" s="14">
        <v>1903</v>
      </c>
      <c r="Z17" s="14">
        <v>1990</v>
      </c>
      <c r="AA17" s="14">
        <v>1954</v>
      </c>
      <c r="AB17" s="3">
        <v>2045</v>
      </c>
      <c r="AC17" s="30">
        <v>2055</v>
      </c>
      <c r="AD17" s="30">
        <v>2081</v>
      </c>
      <c r="AE17" s="30">
        <v>2136</v>
      </c>
      <c r="AF17" s="30">
        <v>2024</v>
      </c>
      <c r="AG17" s="30">
        <v>2065</v>
      </c>
      <c r="AH17" s="30">
        <v>2600</v>
      </c>
      <c r="AI17" s="15">
        <v>826</v>
      </c>
      <c r="AJ17" s="14">
        <v>877</v>
      </c>
      <c r="AK17" s="14">
        <v>964</v>
      </c>
      <c r="AL17" s="14">
        <v>1012</v>
      </c>
      <c r="AM17" s="3">
        <v>1231</v>
      </c>
      <c r="AN17" s="30">
        <v>1274</v>
      </c>
      <c r="AO17" s="30">
        <v>1369</v>
      </c>
      <c r="AP17" s="30">
        <v>1509</v>
      </c>
      <c r="AQ17" s="30">
        <v>1529</v>
      </c>
      <c r="AR17" s="30">
        <v>1597</v>
      </c>
      <c r="AS17" s="30">
        <v>2075</v>
      </c>
      <c r="AT17" s="15">
        <v>2166</v>
      </c>
      <c r="AU17" s="14">
        <v>2138</v>
      </c>
      <c r="AV17" s="14">
        <v>2239</v>
      </c>
      <c r="AW17" s="14">
        <v>2241</v>
      </c>
      <c r="AX17" s="3">
        <v>2378</v>
      </c>
      <c r="AY17" s="30">
        <v>2422</v>
      </c>
      <c r="AZ17" s="30">
        <v>2454</v>
      </c>
      <c r="BA17" s="30">
        <v>2537</v>
      </c>
      <c r="BB17" s="30">
        <v>2443</v>
      </c>
      <c r="BC17" s="30">
        <v>2548</v>
      </c>
      <c r="BD17" s="30">
        <v>3232</v>
      </c>
      <c r="BE17" s="15">
        <v>416</v>
      </c>
      <c r="BF17" s="14">
        <v>455</v>
      </c>
      <c r="BG17" s="14">
        <v>504</v>
      </c>
      <c r="BH17" s="14">
        <v>501</v>
      </c>
      <c r="BI17" s="3">
        <v>534</v>
      </c>
      <c r="BJ17" s="30">
        <v>527</v>
      </c>
      <c r="BK17" s="30">
        <v>563</v>
      </c>
      <c r="BL17" s="30">
        <v>596</v>
      </c>
      <c r="BM17" s="30">
        <v>587</v>
      </c>
      <c r="BN17" s="30">
        <v>604</v>
      </c>
      <c r="BO17" s="30">
        <v>678</v>
      </c>
      <c r="BP17" s="69"/>
      <c r="BQ17" s="30"/>
      <c r="BR17" s="30"/>
      <c r="BS17" s="30"/>
      <c r="BT17" s="30"/>
      <c r="BU17" s="30"/>
      <c r="BV17" s="30">
        <v>694</v>
      </c>
      <c r="BW17" s="30">
        <v>729</v>
      </c>
      <c r="BX17" s="30">
        <v>678</v>
      </c>
      <c r="BY17" s="30">
        <v>652</v>
      </c>
      <c r="BZ17" s="30">
        <v>672</v>
      </c>
      <c r="CA17" s="15">
        <v>347</v>
      </c>
      <c r="CB17" s="14">
        <v>378</v>
      </c>
      <c r="CC17" s="14">
        <v>411</v>
      </c>
      <c r="CD17" s="14">
        <v>404</v>
      </c>
      <c r="CE17" s="3">
        <v>436</v>
      </c>
      <c r="CF17" s="32">
        <v>424</v>
      </c>
      <c r="CG17" s="32">
        <v>442</v>
      </c>
      <c r="CH17" s="32">
        <v>460</v>
      </c>
      <c r="CI17" s="30">
        <v>437</v>
      </c>
      <c r="CJ17" s="30">
        <v>446</v>
      </c>
      <c r="CK17" s="30">
        <v>436</v>
      </c>
      <c r="CL17" s="15">
        <v>17</v>
      </c>
      <c r="CM17" s="14">
        <v>18</v>
      </c>
      <c r="CN17" s="14">
        <v>21</v>
      </c>
      <c r="CO17" s="14">
        <v>22</v>
      </c>
      <c r="CP17" s="3">
        <v>39</v>
      </c>
      <c r="CQ17" s="3">
        <v>41</v>
      </c>
      <c r="CR17" s="30">
        <v>51</v>
      </c>
      <c r="CS17" s="30">
        <v>51</v>
      </c>
      <c r="CT17" s="30">
        <v>64</v>
      </c>
      <c r="CU17" s="30">
        <v>70</v>
      </c>
      <c r="CV17" s="30">
        <v>100</v>
      </c>
      <c r="CW17" s="15"/>
      <c r="CX17" s="14"/>
      <c r="CY17" s="14"/>
      <c r="CZ17" s="14"/>
      <c r="DD17" s="30">
        <v>30</v>
      </c>
      <c r="DE17" s="30">
        <v>41</v>
      </c>
      <c r="DF17" s="30">
        <v>41</v>
      </c>
      <c r="DG17" s="30">
        <v>41</v>
      </c>
      <c r="DH17" s="15">
        <v>154</v>
      </c>
      <c r="DI17" s="14">
        <v>136</v>
      </c>
      <c r="DJ17" s="14">
        <v>149</v>
      </c>
      <c r="DK17" s="14">
        <v>157</v>
      </c>
      <c r="DL17" s="3">
        <v>190</v>
      </c>
      <c r="DM17" s="3">
        <v>271</v>
      </c>
      <c r="DN17" s="14">
        <v>288</v>
      </c>
      <c r="DO17" s="14">
        <v>281</v>
      </c>
      <c r="DP17" s="30">
        <v>295</v>
      </c>
      <c r="DQ17" s="30">
        <v>249</v>
      </c>
      <c r="DR17" s="30">
        <v>390</v>
      </c>
    </row>
    <row r="18" spans="1:122">
      <c r="A18" s="9" t="s">
        <v>16</v>
      </c>
      <c r="B18" s="22">
        <v>8026</v>
      </c>
      <c r="C18" s="14">
        <v>8239</v>
      </c>
      <c r="D18" s="14">
        <v>8538</v>
      </c>
      <c r="E18" s="14">
        <v>8781</v>
      </c>
      <c r="F18" s="30">
        <v>9708</v>
      </c>
      <c r="G18" s="30">
        <v>10464</v>
      </c>
      <c r="H18" s="30">
        <v>11613</v>
      </c>
      <c r="I18" s="30">
        <v>12243</v>
      </c>
      <c r="J18" s="30">
        <v>12461</v>
      </c>
      <c r="K18" s="30">
        <v>12967</v>
      </c>
      <c r="L18" s="30">
        <v>13631</v>
      </c>
      <c r="M18" s="15">
        <v>8026</v>
      </c>
      <c r="N18" s="14">
        <v>8077</v>
      </c>
      <c r="O18" s="14">
        <v>8390</v>
      </c>
      <c r="P18" s="37">
        <v>8602</v>
      </c>
      <c r="Q18" s="30">
        <v>9272</v>
      </c>
      <c r="R18" s="30">
        <v>10013</v>
      </c>
      <c r="S18" s="30">
        <v>11100</v>
      </c>
      <c r="T18" s="30">
        <v>11659</v>
      </c>
      <c r="U18" s="30">
        <v>11733</v>
      </c>
      <c r="V18" s="30">
        <v>12156</v>
      </c>
      <c r="W18" s="30">
        <v>12162</v>
      </c>
      <c r="X18" s="15">
        <v>5745</v>
      </c>
      <c r="Y18" s="14">
        <v>5806</v>
      </c>
      <c r="Z18" s="14">
        <v>5844</v>
      </c>
      <c r="AA18" s="14">
        <v>5891</v>
      </c>
      <c r="AB18" s="30">
        <v>6086</v>
      </c>
      <c r="AC18" s="30">
        <v>6401</v>
      </c>
      <c r="AD18" s="30">
        <v>6887</v>
      </c>
      <c r="AE18" s="30">
        <v>7126</v>
      </c>
      <c r="AF18" s="30">
        <v>7103</v>
      </c>
      <c r="AG18" s="30">
        <v>7173</v>
      </c>
      <c r="AH18" s="30">
        <v>7416</v>
      </c>
      <c r="AI18" s="15">
        <v>2281</v>
      </c>
      <c r="AJ18" s="14">
        <v>2433</v>
      </c>
      <c r="AK18" s="14">
        <v>2694</v>
      </c>
      <c r="AL18" s="14">
        <v>2890</v>
      </c>
      <c r="AM18" s="30">
        <v>3622</v>
      </c>
      <c r="AN18" s="30">
        <v>4063</v>
      </c>
      <c r="AO18" s="30">
        <v>4726</v>
      </c>
      <c r="AP18" s="30">
        <v>5117</v>
      </c>
      <c r="AQ18" s="30">
        <v>5358</v>
      </c>
      <c r="AR18" s="30">
        <v>5794</v>
      </c>
      <c r="AS18" s="30">
        <v>6215</v>
      </c>
      <c r="AT18" s="15">
        <v>6735</v>
      </c>
      <c r="AU18" s="14">
        <v>6766</v>
      </c>
      <c r="AV18" s="14">
        <v>6958</v>
      </c>
      <c r="AW18" s="14">
        <v>7132</v>
      </c>
      <c r="AX18" s="30">
        <v>7618</v>
      </c>
      <c r="AY18" s="30">
        <v>8097</v>
      </c>
      <c r="AZ18" s="30">
        <v>8760</v>
      </c>
      <c r="BA18" s="30">
        <v>8896</v>
      </c>
      <c r="BB18" s="30">
        <v>9016</v>
      </c>
      <c r="BC18" s="30">
        <v>9321</v>
      </c>
      <c r="BD18" s="30">
        <v>9203</v>
      </c>
      <c r="BE18" s="15">
        <v>858</v>
      </c>
      <c r="BF18" s="14">
        <v>890</v>
      </c>
      <c r="BG18" s="14">
        <v>935</v>
      </c>
      <c r="BH18" s="14">
        <v>951</v>
      </c>
      <c r="BI18" s="30">
        <v>966</v>
      </c>
      <c r="BJ18" s="30">
        <v>1048</v>
      </c>
      <c r="BK18" s="30">
        <v>1291</v>
      </c>
      <c r="BL18" s="30">
        <v>1342</v>
      </c>
      <c r="BM18" s="30">
        <v>1388</v>
      </c>
      <c r="BN18" s="30">
        <v>1336</v>
      </c>
      <c r="BO18" s="30">
        <v>1310</v>
      </c>
      <c r="BP18" s="69"/>
      <c r="BQ18" s="30"/>
      <c r="BR18" s="30"/>
      <c r="BS18" s="30"/>
      <c r="BT18" s="30"/>
      <c r="BU18" s="30"/>
      <c r="BV18" s="30">
        <v>1583</v>
      </c>
      <c r="BW18" s="30">
        <v>1668</v>
      </c>
      <c r="BX18" s="30">
        <v>1728</v>
      </c>
      <c r="BY18" s="30">
        <v>1507</v>
      </c>
      <c r="BZ18" s="30">
        <v>1484</v>
      </c>
      <c r="CA18" s="15">
        <v>618</v>
      </c>
      <c r="CB18" s="14">
        <v>643</v>
      </c>
      <c r="CC18" s="14">
        <v>672</v>
      </c>
      <c r="CD18" s="14">
        <v>670</v>
      </c>
      <c r="CE18" s="30">
        <v>599</v>
      </c>
      <c r="CF18" s="32">
        <v>665</v>
      </c>
      <c r="CG18" s="32">
        <v>865</v>
      </c>
      <c r="CH18" s="32">
        <v>901</v>
      </c>
      <c r="CI18" s="30">
        <v>919</v>
      </c>
      <c r="CJ18" s="30">
        <v>818</v>
      </c>
      <c r="CK18" s="30">
        <v>761</v>
      </c>
      <c r="CL18" s="15">
        <v>88</v>
      </c>
      <c r="CM18" s="14">
        <v>87</v>
      </c>
      <c r="CN18" s="14">
        <v>98</v>
      </c>
      <c r="CO18" s="14">
        <v>104</v>
      </c>
      <c r="CP18" s="30">
        <v>155</v>
      </c>
      <c r="CQ18" s="30">
        <v>204</v>
      </c>
      <c r="CR18" s="30">
        <v>249</v>
      </c>
      <c r="CS18" s="30">
        <v>499</v>
      </c>
      <c r="CT18" s="30">
        <v>325</v>
      </c>
      <c r="CU18" s="30">
        <v>360</v>
      </c>
      <c r="CV18" s="30">
        <v>420</v>
      </c>
      <c r="CW18" s="15"/>
      <c r="CX18" s="14"/>
      <c r="CY18" s="14"/>
      <c r="CZ18" s="14"/>
      <c r="DA18" s="30"/>
      <c r="DB18" s="30"/>
      <c r="DD18" s="30">
        <v>45</v>
      </c>
      <c r="DE18" s="30">
        <v>59</v>
      </c>
      <c r="DF18" s="30">
        <v>69</v>
      </c>
      <c r="DG18" s="30">
        <v>77</v>
      </c>
      <c r="DH18" s="15">
        <v>345</v>
      </c>
      <c r="DI18" s="14">
        <v>334</v>
      </c>
      <c r="DJ18" s="14">
        <v>399</v>
      </c>
      <c r="DK18" s="14">
        <v>415</v>
      </c>
      <c r="DL18" s="30">
        <v>533</v>
      </c>
      <c r="DM18" s="30">
        <v>664</v>
      </c>
      <c r="DN18" s="14">
        <v>800</v>
      </c>
      <c r="DO18" s="14">
        <v>877</v>
      </c>
      <c r="DP18" s="30">
        <v>945</v>
      </c>
      <c r="DQ18" s="30">
        <v>1070</v>
      </c>
      <c r="DR18" s="30">
        <v>1152</v>
      </c>
    </row>
    <row r="19" spans="1:122">
      <c r="A19" s="9" t="s">
        <v>17</v>
      </c>
      <c r="B19" s="22">
        <v>3567</v>
      </c>
      <c r="C19" s="14">
        <v>3476</v>
      </c>
      <c r="D19" s="14">
        <v>3554</v>
      </c>
      <c r="E19" s="14">
        <v>3718</v>
      </c>
      <c r="F19" s="3">
        <v>4070</v>
      </c>
      <c r="G19" s="30">
        <v>4223</v>
      </c>
      <c r="H19" s="30">
        <v>4482</v>
      </c>
      <c r="I19" s="30">
        <v>4467</v>
      </c>
      <c r="J19" s="30">
        <v>4699</v>
      </c>
      <c r="K19" s="30">
        <v>4847</v>
      </c>
      <c r="L19" s="30">
        <v>4887</v>
      </c>
      <c r="M19" s="15">
        <v>3567</v>
      </c>
      <c r="N19" s="14">
        <v>3388</v>
      </c>
      <c r="O19" s="14">
        <v>3452</v>
      </c>
      <c r="P19" s="33">
        <v>3580</v>
      </c>
      <c r="Q19" s="3">
        <v>3818</v>
      </c>
      <c r="R19" s="30">
        <v>3948</v>
      </c>
      <c r="S19" s="30">
        <v>4121</v>
      </c>
      <c r="T19" s="30">
        <v>4200</v>
      </c>
      <c r="U19" s="30">
        <v>4226</v>
      </c>
      <c r="V19" s="30">
        <v>4345</v>
      </c>
      <c r="W19" s="30">
        <v>4479</v>
      </c>
      <c r="X19" s="15">
        <v>2536</v>
      </c>
      <c r="Y19" s="14">
        <v>2473</v>
      </c>
      <c r="Z19" s="14">
        <v>2500</v>
      </c>
      <c r="AA19" s="14">
        <v>2577</v>
      </c>
      <c r="AB19" s="3">
        <v>2646</v>
      </c>
      <c r="AC19" s="30">
        <v>2682</v>
      </c>
      <c r="AD19" s="30">
        <v>2774</v>
      </c>
      <c r="AE19" s="30">
        <v>2761</v>
      </c>
      <c r="AF19" s="30">
        <v>2836</v>
      </c>
      <c r="AG19" s="30">
        <v>2906</v>
      </c>
      <c r="AH19" s="30">
        <v>2874</v>
      </c>
      <c r="AI19" s="15">
        <v>1031</v>
      </c>
      <c r="AJ19" s="14">
        <v>1003</v>
      </c>
      <c r="AK19" s="14">
        <v>1054</v>
      </c>
      <c r="AL19" s="14">
        <v>1141</v>
      </c>
      <c r="AM19" s="3">
        <v>1424</v>
      </c>
      <c r="AN19" s="30">
        <v>1541</v>
      </c>
      <c r="AO19" s="30">
        <v>1708</v>
      </c>
      <c r="AP19" s="30">
        <v>1706</v>
      </c>
      <c r="AQ19" s="30">
        <v>1863</v>
      </c>
      <c r="AR19" s="30">
        <v>1941</v>
      </c>
      <c r="AS19" s="30">
        <v>2013</v>
      </c>
      <c r="AT19" s="15">
        <v>3132</v>
      </c>
      <c r="AU19" s="14">
        <v>2996</v>
      </c>
      <c r="AV19" s="14">
        <v>3016</v>
      </c>
      <c r="AW19" s="14">
        <v>3127</v>
      </c>
      <c r="AX19" s="3">
        <v>3253</v>
      </c>
      <c r="AY19" s="30">
        <v>3344</v>
      </c>
      <c r="AZ19" s="30">
        <v>3484</v>
      </c>
      <c r="BA19" s="30">
        <v>3491</v>
      </c>
      <c r="BB19" s="30">
        <v>3520</v>
      </c>
      <c r="BC19" s="30">
        <v>3560</v>
      </c>
      <c r="BD19" s="30">
        <v>3584</v>
      </c>
      <c r="BE19" s="15">
        <v>144</v>
      </c>
      <c r="BF19" s="14">
        <v>134</v>
      </c>
      <c r="BG19" s="14">
        <v>132</v>
      </c>
      <c r="BH19" s="14">
        <v>128</v>
      </c>
      <c r="BI19" s="3">
        <v>172</v>
      </c>
      <c r="BJ19" s="30">
        <v>168</v>
      </c>
      <c r="BK19" s="30">
        <v>181</v>
      </c>
      <c r="BL19" s="30">
        <v>182</v>
      </c>
      <c r="BM19" s="30">
        <v>170</v>
      </c>
      <c r="BN19" s="30">
        <v>199</v>
      </c>
      <c r="BO19" s="30">
        <v>195</v>
      </c>
      <c r="BP19" s="69"/>
      <c r="BQ19" s="30"/>
      <c r="BR19" s="30"/>
      <c r="BS19" s="30"/>
      <c r="BT19" s="30"/>
      <c r="BU19" s="30"/>
      <c r="BV19" s="30">
        <v>165</v>
      </c>
      <c r="BW19" s="30">
        <v>166</v>
      </c>
      <c r="BX19" s="30">
        <v>150</v>
      </c>
      <c r="BY19" s="30">
        <v>169</v>
      </c>
      <c r="BZ19" s="30">
        <v>174</v>
      </c>
      <c r="CA19" s="15">
        <v>66</v>
      </c>
      <c r="CB19" s="14">
        <v>60</v>
      </c>
      <c r="CC19" s="14">
        <v>62</v>
      </c>
      <c r="CD19" s="14">
        <v>65</v>
      </c>
      <c r="CE19" s="3">
        <v>90</v>
      </c>
      <c r="CF19" s="32">
        <v>89</v>
      </c>
      <c r="CG19" s="32">
        <v>93</v>
      </c>
      <c r="CH19" s="32">
        <v>94</v>
      </c>
      <c r="CI19" s="30">
        <v>78</v>
      </c>
      <c r="CJ19" s="30">
        <v>101</v>
      </c>
      <c r="CK19" s="30">
        <v>93</v>
      </c>
      <c r="CL19" s="15">
        <v>31</v>
      </c>
      <c r="CM19" s="14">
        <v>29</v>
      </c>
      <c r="CN19" s="14">
        <v>46</v>
      </c>
      <c r="CO19" s="14">
        <v>55</v>
      </c>
      <c r="CP19" s="3">
        <v>68</v>
      </c>
      <c r="CQ19" s="3">
        <v>77</v>
      </c>
      <c r="CR19" s="30">
        <v>78</v>
      </c>
      <c r="CS19" s="30">
        <v>108</v>
      </c>
      <c r="CT19" s="30">
        <v>114</v>
      </c>
      <c r="CU19" s="30">
        <v>108</v>
      </c>
      <c r="CV19" s="30">
        <v>131</v>
      </c>
      <c r="CW19" s="15"/>
      <c r="CX19" s="14"/>
      <c r="CY19" s="14"/>
      <c r="CZ19" s="14"/>
      <c r="DD19" s="30">
        <v>3</v>
      </c>
      <c r="DE19" s="30">
        <v>20</v>
      </c>
      <c r="DF19" s="30">
        <v>25</v>
      </c>
      <c r="DG19" s="30">
        <v>65</v>
      </c>
      <c r="DH19" s="15">
        <v>260</v>
      </c>
      <c r="DI19" s="14">
        <v>229</v>
      </c>
      <c r="DJ19" s="14">
        <v>258</v>
      </c>
      <c r="DK19" s="14">
        <v>270</v>
      </c>
      <c r="DL19" s="3">
        <v>325</v>
      </c>
      <c r="DM19" s="3">
        <v>359</v>
      </c>
      <c r="DN19" s="14">
        <v>378</v>
      </c>
      <c r="DO19" s="14">
        <v>416</v>
      </c>
      <c r="DP19" s="30">
        <v>402</v>
      </c>
      <c r="DQ19" s="30">
        <v>453</v>
      </c>
      <c r="DR19" s="30">
        <v>504</v>
      </c>
    </row>
    <row r="20" spans="1:122">
      <c r="A20" s="9" t="s">
        <v>18</v>
      </c>
      <c r="B20" s="22">
        <v>4225</v>
      </c>
      <c r="C20" s="14">
        <v>4152</v>
      </c>
      <c r="D20" s="14">
        <v>4138</v>
      </c>
      <c r="E20" s="14">
        <v>4246</v>
      </c>
      <c r="F20" s="3">
        <v>4192</v>
      </c>
      <c r="G20" s="30">
        <v>4419</v>
      </c>
      <c r="H20" s="30">
        <v>4783</v>
      </c>
      <c r="I20" s="30">
        <v>4803</v>
      </c>
      <c r="J20" s="30">
        <v>4895</v>
      </c>
      <c r="K20" s="30">
        <v>5254</v>
      </c>
      <c r="L20" s="30">
        <v>5085</v>
      </c>
      <c r="M20" s="15">
        <v>4225</v>
      </c>
      <c r="N20" s="14">
        <v>4149</v>
      </c>
      <c r="O20" s="14">
        <v>4009</v>
      </c>
      <c r="P20" s="33">
        <v>4015</v>
      </c>
      <c r="Q20" s="3">
        <v>4062</v>
      </c>
      <c r="R20" s="30">
        <v>4282</v>
      </c>
      <c r="S20" s="30">
        <v>4626</v>
      </c>
      <c r="T20" s="30">
        <v>4420</v>
      </c>
      <c r="U20" s="30">
        <v>4517</v>
      </c>
      <c r="V20" s="30">
        <v>4949</v>
      </c>
      <c r="W20" s="30">
        <v>4667</v>
      </c>
      <c r="X20" s="15">
        <v>2969</v>
      </c>
      <c r="Y20" s="14">
        <v>2898</v>
      </c>
      <c r="Z20" s="14">
        <v>2829</v>
      </c>
      <c r="AA20" s="14">
        <v>2864</v>
      </c>
      <c r="AB20" s="3">
        <v>2720</v>
      </c>
      <c r="AC20" s="30">
        <v>2800</v>
      </c>
      <c r="AD20" s="30">
        <v>2918</v>
      </c>
      <c r="AE20" s="30">
        <v>2885</v>
      </c>
      <c r="AF20" s="30">
        <v>2902</v>
      </c>
      <c r="AG20" s="30">
        <v>2990</v>
      </c>
      <c r="AH20" s="30">
        <v>2875</v>
      </c>
      <c r="AI20" s="15">
        <v>1256</v>
      </c>
      <c r="AJ20" s="14">
        <v>1254</v>
      </c>
      <c r="AK20" s="14">
        <v>1309</v>
      </c>
      <c r="AL20" s="14">
        <v>1382</v>
      </c>
      <c r="AM20" s="3">
        <v>1472</v>
      </c>
      <c r="AN20" s="30">
        <v>1619</v>
      </c>
      <c r="AO20" s="30">
        <v>1865</v>
      </c>
      <c r="AP20" s="30">
        <v>1918</v>
      </c>
      <c r="AQ20" s="30">
        <v>1993</v>
      </c>
      <c r="AR20" s="30">
        <v>2264</v>
      </c>
      <c r="AS20" s="30">
        <v>2210</v>
      </c>
      <c r="AT20" s="15">
        <v>3686</v>
      </c>
      <c r="AU20" s="14">
        <v>3650</v>
      </c>
      <c r="AV20" s="14">
        <v>3541</v>
      </c>
      <c r="AW20" s="14">
        <v>3569</v>
      </c>
      <c r="AX20" s="3">
        <v>3476</v>
      </c>
      <c r="AY20" s="30">
        <v>3629</v>
      </c>
      <c r="AZ20" s="30">
        <v>3856</v>
      </c>
      <c r="BA20" s="30">
        <v>3716</v>
      </c>
      <c r="BB20" s="30">
        <v>3763</v>
      </c>
      <c r="BC20" s="30">
        <v>3958</v>
      </c>
      <c r="BD20" s="30">
        <v>3748</v>
      </c>
      <c r="BE20" s="15">
        <v>319</v>
      </c>
      <c r="BF20" s="14">
        <v>279</v>
      </c>
      <c r="BG20" s="14">
        <v>291</v>
      </c>
      <c r="BH20" s="14">
        <v>312</v>
      </c>
      <c r="BI20" s="3">
        <v>275</v>
      </c>
      <c r="BJ20" s="30">
        <v>318</v>
      </c>
      <c r="BK20" s="30">
        <v>348</v>
      </c>
      <c r="BL20" s="30">
        <v>333</v>
      </c>
      <c r="BM20" s="30">
        <v>331</v>
      </c>
      <c r="BN20" s="30">
        <v>417</v>
      </c>
      <c r="BO20" s="30">
        <v>336</v>
      </c>
      <c r="BP20" s="69"/>
      <c r="BQ20" s="30"/>
      <c r="BR20" s="30"/>
      <c r="BS20" s="30"/>
      <c r="BT20" s="30"/>
      <c r="BU20" s="30"/>
      <c r="BV20" s="30">
        <v>225</v>
      </c>
      <c r="BW20" s="30">
        <v>240</v>
      </c>
      <c r="BX20" s="30">
        <v>216</v>
      </c>
      <c r="BY20" s="30">
        <v>260</v>
      </c>
      <c r="BZ20" s="30">
        <v>173</v>
      </c>
      <c r="CA20" s="15">
        <v>173</v>
      </c>
      <c r="CB20" s="14">
        <v>140</v>
      </c>
      <c r="CC20" s="14">
        <v>140</v>
      </c>
      <c r="CD20" s="14">
        <v>153</v>
      </c>
      <c r="CE20" s="3">
        <v>113</v>
      </c>
      <c r="CF20" s="32">
        <v>137</v>
      </c>
      <c r="CG20" s="32">
        <v>147</v>
      </c>
      <c r="CH20" s="32">
        <v>153</v>
      </c>
      <c r="CI20" s="30">
        <v>131</v>
      </c>
      <c r="CJ20" s="30">
        <v>179</v>
      </c>
      <c r="CK20" s="30">
        <v>119</v>
      </c>
      <c r="CL20" s="15">
        <v>38</v>
      </c>
      <c r="CM20" s="14">
        <v>45</v>
      </c>
      <c r="CN20" s="14">
        <v>41</v>
      </c>
      <c r="CO20" s="14">
        <v>40</v>
      </c>
      <c r="CP20" s="3">
        <v>73</v>
      </c>
      <c r="CQ20" s="3">
        <v>80</v>
      </c>
      <c r="CR20" s="30">
        <v>90</v>
      </c>
      <c r="CS20" s="30">
        <v>99</v>
      </c>
      <c r="CT20" s="30">
        <v>115</v>
      </c>
      <c r="CU20" s="30">
        <v>144</v>
      </c>
      <c r="CV20" s="30">
        <v>150</v>
      </c>
      <c r="CW20" s="15"/>
      <c r="CX20" s="14"/>
      <c r="CY20" s="14"/>
      <c r="CZ20" s="14"/>
      <c r="DD20" s="30">
        <v>26</v>
      </c>
      <c r="DE20" s="30">
        <v>45</v>
      </c>
      <c r="DF20" s="30">
        <v>46</v>
      </c>
      <c r="DG20" s="30">
        <v>51</v>
      </c>
      <c r="DH20" s="15">
        <v>182</v>
      </c>
      <c r="DI20" s="14">
        <v>175</v>
      </c>
      <c r="DJ20" s="14">
        <v>136</v>
      </c>
      <c r="DK20" s="14">
        <v>94</v>
      </c>
      <c r="DL20" s="3">
        <v>238</v>
      </c>
      <c r="DM20" s="3">
        <v>255</v>
      </c>
      <c r="DN20" s="14">
        <v>332</v>
      </c>
      <c r="DO20" s="14">
        <v>246</v>
      </c>
      <c r="DP20" s="30">
        <v>263</v>
      </c>
      <c r="DQ20" s="30">
        <v>384</v>
      </c>
      <c r="DR20" s="30">
        <v>382</v>
      </c>
    </row>
    <row r="21" spans="1:122">
      <c r="A21" s="9" t="s">
        <v>19</v>
      </c>
      <c r="B21" s="22">
        <v>5260</v>
      </c>
      <c r="C21" s="14">
        <v>5369</v>
      </c>
      <c r="D21" s="14">
        <v>5716</v>
      </c>
      <c r="E21" s="14">
        <v>6247</v>
      </c>
      <c r="F21" s="3">
        <v>5836</v>
      </c>
      <c r="G21" s="30">
        <v>6464</v>
      </c>
      <c r="H21" s="30">
        <v>6588</v>
      </c>
      <c r="I21" s="30">
        <v>6659</v>
      </c>
      <c r="J21" s="30">
        <v>6813</v>
      </c>
      <c r="K21" s="30">
        <v>6967</v>
      </c>
      <c r="L21" s="30">
        <v>6246</v>
      </c>
      <c r="M21" s="15">
        <v>5260</v>
      </c>
      <c r="N21" s="14">
        <v>5293</v>
      </c>
      <c r="O21" s="14">
        <v>5673</v>
      </c>
      <c r="P21" s="33">
        <v>6201</v>
      </c>
      <c r="Q21" s="3">
        <v>5675</v>
      </c>
      <c r="R21" s="30">
        <v>6243</v>
      </c>
      <c r="S21" s="30">
        <v>6243</v>
      </c>
      <c r="T21" s="30">
        <v>6363</v>
      </c>
      <c r="U21" s="30">
        <v>6521</v>
      </c>
      <c r="V21" s="30">
        <v>6643</v>
      </c>
      <c r="W21" s="30">
        <v>5924</v>
      </c>
      <c r="X21" s="15">
        <v>3671</v>
      </c>
      <c r="Y21" s="14">
        <v>3641</v>
      </c>
      <c r="Z21" s="14">
        <v>3874</v>
      </c>
      <c r="AA21" s="14">
        <v>4210</v>
      </c>
      <c r="AB21" s="3">
        <v>3587</v>
      </c>
      <c r="AC21" s="30">
        <v>3975</v>
      </c>
      <c r="AD21" s="30">
        <v>3989</v>
      </c>
      <c r="AE21" s="30">
        <v>3969</v>
      </c>
      <c r="AF21" s="30">
        <v>3982</v>
      </c>
      <c r="AG21" s="30">
        <v>4000</v>
      </c>
      <c r="AH21" s="30">
        <v>3527</v>
      </c>
      <c r="AI21" s="15">
        <v>1589</v>
      </c>
      <c r="AJ21" s="14">
        <v>1728</v>
      </c>
      <c r="AK21" s="14">
        <v>1842</v>
      </c>
      <c r="AL21" s="14">
        <v>2037</v>
      </c>
      <c r="AM21" s="3">
        <v>2249</v>
      </c>
      <c r="AN21" s="30">
        <v>2489</v>
      </c>
      <c r="AO21" s="30">
        <v>2599</v>
      </c>
      <c r="AP21" s="30">
        <v>2690</v>
      </c>
      <c r="AQ21" s="30">
        <v>2831</v>
      </c>
      <c r="AR21" s="30">
        <v>2967</v>
      </c>
      <c r="AS21" s="30">
        <v>2719</v>
      </c>
      <c r="AT21" s="15">
        <v>4588</v>
      </c>
      <c r="AU21" s="14">
        <v>4639</v>
      </c>
      <c r="AV21" s="14">
        <v>4962</v>
      </c>
      <c r="AW21" s="14">
        <v>5405</v>
      </c>
      <c r="AX21" s="3">
        <v>4792</v>
      </c>
      <c r="AY21" s="30">
        <v>5162</v>
      </c>
      <c r="AZ21" s="30">
        <v>5178</v>
      </c>
      <c r="BA21" s="30">
        <v>5158</v>
      </c>
      <c r="BB21" s="30">
        <v>5249</v>
      </c>
      <c r="BC21" s="30">
        <v>5317</v>
      </c>
      <c r="BD21" s="30">
        <v>4759</v>
      </c>
      <c r="BE21" s="15">
        <v>385</v>
      </c>
      <c r="BF21" s="14">
        <v>371</v>
      </c>
      <c r="BG21" s="14">
        <v>383</v>
      </c>
      <c r="BH21" s="14">
        <v>398</v>
      </c>
      <c r="BI21" s="3">
        <v>452</v>
      </c>
      <c r="BJ21" s="30">
        <v>538</v>
      </c>
      <c r="BK21" s="30">
        <v>524</v>
      </c>
      <c r="BL21" s="30">
        <v>512</v>
      </c>
      <c r="BM21" s="30">
        <v>524</v>
      </c>
      <c r="BN21" s="30">
        <v>506</v>
      </c>
      <c r="BO21" s="30">
        <v>457</v>
      </c>
      <c r="BP21" s="69"/>
      <c r="BQ21" s="30"/>
      <c r="BR21" s="30"/>
      <c r="BS21" s="30"/>
      <c r="BT21" s="30"/>
      <c r="BU21" s="30"/>
      <c r="BV21" s="30">
        <v>449</v>
      </c>
      <c r="BW21" s="30">
        <v>442</v>
      </c>
      <c r="BX21" s="30">
        <v>414</v>
      </c>
      <c r="BY21" s="30">
        <v>354</v>
      </c>
      <c r="BZ21" s="30">
        <v>341</v>
      </c>
      <c r="CA21" s="15">
        <v>154</v>
      </c>
      <c r="CB21" s="14">
        <v>138</v>
      </c>
      <c r="CC21" s="14">
        <v>143</v>
      </c>
      <c r="CD21" s="14">
        <v>139</v>
      </c>
      <c r="CE21" s="3">
        <v>178</v>
      </c>
      <c r="CF21" s="32">
        <v>213</v>
      </c>
      <c r="CG21" s="32">
        <v>205</v>
      </c>
      <c r="CH21" s="32">
        <v>189</v>
      </c>
      <c r="CI21" s="30">
        <v>180</v>
      </c>
      <c r="CJ21" s="30">
        <v>158</v>
      </c>
      <c r="CK21" s="30">
        <v>150</v>
      </c>
      <c r="CL21" s="15">
        <v>46</v>
      </c>
      <c r="CM21" s="14">
        <v>48</v>
      </c>
      <c r="CN21" s="14">
        <v>57</v>
      </c>
      <c r="CO21" s="14">
        <v>84</v>
      </c>
      <c r="CP21" s="3">
        <v>77</v>
      </c>
      <c r="CQ21" s="3">
        <v>100</v>
      </c>
      <c r="CR21" s="30">
        <v>110</v>
      </c>
      <c r="CS21" s="30">
        <v>133</v>
      </c>
      <c r="CT21" s="30">
        <v>149</v>
      </c>
      <c r="CU21" s="30">
        <v>168</v>
      </c>
      <c r="CV21" s="30">
        <v>147</v>
      </c>
      <c r="CW21" s="15"/>
      <c r="CX21" s="14"/>
      <c r="CY21" s="14"/>
      <c r="CZ21" s="14"/>
      <c r="DD21" s="30">
        <v>54</v>
      </c>
      <c r="DE21" s="30">
        <v>58</v>
      </c>
      <c r="DF21" s="30">
        <v>77</v>
      </c>
      <c r="DG21" s="30">
        <v>75</v>
      </c>
      <c r="DH21" s="15">
        <v>241</v>
      </c>
      <c r="DI21" s="14">
        <v>235</v>
      </c>
      <c r="DJ21" s="14">
        <v>271</v>
      </c>
      <c r="DK21" s="14">
        <v>314</v>
      </c>
      <c r="DL21" s="3">
        <v>354</v>
      </c>
      <c r="DM21" s="3">
        <v>443</v>
      </c>
      <c r="DN21" s="14">
        <v>431</v>
      </c>
      <c r="DO21" s="14">
        <v>506</v>
      </c>
      <c r="DP21" s="30">
        <v>541</v>
      </c>
      <c r="DQ21" s="30">
        <v>575</v>
      </c>
      <c r="DR21" s="30">
        <v>486</v>
      </c>
    </row>
    <row r="22" spans="1:122">
      <c r="A22" s="9" t="s">
        <v>20</v>
      </c>
      <c r="B22" s="22">
        <v>13827</v>
      </c>
      <c r="C22" s="14">
        <v>13798</v>
      </c>
      <c r="D22" s="14">
        <v>14287</v>
      </c>
      <c r="E22" s="14">
        <v>14687</v>
      </c>
      <c r="F22" s="3">
        <v>16384</v>
      </c>
      <c r="G22" s="30">
        <v>18117</v>
      </c>
      <c r="H22" s="30">
        <v>18369</v>
      </c>
      <c r="I22" s="30">
        <v>19597</v>
      </c>
      <c r="J22" s="30">
        <v>20290</v>
      </c>
      <c r="K22" s="30">
        <v>21973</v>
      </c>
      <c r="L22" s="30">
        <v>23896</v>
      </c>
      <c r="M22" s="15">
        <v>13827</v>
      </c>
      <c r="N22" s="14">
        <v>13460</v>
      </c>
      <c r="O22" s="14">
        <v>13995</v>
      </c>
      <c r="P22" s="33">
        <v>14311</v>
      </c>
      <c r="Q22" s="3">
        <v>15731</v>
      </c>
      <c r="R22" s="30">
        <v>17098</v>
      </c>
      <c r="S22" s="30">
        <v>17110</v>
      </c>
      <c r="T22" s="30">
        <v>18191</v>
      </c>
      <c r="U22" s="30">
        <v>18821</v>
      </c>
      <c r="V22" s="30">
        <v>20780</v>
      </c>
      <c r="W22" s="30">
        <v>22065</v>
      </c>
      <c r="X22" s="15">
        <v>9964</v>
      </c>
      <c r="Y22" s="14">
        <v>9722</v>
      </c>
      <c r="Z22" s="14">
        <v>9855</v>
      </c>
      <c r="AA22" s="14">
        <v>9836</v>
      </c>
      <c r="AB22" s="3">
        <v>10462</v>
      </c>
      <c r="AC22" s="30">
        <v>11319</v>
      </c>
      <c r="AD22" s="30">
        <v>11282</v>
      </c>
      <c r="AE22" s="30">
        <v>11876</v>
      </c>
      <c r="AF22" s="30">
        <v>12147</v>
      </c>
      <c r="AG22" s="30">
        <v>12883</v>
      </c>
      <c r="AH22" s="30">
        <v>13857</v>
      </c>
      <c r="AI22" s="15">
        <v>3863</v>
      </c>
      <c r="AJ22" s="14">
        <v>4076</v>
      </c>
      <c r="AK22" s="14">
        <v>4432</v>
      </c>
      <c r="AL22" s="14">
        <v>4851</v>
      </c>
      <c r="AM22" s="3">
        <v>5922</v>
      </c>
      <c r="AN22" s="30">
        <v>6798</v>
      </c>
      <c r="AO22" s="30">
        <v>7087</v>
      </c>
      <c r="AP22" s="30">
        <v>7721</v>
      </c>
      <c r="AQ22" s="30">
        <v>8143</v>
      </c>
      <c r="AR22" s="30">
        <v>9090</v>
      </c>
      <c r="AS22" s="30">
        <v>10039</v>
      </c>
      <c r="AT22" s="15">
        <v>11593</v>
      </c>
      <c r="AU22" s="14">
        <v>11348</v>
      </c>
      <c r="AV22" s="14">
        <v>11621</v>
      </c>
      <c r="AW22" s="14">
        <v>11892</v>
      </c>
      <c r="AX22" s="3">
        <v>12436</v>
      </c>
      <c r="AY22" s="30">
        <v>13177</v>
      </c>
      <c r="AZ22" s="30">
        <v>13049</v>
      </c>
      <c r="BA22" s="30">
        <v>13622</v>
      </c>
      <c r="BB22" s="30">
        <v>13708</v>
      </c>
      <c r="BC22" s="30">
        <v>14763</v>
      </c>
      <c r="BD22" s="30">
        <v>15466</v>
      </c>
      <c r="BE22" s="15">
        <v>822</v>
      </c>
      <c r="BF22" s="14">
        <v>721</v>
      </c>
      <c r="BG22" s="14">
        <v>775</v>
      </c>
      <c r="BH22" s="14">
        <v>723</v>
      </c>
      <c r="BI22" s="3">
        <v>856</v>
      </c>
      <c r="BJ22" s="30">
        <v>911</v>
      </c>
      <c r="BK22" s="30">
        <v>955</v>
      </c>
      <c r="BL22" s="30">
        <v>1044</v>
      </c>
      <c r="BM22" s="30">
        <v>1097</v>
      </c>
      <c r="BN22" s="30">
        <v>1282</v>
      </c>
      <c r="BO22" s="30">
        <v>1314</v>
      </c>
      <c r="BP22" s="69"/>
      <c r="BQ22" s="30"/>
      <c r="BR22" s="30"/>
      <c r="BS22" s="30"/>
      <c r="BT22" s="30"/>
      <c r="BU22" s="30"/>
      <c r="BV22" s="30">
        <v>687</v>
      </c>
      <c r="BW22" s="30">
        <v>742</v>
      </c>
      <c r="BX22" s="30">
        <v>749</v>
      </c>
      <c r="BY22" s="30">
        <v>853</v>
      </c>
      <c r="BZ22" s="30">
        <v>823</v>
      </c>
      <c r="CA22" s="15">
        <v>593</v>
      </c>
      <c r="CB22" s="14">
        <v>475</v>
      </c>
      <c r="CC22" s="14">
        <v>500</v>
      </c>
      <c r="CD22" s="14">
        <v>406</v>
      </c>
      <c r="CE22" s="3">
        <v>450</v>
      </c>
      <c r="CF22" s="32">
        <v>461</v>
      </c>
      <c r="CG22" s="32">
        <v>431</v>
      </c>
      <c r="CH22" s="32">
        <v>473</v>
      </c>
      <c r="CI22" s="30">
        <v>474</v>
      </c>
      <c r="CJ22" s="30">
        <v>560</v>
      </c>
      <c r="CK22" s="30">
        <v>520</v>
      </c>
      <c r="CL22" s="15">
        <v>604</v>
      </c>
      <c r="CM22" s="14">
        <v>682</v>
      </c>
      <c r="CN22" s="14">
        <v>794</v>
      </c>
      <c r="CO22" s="14">
        <v>859</v>
      </c>
      <c r="CP22" s="3">
        <v>1166</v>
      </c>
      <c r="CQ22" s="3">
        <v>1560</v>
      </c>
      <c r="CR22" s="30">
        <v>1472</v>
      </c>
      <c r="CS22" s="30">
        <v>1658</v>
      </c>
      <c r="CT22" s="30">
        <v>1790</v>
      </c>
      <c r="CU22" s="30">
        <v>2021</v>
      </c>
      <c r="CV22" s="30">
        <v>2245</v>
      </c>
      <c r="CW22" s="15"/>
      <c r="CX22" s="14"/>
      <c r="CY22" s="14"/>
      <c r="CZ22" s="14"/>
      <c r="DD22" s="30">
        <v>94</v>
      </c>
      <c r="DE22" s="30">
        <v>124</v>
      </c>
      <c r="DF22" s="30">
        <v>211</v>
      </c>
      <c r="DG22" s="30">
        <v>247</v>
      </c>
      <c r="DH22" s="15">
        <v>808</v>
      </c>
      <c r="DI22" s="14">
        <v>709</v>
      </c>
      <c r="DJ22" s="14">
        <v>805</v>
      </c>
      <c r="DK22" s="14">
        <v>837</v>
      </c>
      <c r="DL22" s="3">
        <v>1273</v>
      </c>
      <c r="DM22" s="3">
        <v>1450</v>
      </c>
      <c r="DN22" s="14">
        <v>1634</v>
      </c>
      <c r="DO22" s="14">
        <v>1773</v>
      </c>
      <c r="DP22" s="30">
        <v>2102</v>
      </c>
      <c r="DQ22" s="30">
        <v>2503</v>
      </c>
      <c r="DR22" s="30">
        <v>2793</v>
      </c>
    </row>
    <row r="23" spans="1:122">
      <c r="A23" s="9" t="s">
        <v>21</v>
      </c>
      <c r="B23" s="22">
        <v>8292</v>
      </c>
      <c r="C23" s="14">
        <v>8772</v>
      </c>
      <c r="D23" s="14">
        <v>8744</v>
      </c>
      <c r="E23" s="14">
        <v>8954</v>
      </c>
      <c r="F23" s="3">
        <v>10067</v>
      </c>
      <c r="G23" s="30">
        <v>10811</v>
      </c>
      <c r="H23" s="30">
        <v>11546</v>
      </c>
      <c r="I23" s="30">
        <v>11779</v>
      </c>
      <c r="J23" s="30">
        <v>12034</v>
      </c>
      <c r="K23" s="30">
        <v>13067</v>
      </c>
      <c r="L23" s="30">
        <v>13519</v>
      </c>
      <c r="M23" s="15">
        <v>8292</v>
      </c>
      <c r="N23" s="14">
        <v>8456</v>
      </c>
      <c r="O23" s="14">
        <v>8572</v>
      </c>
      <c r="P23" s="33">
        <v>8738</v>
      </c>
      <c r="Q23" s="3">
        <v>9573</v>
      </c>
      <c r="R23" s="30">
        <v>10216</v>
      </c>
      <c r="S23" s="30">
        <v>10513</v>
      </c>
      <c r="T23" s="30">
        <v>10773</v>
      </c>
      <c r="U23" s="30">
        <v>11005</v>
      </c>
      <c r="V23" s="30">
        <v>11906</v>
      </c>
      <c r="W23" s="30">
        <v>12269</v>
      </c>
      <c r="X23" s="15">
        <v>6228</v>
      </c>
      <c r="Y23" s="14">
        <v>6352</v>
      </c>
      <c r="Z23" s="14">
        <v>6202</v>
      </c>
      <c r="AA23" s="14">
        <v>6208</v>
      </c>
      <c r="AB23" s="3">
        <v>6582</v>
      </c>
      <c r="AC23" s="30">
        <v>6957</v>
      </c>
      <c r="AD23" s="30">
        <v>7195</v>
      </c>
      <c r="AE23" s="30">
        <v>7240</v>
      </c>
      <c r="AF23" s="30">
        <v>7306</v>
      </c>
      <c r="AG23" s="30">
        <v>7749</v>
      </c>
      <c r="AH23" s="30">
        <v>7940</v>
      </c>
      <c r="AI23" s="15">
        <v>2064</v>
      </c>
      <c r="AJ23" s="14">
        <v>2420</v>
      </c>
      <c r="AK23" s="14">
        <v>2542</v>
      </c>
      <c r="AL23" s="14">
        <v>2746</v>
      </c>
      <c r="AM23" s="3">
        <v>3485</v>
      </c>
      <c r="AN23" s="30">
        <v>3854</v>
      </c>
      <c r="AO23" s="30">
        <v>4351</v>
      </c>
      <c r="AP23" s="30">
        <v>4539</v>
      </c>
      <c r="AQ23" s="30">
        <v>4728</v>
      </c>
      <c r="AR23" s="30">
        <v>5318</v>
      </c>
      <c r="AS23" s="30">
        <v>5579</v>
      </c>
      <c r="AT23" s="15">
        <v>7165</v>
      </c>
      <c r="AU23" s="14">
        <v>7370</v>
      </c>
      <c r="AV23" s="14">
        <v>7355</v>
      </c>
      <c r="AW23" s="14">
        <v>7468</v>
      </c>
      <c r="AX23" s="3">
        <v>8132</v>
      </c>
      <c r="AY23" s="30">
        <v>8567</v>
      </c>
      <c r="AZ23" s="30">
        <v>8747</v>
      </c>
      <c r="BA23" s="30">
        <v>8915</v>
      </c>
      <c r="BB23" s="30">
        <v>8895</v>
      </c>
      <c r="BC23" s="30">
        <v>9485</v>
      </c>
      <c r="BD23" s="30">
        <v>9720</v>
      </c>
      <c r="BE23" s="15">
        <v>627</v>
      </c>
      <c r="BF23" s="14">
        <v>643</v>
      </c>
      <c r="BG23" s="14">
        <v>674</v>
      </c>
      <c r="BH23" s="14">
        <v>706</v>
      </c>
      <c r="BI23" s="3">
        <v>680</v>
      </c>
      <c r="BJ23" s="30">
        <v>715</v>
      </c>
      <c r="BK23" s="30">
        <v>743</v>
      </c>
      <c r="BL23" s="30">
        <v>725</v>
      </c>
      <c r="BM23" s="30">
        <v>733</v>
      </c>
      <c r="BN23" s="30">
        <v>797</v>
      </c>
      <c r="BO23" s="30">
        <v>796</v>
      </c>
      <c r="BP23" s="69"/>
      <c r="BQ23" s="30"/>
      <c r="BR23" s="30"/>
      <c r="BS23" s="30"/>
      <c r="BT23" s="30"/>
      <c r="BU23" s="30"/>
      <c r="BV23" s="30">
        <v>553</v>
      </c>
      <c r="BW23" s="30">
        <v>546</v>
      </c>
      <c r="BX23" s="30">
        <v>542</v>
      </c>
      <c r="BY23" s="30">
        <v>583</v>
      </c>
      <c r="BZ23" s="30">
        <v>551</v>
      </c>
      <c r="CA23" s="15">
        <v>360</v>
      </c>
      <c r="CB23" s="14">
        <v>341</v>
      </c>
      <c r="CC23" s="14">
        <v>357</v>
      </c>
      <c r="CD23" s="14">
        <v>369</v>
      </c>
      <c r="CE23" s="3">
        <v>314</v>
      </c>
      <c r="CF23" s="32">
        <v>310</v>
      </c>
      <c r="CG23" s="32">
        <v>295</v>
      </c>
      <c r="CH23" s="32">
        <v>301</v>
      </c>
      <c r="CI23" s="30">
        <v>325</v>
      </c>
      <c r="CJ23" s="30">
        <v>345</v>
      </c>
      <c r="CK23" s="30">
        <v>331</v>
      </c>
      <c r="CL23" s="15">
        <v>70</v>
      </c>
      <c r="CM23" s="14">
        <v>79</v>
      </c>
      <c r="CN23" s="14">
        <v>105</v>
      </c>
      <c r="CO23" s="14">
        <v>105</v>
      </c>
      <c r="CP23" s="3">
        <v>143</v>
      </c>
      <c r="CQ23" s="3">
        <v>176</v>
      </c>
      <c r="CR23" s="30">
        <v>186</v>
      </c>
      <c r="CS23" s="30">
        <v>220</v>
      </c>
      <c r="CT23" s="30">
        <v>292</v>
      </c>
      <c r="CU23" s="30">
        <v>328</v>
      </c>
      <c r="CV23" s="30">
        <v>357</v>
      </c>
      <c r="CW23" s="15"/>
      <c r="CX23" s="14"/>
      <c r="CY23" s="14"/>
      <c r="CZ23" s="14"/>
      <c r="DD23" s="30">
        <v>9</v>
      </c>
      <c r="DE23" s="30">
        <v>51</v>
      </c>
      <c r="DF23" s="30">
        <v>75</v>
      </c>
      <c r="DG23" s="30">
        <v>102</v>
      </c>
      <c r="DH23" s="15">
        <v>430</v>
      </c>
      <c r="DI23" s="14">
        <v>364</v>
      </c>
      <c r="DJ23" s="14">
        <v>438</v>
      </c>
      <c r="DK23" s="14">
        <v>459</v>
      </c>
      <c r="DL23" s="3">
        <v>618</v>
      </c>
      <c r="DM23" s="3">
        <v>758</v>
      </c>
      <c r="DN23" s="14">
        <v>837</v>
      </c>
      <c r="DO23" s="14">
        <v>904</v>
      </c>
      <c r="DP23" s="30">
        <v>1034</v>
      </c>
      <c r="DQ23" s="30">
        <v>1221</v>
      </c>
      <c r="DR23" s="30">
        <v>1294</v>
      </c>
    </row>
    <row r="24" spans="1:122">
      <c r="A24" s="17" t="s">
        <v>22</v>
      </c>
      <c r="B24" s="17">
        <v>2920</v>
      </c>
      <c r="C24" s="19">
        <v>3237</v>
      </c>
      <c r="D24" s="19">
        <v>3188</v>
      </c>
      <c r="E24" s="19">
        <v>3120</v>
      </c>
      <c r="F24" s="29">
        <v>3230</v>
      </c>
      <c r="G24" s="31">
        <v>3096</v>
      </c>
      <c r="H24" s="31">
        <v>3236</v>
      </c>
      <c r="I24" s="31">
        <v>3359</v>
      </c>
      <c r="J24" s="31">
        <v>3499</v>
      </c>
      <c r="K24" s="31">
        <v>3701</v>
      </c>
      <c r="L24" s="31">
        <v>3804</v>
      </c>
      <c r="M24" s="18">
        <v>2920</v>
      </c>
      <c r="N24" s="19">
        <v>3189</v>
      </c>
      <c r="O24" s="19">
        <v>3159</v>
      </c>
      <c r="P24" s="34">
        <v>3078</v>
      </c>
      <c r="Q24" s="29">
        <v>3146</v>
      </c>
      <c r="R24" s="31">
        <v>2980</v>
      </c>
      <c r="S24" s="31">
        <v>3115</v>
      </c>
      <c r="T24" s="31">
        <v>3208</v>
      </c>
      <c r="U24" s="31">
        <v>3326</v>
      </c>
      <c r="V24" s="31">
        <v>3484</v>
      </c>
      <c r="W24" s="31">
        <v>3563</v>
      </c>
      <c r="X24" s="18">
        <v>2001</v>
      </c>
      <c r="Y24" s="19">
        <v>2196</v>
      </c>
      <c r="Z24" s="19">
        <v>2161</v>
      </c>
      <c r="AA24" s="19">
        <v>2065</v>
      </c>
      <c r="AB24" s="29">
        <v>2056</v>
      </c>
      <c r="AC24" s="31">
        <v>1973</v>
      </c>
      <c r="AD24" s="31">
        <v>2019</v>
      </c>
      <c r="AE24" s="31">
        <v>2080</v>
      </c>
      <c r="AF24" s="31">
        <v>2117</v>
      </c>
      <c r="AG24" s="31">
        <v>2196</v>
      </c>
      <c r="AH24" s="31">
        <v>2234</v>
      </c>
      <c r="AI24" s="18">
        <v>919</v>
      </c>
      <c r="AJ24" s="19">
        <v>1041</v>
      </c>
      <c r="AK24" s="19">
        <v>1027</v>
      </c>
      <c r="AL24" s="19">
        <v>1055</v>
      </c>
      <c r="AM24" s="29">
        <v>1174</v>
      </c>
      <c r="AN24" s="31">
        <v>1123</v>
      </c>
      <c r="AO24" s="31">
        <v>1217</v>
      </c>
      <c r="AP24" s="31">
        <v>1279</v>
      </c>
      <c r="AQ24" s="31">
        <v>1382</v>
      </c>
      <c r="AR24" s="31">
        <v>1505</v>
      </c>
      <c r="AS24" s="31">
        <v>1570</v>
      </c>
      <c r="AT24" s="18">
        <v>2647</v>
      </c>
      <c r="AU24" s="19">
        <v>2923</v>
      </c>
      <c r="AV24" s="19">
        <v>2864</v>
      </c>
      <c r="AW24" s="19">
        <v>2795</v>
      </c>
      <c r="AX24" s="29">
        <v>2814</v>
      </c>
      <c r="AY24" s="31">
        <v>2635</v>
      </c>
      <c r="AZ24" s="31">
        <v>2746</v>
      </c>
      <c r="BA24" s="31">
        <v>2804</v>
      </c>
      <c r="BB24" s="31">
        <v>2898</v>
      </c>
      <c r="BC24" s="31">
        <v>3011</v>
      </c>
      <c r="BD24" s="31">
        <v>3067</v>
      </c>
      <c r="BE24" s="18">
        <v>75</v>
      </c>
      <c r="BF24" s="19">
        <v>80</v>
      </c>
      <c r="BG24" s="19">
        <v>87</v>
      </c>
      <c r="BH24" s="19">
        <v>84</v>
      </c>
      <c r="BI24" s="29">
        <v>102</v>
      </c>
      <c r="BJ24" s="31">
        <v>94</v>
      </c>
      <c r="BK24" s="31">
        <v>94</v>
      </c>
      <c r="BL24" s="31">
        <v>102</v>
      </c>
      <c r="BM24" s="31">
        <v>103</v>
      </c>
      <c r="BN24" s="31">
        <v>117</v>
      </c>
      <c r="BO24" s="31">
        <v>122</v>
      </c>
      <c r="BP24" s="70"/>
      <c r="BQ24" s="31"/>
      <c r="BR24" s="31"/>
      <c r="BS24" s="31"/>
      <c r="BT24" s="31"/>
      <c r="BU24" s="31"/>
      <c r="BV24" s="31">
        <v>206</v>
      </c>
      <c r="BW24" s="31">
        <v>200</v>
      </c>
      <c r="BX24" s="31">
        <v>194</v>
      </c>
      <c r="BY24" s="31">
        <v>194</v>
      </c>
      <c r="BZ24" s="31">
        <v>190</v>
      </c>
      <c r="CA24" s="18">
        <v>24</v>
      </c>
      <c r="CB24" s="19">
        <v>27</v>
      </c>
      <c r="CC24" s="19">
        <v>23</v>
      </c>
      <c r="CD24" s="19">
        <v>17</v>
      </c>
      <c r="CE24" s="29">
        <v>28</v>
      </c>
      <c r="CF24" s="36">
        <v>23</v>
      </c>
      <c r="CG24" s="36">
        <v>23</v>
      </c>
      <c r="CH24" s="36">
        <v>25</v>
      </c>
      <c r="CI24" s="31">
        <v>24</v>
      </c>
      <c r="CJ24" s="31">
        <v>27</v>
      </c>
      <c r="CK24" s="31">
        <v>30</v>
      </c>
      <c r="CL24" s="18">
        <v>26</v>
      </c>
      <c r="CM24" s="19">
        <v>32</v>
      </c>
      <c r="CN24" s="19">
        <v>34</v>
      </c>
      <c r="CO24" s="19">
        <v>35</v>
      </c>
      <c r="CP24" s="29">
        <v>42</v>
      </c>
      <c r="CQ24" s="29">
        <v>48</v>
      </c>
      <c r="CR24" s="31">
        <v>47</v>
      </c>
      <c r="CS24" s="31">
        <v>58</v>
      </c>
      <c r="CT24" s="31">
        <v>54</v>
      </c>
      <c r="CU24" s="31">
        <v>49</v>
      </c>
      <c r="CV24" s="31">
        <v>47</v>
      </c>
      <c r="CW24" s="18"/>
      <c r="CX24" s="19"/>
      <c r="CY24" s="19"/>
      <c r="CZ24" s="19"/>
      <c r="DA24" s="29"/>
      <c r="DB24" s="29"/>
      <c r="DC24" s="31"/>
      <c r="DD24" s="31">
        <v>5</v>
      </c>
      <c r="DE24" s="31">
        <v>9</v>
      </c>
      <c r="DF24" s="31">
        <v>11</v>
      </c>
      <c r="DG24" s="31">
        <v>10</v>
      </c>
      <c r="DH24" s="18">
        <v>172</v>
      </c>
      <c r="DI24" s="19">
        <v>154</v>
      </c>
      <c r="DJ24" s="19">
        <v>174</v>
      </c>
      <c r="DK24" s="19">
        <v>164</v>
      </c>
      <c r="DL24" s="29">
        <v>188</v>
      </c>
      <c r="DM24" s="29">
        <v>203</v>
      </c>
      <c r="DN24" s="19">
        <v>228</v>
      </c>
      <c r="DO24" s="19">
        <v>239</v>
      </c>
      <c r="DP24" s="31">
        <v>262</v>
      </c>
      <c r="DQ24" s="31">
        <v>296</v>
      </c>
      <c r="DR24" s="31">
        <v>317</v>
      </c>
    </row>
    <row r="25" spans="1:122">
      <c r="A25" s="9" t="s">
        <v>97</v>
      </c>
      <c r="B25" s="75">
        <f>SUM(B27:B39)</f>
        <v>53710</v>
      </c>
      <c r="C25" s="76">
        <f t="shared" ref="C25:CL25" si="77">SUM(C27:C39)</f>
        <v>57483</v>
      </c>
      <c r="D25" s="76">
        <f t="shared" si="77"/>
        <v>59283</v>
      </c>
      <c r="E25" s="76">
        <f t="shared" si="77"/>
        <v>63245</v>
      </c>
      <c r="F25" s="78">
        <f t="shared" si="77"/>
        <v>61644</v>
      </c>
      <c r="G25" s="78">
        <f t="shared" si="77"/>
        <v>72785</v>
      </c>
      <c r="H25" s="78">
        <f t="shared" si="77"/>
        <v>69999</v>
      </c>
      <c r="I25" s="78">
        <f t="shared" si="77"/>
        <v>71143</v>
      </c>
      <c r="J25" s="78">
        <f t="shared" ref="J25:K25" si="78">SUM(J27:J39)</f>
        <v>82487</v>
      </c>
      <c r="K25" s="78">
        <f t="shared" si="78"/>
        <v>83757</v>
      </c>
      <c r="L25" s="78">
        <f t="shared" ref="L25" si="79">SUM(L27:L39)</f>
        <v>86990</v>
      </c>
      <c r="M25" s="82">
        <f t="shared" si="77"/>
        <v>53710</v>
      </c>
      <c r="N25" s="76">
        <f t="shared" si="77"/>
        <v>55163</v>
      </c>
      <c r="O25" s="76">
        <f t="shared" si="77"/>
        <v>56743</v>
      </c>
      <c r="P25" s="83">
        <f t="shared" si="77"/>
        <v>60386</v>
      </c>
      <c r="Q25" s="78">
        <f t="shared" si="77"/>
        <v>57796</v>
      </c>
      <c r="R25" s="78">
        <f t="shared" si="77"/>
        <v>66371</v>
      </c>
      <c r="S25" s="78">
        <f t="shared" si="77"/>
        <v>64122</v>
      </c>
      <c r="T25" s="78">
        <f t="shared" si="77"/>
        <v>64787</v>
      </c>
      <c r="U25" s="78">
        <f t="shared" ref="U25:V25" si="80">SUM(U27:U39)</f>
        <v>73764</v>
      </c>
      <c r="V25" s="78">
        <f t="shared" si="80"/>
        <v>72844</v>
      </c>
      <c r="W25" s="78">
        <f t="shared" ref="W25" si="81">SUM(W27:W39)</f>
        <v>75046</v>
      </c>
      <c r="X25" s="82">
        <f t="shared" si="77"/>
        <v>38959</v>
      </c>
      <c r="Y25" s="76">
        <f t="shared" si="77"/>
        <v>40944</v>
      </c>
      <c r="Z25" s="76">
        <f t="shared" si="77"/>
        <v>41073</v>
      </c>
      <c r="AA25" s="76">
        <f t="shared" si="77"/>
        <v>42717</v>
      </c>
      <c r="AB25" s="78">
        <f t="shared" si="77"/>
        <v>39435</v>
      </c>
      <c r="AC25" s="78">
        <f t="shared" si="77"/>
        <v>44816</v>
      </c>
      <c r="AD25" s="78">
        <f t="shared" si="77"/>
        <v>42155</v>
      </c>
      <c r="AE25" s="78">
        <f t="shared" si="77"/>
        <v>41978</v>
      </c>
      <c r="AF25" s="78">
        <f t="shared" ref="AF25:AG25" si="82">SUM(AF27:AF39)</f>
        <v>48218</v>
      </c>
      <c r="AG25" s="78">
        <f t="shared" si="82"/>
        <v>48365</v>
      </c>
      <c r="AH25" s="78">
        <f t="shared" ref="AH25" si="83">SUM(AH27:AH39)</f>
        <v>49269</v>
      </c>
      <c r="AI25" s="82">
        <f t="shared" si="77"/>
        <v>14751</v>
      </c>
      <c r="AJ25" s="76">
        <f t="shared" si="77"/>
        <v>16539</v>
      </c>
      <c r="AK25" s="76">
        <f t="shared" si="77"/>
        <v>18210</v>
      </c>
      <c r="AL25" s="76">
        <f t="shared" si="77"/>
        <v>20528</v>
      </c>
      <c r="AM25" s="78">
        <f t="shared" si="77"/>
        <v>22209</v>
      </c>
      <c r="AN25" s="78">
        <f t="shared" si="77"/>
        <v>27969</v>
      </c>
      <c r="AO25" s="78">
        <f t="shared" si="77"/>
        <v>27844</v>
      </c>
      <c r="AP25" s="78">
        <f t="shared" si="77"/>
        <v>29165</v>
      </c>
      <c r="AQ25" s="78">
        <f t="shared" ref="AQ25:AR25" si="84">SUM(AQ27:AQ39)</f>
        <v>34269</v>
      </c>
      <c r="AR25" s="78">
        <f t="shared" si="84"/>
        <v>35392</v>
      </c>
      <c r="AS25" s="78">
        <f t="shared" ref="AS25" si="85">SUM(AS27:AS39)</f>
        <v>37721</v>
      </c>
      <c r="AT25" s="82">
        <f t="shared" si="77"/>
        <v>46397</v>
      </c>
      <c r="AU25" s="76">
        <f t="shared" si="77"/>
        <v>47829</v>
      </c>
      <c r="AV25" s="76">
        <f t="shared" si="77"/>
        <v>48888</v>
      </c>
      <c r="AW25" s="76">
        <f t="shared" si="77"/>
        <v>50331</v>
      </c>
      <c r="AX25" s="78">
        <f t="shared" si="77"/>
        <v>47777</v>
      </c>
      <c r="AY25" s="78">
        <f t="shared" si="77"/>
        <v>53433</v>
      </c>
      <c r="AZ25" s="78">
        <f t="shared" si="77"/>
        <v>51150</v>
      </c>
      <c r="BA25" s="78">
        <f t="shared" si="77"/>
        <v>51228</v>
      </c>
      <c r="BB25" s="78">
        <f t="shared" ref="BB25:BC25" si="86">SUM(BB27:BB39)</f>
        <v>56665</v>
      </c>
      <c r="BC25" s="78">
        <f t="shared" si="86"/>
        <v>56237</v>
      </c>
      <c r="BD25" s="78">
        <f t="shared" ref="BD25" si="87">SUM(BD27:BD39)</f>
        <v>57215</v>
      </c>
      <c r="BE25" s="82">
        <f t="shared" si="77"/>
        <v>1044</v>
      </c>
      <c r="BF25" s="76">
        <f t="shared" si="77"/>
        <v>1079</v>
      </c>
      <c r="BG25" s="76">
        <f t="shared" si="77"/>
        <v>1140</v>
      </c>
      <c r="BH25" s="76">
        <f t="shared" si="77"/>
        <v>1221</v>
      </c>
      <c r="BI25" s="78">
        <f t="shared" si="77"/>
        <v>1198</v>
      </c>
      <c r="BJ25" s="78">
        <f t="shared" si="77"/>
        <v>1344</v>
      </c>
      <c r="BK25" s="78">
        <f t="shared" si="77"/>
        <v>1352</v>
      </c>
      <c r="BL25" s="78">
        <f t="shared" si="77"/>
        <v>1376</v>
      </c>
      <c r="BM25" s="78">
        <f t="shared" ref="BM25:BN25" si="88">SUM(BM27:BM39)</f>
        <v>1497</v>
      </c>
      <c r="BN25" s="78">
        <f t="shared" si="88"/>
        <v>1476</v>
      </c>
      <c r="BO25" s="78">
        <f t="shared" ref="BO25" si="89">SUM(BO27:BO39)</f>
        <v>1574</v>
      </c>
      <c r="BP25" s="80">
        <f t="shared" si="77"/>
        <v>0</v>
      </c>
      <c r="BQ25" s="78">
        <f t="shared" si="77"/>
        <v>0</v>
      </c>
      <c r="BR25" s="78">
        <f t="shared" si="77"/>
        <v>0</v>
      </c>
      <c r="BS25" s="78">
        <f t="shared" si="77"/>
        <v>0</v>
      </c>
      <c r="BT25" s="78">
        <f t="shared" si="77"/>
        <v>0</v>
      </c>
      <c r="BU25" s="78">
        <f t="shared" si="77"/>
        <v>0</v>
      </c>
      <c r="BV25" s="78">
        <f t="shared" si="77"/>
        <v>0</v>
      </c>
      <c r="BW25" s="78">
        <f t="shared" si="77"/>
        <v>0</v>
      </c>
      <c r="BX25" s="78">
        <f t="shared" ref="BX25:BY25" si="90">SUM(BX27:BX39)</f>
        <v>0</v>
      </c>
      <c r="BY25" s="78">
        <f t="shared" si="90"/>
        <v>0</v>
      </c>
      <c r="BZ25" s="78">
        <f t="shared" ref="BZ25" si="91">SUM(BZ27:BZ39)</f>
        <v>0</v>
      </c>
      <c r="CA25" s="82">
        <f t="shared" si="77"/>
        <v>0</v>
      </c>
      <c r="CB25" s="76">
        <f t="shared" si="77"/>
        <v>0</v>
      </c>
      <c r="CC25" s="76">
        <f t="shared" si="77"/>
        <v>0</v>
      </c>
      <c r="CD25" s="76">
        <f t="shared" si="77"/>
        <v>0</v>
      </c>
      <c r="CE25" s="78">
        <f t="shared" si="77"/>
        <v>0</v>
      </c>
      <c r="CF25" s="84">
        <f t="shared" si="77"/>
        <v>0</v>
      </c>
      <c r="CG25" s="84">
        <f t="shared" si="77"/>
        <v>0</v>
      </c>
      <c r="CH25" s="84">
        <f t="shared" si="77"/>
        <v>0</v>
      </c>
      <c r="CI25" s="84">
        <f t="shared" ref="CI25:CJ25" si="92">SUM(CI27:CI39)</f>
        <v>0</v>
      </c>
      <c r="CJ25" s="84">
        <f t="shared" si="92"/>
        <v>0</v>
      </c>
      <c r="CK25" s="84">
        <f t="shared" ref="CK25" si="93">SUM(CK27:CK39)</f>
        <v>0</v>
      </c>
      <c r="CL25" s="82">
        <f t="shared" si="77"/>
        <v>1872</v>
      </c>
      <c r="CM25" s="76">
        <f t="shared" ref="CM25:DO25" si="94">SUM(CM27:CM39)</f>
        <v>1997</v>
      </c>
      <c r="CN25" s="76">
        <f t="shared" si="94"/>
        <v>2167</v>
      </c>
      <c r="CO25" s="76">
        <f t="shared" si="94"/>
        <v>2476</v>
      </c>
      <c r="CP25" s="78">
        <f t="shared" si="94"/>
        <v>2712</v>
      </c>
      <c r="CQ25" s="78">
        <f t="shared" si="94"/>
        <v>3249</v>
      </c>
      <c r="CR25" s="78">
        <f t="shared" si="94"/>
        <v>3404</v>
      </c>
      <c r="CS25" s="78">
        <f t="shared" si="94"/>
        <v>3506</v>
      </c>
      <c r="CT25" s="78">
        <f t="shared" ref="CT25:CU25" si="95">SUM(CT27:CT39)</f>
        <v>4272</v>
      </c>
      <c r="CU25" s="78">
        <f t="shared" si="95"/>
        <v>4442</v>
      </c>
      <c r="CV25" s="78">
        <f t="shared" ref="CV25" si="96">SUM(CV27:CV39)</f>
        <v>4818</v>
      </c>
      <c r="CW25" s="82">
        <f t="shared" si="94"/>
        <v>0</v>
      </c>
      <c r="CX25" s="76">
        <f t="shared" si="94"/>
        <v>0</v>
      </c>
      <c r="CY25" s="76">
        <f t="shared" si="94"/>
        <v>0</v>
      </c>
      <c r="CZ25" s="76">
        <f t="shared" si="94"/>
        <v>0</v>
      </c>
      <c r="DA25" s="78">
        <f t="shared" si="94"/>
        <v>0</v>
      </c>
      <c r="DB25" s="78">
        <f t="shared" si="94"/>
        <v>0</v>
      </c>
      <c r="DC25" s="78">
        <f t="shared" si="94"/>
        <v>0</v>
      </c>
      <c r="DD25" s="78">
        <f t="shared" si="94"/>
        <v>88</v>
      </c>
      <c r="DE25" s="78">
        <f t="shared" ref="DE25:DF25" si="97">SUM(DE27:DE39)</f>
        <v>380</v>
      </c>
      <c r="DF25" s="78">
        <f t="shared" si="97"/>
        <v>607</v>
      </c>
      <c r="DG25" s="78">
        <f t="shared" ref="DG25" si="98">SUM(DG27:DG39)</f>
        <v>849</v>
      </c>
      <c r="DH25" s="82">
        <f t="shared" si="94"/>
        <v>4397</v>
      </c>
      <c r="DI25" s="76">
        <f t="shared" si="94"/>
        <v>4258</v>
      </c>
      <c r="DJ25" s="76">
        <f t="shared" si="94"/>
        <v>4548</v>
      </c>
      <c r="DK25" s="76">
        <f t="shared" si="94"/>
        <v>6358</v>
      </c>
      <c r="DL25" s="78">
        <f t="shared" si="94"/>
        <v>6109</v>
      </c>
      <c r="DM25" s="78">
        <f t="shared" si="94"/>
        <v>8345</v>
      </c>
      <c r="DN25" s="76">
        <f t="shared" si="94"/>
        <v>8216</v>
      </c>
      <c r="DO25" s="76">
        <f t="shared" si="94"/>
        <v>8589</v>
      </c>
      <c r="DP25" s="76">
        <f t="shared" ref="DP25:DQ25" si="99">SUM(DP27:DP39)</f>
        <v>10950</v>
      </c>
      <c r="DQ25" s="76">
        <f t="shared" si="99"/>
        <v>10082</v>
      </c>
      <c r="DR25" s="76">
        <f t="shared" ref="DR25" si="100">SUM(DR27:DR39)</f>
        <v>10590</v>
      </c>
    </row>
    <row r="26" spans="1:122">
      <c r="A26" s="66" t="s">
        <v>98</v>
      </c>
      <c r="B26" s="88">
        <f>(B25/B$6)*100</f>
        <v>21.242515088474224</v>
      </c>
      <c r="C26" s="90">
        <f t="shared" ref="C26:CL26" si="101">(C25/C$6)*100</f>
        <v>21.635812401551462</v>
      </c>
      <c r="D26" s="90">
        <f t="shared" si="101"/>
        <v>21.996259934548853</v>
      </c>
      <c r="E26" s="90">
        <f t="shared" si="101"/>
        <v>22.846646244545273</v>
      </c>
      <c r="F26" s="91">
        <f t="shared" si="101"/>
        <v>21.143398090220614</v>
      </c>
      <c r="G26" s="91">
        <f t="shared" si="101"/>
        <v>23.166951008352008</v>
      </c>
      <c r="H26" s="91">
        <f t="shared" si="101"/>
        <v>22.090274775386032</v>
      </c>
      <c r="I26" s="91">
        <f t="shared" si="101"/>
        <v>21.703900985084918</v>
      </c>
      <c r="J26" s="91">
        <f t="shared" ref="J26:K26" si="102">(J25/J$6)*100</f>
        <v>23.913434220444135</v>
      </c>
      <c r="K26" s="91">
        <f t="shared" si="102"/>
        <v>23.292619846156413</v>
      </c>
      <c r="L26" s="91">
        <f t="shared" ref="L26" si="103">(L25/L$6)*100</f>
        <v>23.432470362598558</v>
      </c>
      <c r="M26" s="92">
        <f t="shared" si="101"/>
        <v>21.242515088474224</v>
      </c>
      <c r="N26" s="90">
        <f t="shared" si="101"/>
        <v>21.364404793948889</v>
      </c>
      <c r="O26" s="90">
        <f t="shared" si="101"/>
        <v>21.655401924229182</v>
      </c>
      <c r="P26" s="90">
        <f t="shared" si="101"/>
        <v>22.546812284140763</v>
      </c>
      <c r="Q26" s="91">
        <f t="shared" si="101"/>
        <v>20.888056842577001</v>
      </c>
      <c r="R26" s="91">
        <f t="shared" si="101"/>
        <v>22.546948037830202</v>
      </c>
      <c r="S26" s="91">
        <f t="shared" si="101"/>
        <v>21.764158820454686</v>
      </c>
      <c r="T26" s="91">
        <f t="shared" si="101"/>
        <v>21.301703163017034</v>
      </c>
      <c r="U26" s="91">
        <f t="shared" ref="U26:V26" si="104">(U25/U$6)*100</f>
        <v>23.216449548820826</v>
      </c>
      <c r="V26" s="91">
        <f t="shared" si="104"/>
        <v>22.228189557840775</v>
      </c>
      <c r="W26" s="91">
        <f t="shared" ref="W26" si="105">(W25/W$6)*100</f>
        <v>22.361473641553737</v>
      </c>
      <c r="X26" s="92">
        <f t="shared" si="101"/>
        <v>21.489878095868498</v>
      </c>
      <c r="Y26" s="90">
        <f t="shared" si="101"/>
        <v>21.953357693782188</v>
      </c>
      <c r="Z26" s="90">
        <f t="shared" si="101"/>
        <v>22.16244799732365</v>
      </c>
      <c r="AA26" s="90">
        <f t="shared" si="101"/>
        <v>22.940105579154828</v>
      </c>
      <c r="AB26" s="91">
        <f t="shared" si="101"/>
        <v>21.281820193309191</v>
      </c>
      <c r="AC26" s="91">
        <f t="shared" si="101"/>
        <v>23.019395134779749</v>
      </c>
      <c r="AD26" s="91">
        <f t="shared" si="101"/>
        <v>21.894606722898573</v>
      </c>
      <c r="AE26" s="91">
        <f t="shared" si="101"/>
        <v>21.477835536817977</v>
      </c>
      <c r="AF26" s="91">
        <f t="shared" ref="AF26:AG26" si="106">(AF25/AF$6)*100</f>
        <v>23.812416354307107</v>
      </c>
      <c r="AG26" s="91">
        <f t="shared" si="106"/>
        <v>23.328445606351472</v>
      </c>
      <c r="AH26" s="91">
        <f t="shared" ref="AH26" si="107">(AH25/AH$6)*100</f>
        <v>23.384704469621102</v>
      </c>
      <c r="AI26" s="92">
        <f t="shared" si="101"/>
        <v>20.615775939177102</v>
      </c>
      <c r="AJ26" s="90">
        <f t="shared" si="101"/>
        <v>20.88785046728972</v>
      </c>
      <c r="AK26" s="90">
        <f t="shared" si="101"/>
        <v>21.630417998028197</v>
      </c>
      <c r="AL26" s="90">
        <f t="shared" si="101"/>
        <v>22.654585986558221</v>
      </c>
      <c r="AM26" s="91">
        <f t="shared" si="101"/>
        <v>20.901998061231211</v>
      </c>
      <c r="AN26" s="91">
        <f t="shared" si="101"/>
        <v>23.407371451526512</v>
      </c>
      <c r="AO26" s="91">
        <f t="shared" si="101"/>
        <v>22.393257252233774</v>
      </c>
      <c r="AP26" s="91">
        <f t="shared" si="101"/>
        <v>22.037766074005788</v>
      </c>
      <c r="AQ26" s="91">
        <f t="shared" ref="AQ26:AR26" si="108">(AQ25/AQ$6)*100</f>
        <v>24.05703093738812</v>
      </c>
      <c r="AR26" s="91">
        <f t="shared" si="108"/>
        <v>23.243839646929018</v>
      </c>
      <c r="AS26" s="91">
        <f t="shared" ref="AS26" si="109">(AS25/AS$6)*100</f>
        <v>23.495154097217032</v>
      </c>
      <c r="AT26" s="92">
        <f t="shared" si="101"/>
        <v>21.142594145310049</v>
      </c>
      <c r="AU26" s="90">
        <f t="shared" si="101"/>
        <v>21.266927080438506</v>
      </c>
      <c r="AV26" s="90">
        <f t="shared" si="101"/>
        <v>21.641338462423807</v>
      </c>
      <c r="AW26" s="90">
        <f t="shared" si="101"/>
        <v>22.025153599747938</v>
      </c>
      <c r="AX26" s="91">
        <f t="shared" si="101"/>
        <v>20.747260955093992</v>
      </c>
      <c r="AY26" s="91">
        <f t="shared" si="101"/>
        <v>22.158680921298178</v>
      </c>
      <c r="AZ26" s="91">
        <f t="shared" si="101"/>
        <v>21.413231409421822</v>
      </c>
      <c r="BA26" s="91">
        <f t="shared" si="101"/>
        <v>21.058602999210734</v>
      </c>
      <c r="BB26" s="91">
        <f t="shared" ref="BB26:BC26" si="110">(BB25/BB$6)*100</f>
        <v>22.70996649513458</v>
      </c>
      <c r="BC26" s="91">
        <f t="shared" si="110"/>
        <v>22.038255499081036</v>
      </c>
      <c r="BD26" s="91">
        <f t="shared" ref="BD26" si="111">(BD25/BD$6)*100</f>
        <v>22.169224629285928</v>
      </c>
      <c r="BE26" s="92">
        <f t="shared" si="101"/>
        <v>8.7312871121518789</v>
      </c>
      <c r="BF26" s="90">
        <f t="shared" si="101"/>
        <v>8.7609613510880155</v>
      </c>
      <c r="BG26" s="90">
        <f t="shared" si="101"/>
        <v>8.7376408369740179</v>
      </c>
      <c r="BH26" s="90">
        <f t="shared" si="101"/>
        <v>9.0882024562709347</v>
      </c>
      <c r="BI26" s="91">
        <f t="shared" si="101"/>
        <v>8.1691101261506986</v>
      </c>
      <c r="BJ26" s="91">
        <f t="shared" si="101"/>
        <v>8.6159369190332704</v>
      </c>
      <c r="BK26" s="91">
        <f t="shared" si="101"/>
        <v>8.4210526315789469</v>
      </c>
      <c r="BL26" s="91">
        <f t="shared" si="101"/>
        <v>8.2846649406948032</v>
      </c>
      <c r="BM26" s="91">
        <f t="shared" ref="BM26:BN26" si="112">(BM25/BM$6)*100</f>
        <v>8.8574640553813389</v>
      </c>
      <c r="BN26" s="91">
        <f t="shared" si="112"/>
        <v>8.4035527214757462</v>
      </c>
      <c r="BO26" s="91">
        <f t="shared" ref="BO26" si="113">(BO25/BO$6)*100</f>
        <v>8.7337698368660526</v>
      </c>
      <c r="BP26" s="93" t="e">
        <f t="shared" si="101"/>
        <v>#DIV/0!</v>
      </c>
      <c r="BQ26" s="91" t="e">
        <f t="shared" si="101"/>
        <v>#DIV/0!</v>
      </c>
      <c r="BR26" s="91" t="e">
        <f t="shared" si="101"/>
        <v>#DIV/0!</v>
      </c>
      <c r="BS26" s="91" t="e">
        <f t="shared" si="101"/>
        <v>#DIV/0!</v>
      </c>
      <c r="BT26" s="91" t="e">
        <f t="shared" si="101"/>
        <v>#DIV/0!</v>
      </c>
      <c r="BU26" s="91" t="e">
        <f t="shared" si="101"/>
        <v>#DIV/0!</v>
      </c>
      <c r="BV26" s="91">
        <f t="shared" si="101"/>
        <v>0</v>
      </c>
      <c r="BW26" s="91">
        <f t="shared" si="101"/>
        <v>0</v>
      </c>
      <c r="BX26" s="91">
        <f t="shared" ref="BX26:BY26" si="114">(BX25/BX$6)*100</f>
        <v>0</v>
      </c>
      <c r="BY26" s="91">
        <f t="shared" si="114"/>
        <v>0</v>
      </c>
      <c r="BZ26" s="91">
        <f t="shared" ref="BZ26" si="115">(BZ25/BZ$6)*100</f>
        <v>0</v>
      </c>
      <c r="CA26" s="92">
        <f t="shared" si="101"/>
        <v>0</v>
      </c>
      <c r="CB26" s="90">
        <f t="shared" si="101"/>
        <v>0</v>
      </c>
      <c r="CC26" s="90">
        <f t="shared" si="101"/>
        <v>0</v>
      </c>
      <c r="CD26" s="90">
        <f t="shared" si="101"/>
        <v>0</v>
      </c>
      <c r="CE26" s="91">
        <f t="shared" si="101"/>
        <v>0</v>
      </c>
      <c r="CF26" s="91">
        <f t="shared" si="101"/>
        <v>0</v>
      </c>
      <c r="CG26" s="91">
        <f t="shared" si="101"/>
        <v>0</v>
      </c>
      <c r="CH26" s="91">
        <f t="shared" si="101"/>
        <v>0</v>
      </c>
      <c r="CI26" s="91">
        <f t="shared" ref="CI26:CJ26" si="116">(CI25/CI$6)*100</f>
        <v>0</v>
      </c>
      <c r="CJ26" s="91">
        <f t="shared" si="116"/>
        <v>0</v>
      </c>
      <c r="CK26" s="91">
        <f t="shared" ref="CK26" si="117">(CK25/CK$6)*100</f>
        <v>0</v>
      </c>
      <c r="CL26" s="92">
        <f t="shared" si="101"/>
        <v>36.427320490367777</v>
      </c>
      <c r="CM26" s="90">
        <f t="shared" ref="CM26:DO26" si="118">(CM25/CM$6)*100</f>
        <v>35.865660919540232</v>
      </c>
      <c r="CN26" s="90">
        <f t="shared" si="118"/>
        <v>35.553732567678423</v>
      </c>
      <c r="CO26" s="90">
        <f t="shared" si="118"/>
        <v>36.730455422044209</v>
      </c>
      <c r="CP26" s="91">
        <f t="shared" si="118"/>
        <v>32.128894680725033</v>
      </c>
      <c r="CQ26" s="91">
        <f t="shared" si="118"/>
        <v>32.864657090835522</v>
      </c>
      <c r="CR26" s="91">
        <f t="shared" si="118"/>
        <v>32.863487159683338</v>
      </c>
      <c r="CS26" s="91">
        <f t="shared" si="118"/>
        <v>30.622761813258798</v>
      </c>
      <c r="CT26" s="91">
        <f t="shared" ref="CT26:CU26" si="119">(CT25/CT$6)*100</f>
        <v>32.896965963345146</v>
      </c>
      <c r="CU26" s="91">
        <f t="shared" si="119"/>
        <v>31.521430598921373</v>
      </c>
      <c r="CV26" s="91">
        <f t="shared" ref="CV26" si="120">(CV25/CV$6)*100</f>
        <v>31.24108416547789</v>
      </c>
      <c r="CW26" s="92" t="e">
        <f t="shared" si="118"/>
        <v>#DIV/0!</v>
      </c>
      <c r="CX26" s="90" t="e">
        <f t="shared" si="118"/>
        <v>#DIV/0!</v>
      </c>
      <c r="CY26" s="90" t="e">
        <f t="shared" si="118"/>
        <v>#DIV/0!</v>
      </c>
      <c r="CZ26" s="90" t="e">
        <f t="shared" si="118"/>
        <v>#DIV/0!</v>
      </c>
      <c r="DA26" s="91" t="e">
        <f t="shared" si="118"/>
        <v>#DIV/0!</v>
      </c>
      <c r="DB26" s="91" t="e">
        <f t="shared" si="118"/>
        <v>#DIV/0!</v>
      </c>
      <c r="DC26" s="91" t="e">
        <f t="shared" si="118"/>
        <v>#DIV/0!</v>
      </c>
      <c r="DD26" s="91">
        <f t="shared" si="118"/>
        <v>17.288801571709232</v>
      </c>
      <c r="DE26" s="91">
        <f t="shared" ref="DE26:DF26" si="121">(DE25/DE$6)*100</f>
        <v>23.255813953488371</v>
      </c>
      <c r="DF26" s="91">
        <f t="shared" si="121"/>
        <v>26.43728222996516</v>
      </c>
      <c r="DG26" s="91">
        <f t="shared" ref="DG26" si="122">(DG25/DG$6)*100</f>
        <v>29.336558396682793</v>
      </c>
      <c r="DH26" s="92">
        <f t="shared" si="118"/>
        <v>26.978770401276229</v>
      </c>
      <c r="DI26" s="90">
        <f t="shared" si="118"/>
        <v>27.617070956025426</v>
      </c>
      <c r="DJ26" s="90">
        <f t="shared" si="118"/>
        <v>26.77814413565709</v>
      </c>
      <c r="DK26" s="90">
        <f t="shared" si="118"/>
        <v>33.230544086133904</v>
      </c>
      <c r="DL26" s="91">
        <f t="shared" si="118"/>
        <v>26.211009567940962</v>
      </c>
      <c r="DM26" s="91">
        <f t="shared" si="118"/>
        <v>30.077491439899077</v>
      </c>
      <c r="DN26" s="90">
        <f t="shared" si="118"/>
        <v>28.004635626150389</v>
      </c>
      <c r="DO26" s="90">
        <f t="shared" si="118"/>
        <v>26.583923984029216</v>
      </c>
      <c r="DP26" s="90">
        <f t="shared" ref="DP26:DQ26" si="123">(DP25/DP$6)*100</f>
        <v>29.847898380853731</v>
      </c>
      <c r="DQ26" s="90">
        <f t="shared" si="123"/>
        <v>26.133388631120557</v>
      </c>
      <c r="DR26" s="90">
        <f t="shared" ref="DR26" si="124">(DR25/DR$6)*100</f>
        <v>25.714493844547508</v>
      </c>
    </row>
    <row r="27" spans="1:122">
      <c r="A27" s="3" t="s">
        <v>36</v>
      </c>
      <c r="B27" s="3">
        <v>983</v>
      </c>
      <c r="C27" s="14">
        <v>976</v>
      </c>
      <c r="D27" s="14">
        <v>1002</v>
      </c>
      <c r="E27" s="14">
        <v>979</v>
      </c>
      <c r="F27" s="3">
        <v>1180</v>
      </c>
      <c r="G27" s="30">
        <v>1216</v>
      </c>
      <c r="H27" s="30">
        <v>1314</v>
      </c>
      <c r="I27" s="30">
        <v>1344</v>
      </c>
      <c r="J27" s="30">
        <v>1386</v>
      </c>
      <c r="K27" s="30">
        <v>1934</v>
      </c>
      <c r="L27" s="30">
        <v>2182</v>
      </c>
      <c r="M27" s="20">
        <v>983</v>
      </c>
      <c r="N27" s="14">
        <v>941</v>
      </c>
      <c r="O27" s="14">
        <v>928</v>
      </c>
      <c r="P27" s="33">
        <v>936</v>
      </c>
      <c r="Q27" s="3">
        <v>1102</v>
      </c>
      <c r="R27" s="30">
        <v>1115</v>
      </c>
      <c r="S27" s="30">
        <v>1182</v>
      </c>
      <c r="T27" s="30">
        <v>1255</v>
      </c>
      <c r="U27" s="30">
        <v>1314</v>
      </c>
      <c r="V27" s="30">
        <v>1817</v>
      </c>
      <c r="W27" s="30">
        <v>2053</v>
      </c>
      <c r="X27" s="20">
        <v>683</v>
      </c>
      <c r="Y27" s="14">
        <v>658</v>
      </c>
      <c r="Z27" s="14">
        <v>666</v>
      </c>
      <c r="AA27" s="14">
        <v>620</v>
      </c>
      <c r="AB27" s="3">
        <v>706</v>
      </c>
      <c r="AC27" s="30">
        <v>700</v>
      </c>
      <c r="AD27" s="30">
        <v>738</v>
      </c>
      <c r="AE27" s="30">
        <v>739</v>
      </c>
      <c r="AF27" s="30">
        <v>753</v>
      </c>
      <c r="AG27" s="30">
        <v>1035</v>
      </c>
      <c r="AH27" s="30">
        <v>1063</v>
      </c>
      <c r="AI27" s="20">
        <v>300</v>
      </c>
      <c r="AJ27" s="14">
        <v>318</v>
      </c>
      <c r="AK27" s="14">
        <v>336</v>
      </c>
      <c r="AL27" s="14">
        <v>359</v>
      </c>
      <c r="AM27" s="3">
        <v>474</v>
      </c>
      <c r="AN27" s="30">
        <v>516</v>
      </c>
      <c r="AO27" s="30">
        <v>576</v>
      </c>
      <c r="AP27" s="30">
        <v>605</v>
      </c>
      <c r="AQ27" s="30">
        <v>633</v>
      </c>
      <c r="AR27" s="30">
        <v>899</v>
      </c>
      <c r="AS27" s="30">
        <v>1119</v>
      </c>
      <c r="AT27" s="20">
        <v>885</v>
      </c>
      <c r="AU27" s="14">
        <v>853</v>
      </c>
      <c r="AV27" s="14">
        <v>849</v>
      </c>
      <c r="AW27" s="14">
        <v>843</v>
      </c>
      <c r="AX27" s="3">
        <v>970</v>
      </c>
      <c r="AY27" s="30">
        <v>985</v>
      </c>
      <c r="AZ27" s="30">
        <v>1040</v>
      </c>
      <c r="BA27" s="30">
        <v>1084</v>
      </c>
      <c r="BB27" s="30">
        <v>1123</v>
      </c>
      <c r="BC27" s="30">
        <v>1568</v>
      </c>
      <c r="BD27" s="30">
        <v>1713</v>
      </c>
      <c r="BE27" s="20">
        <v>12</v>
      </c>
      <c r="BF27" s="14">
        <v>13</v>
      </c>
      <c r="BG27" s="14">
        <v>12</v>
      </c>
      <c r="BH27" s="14">
        <v>15</v>
      </c>
      <c r="BI27" s="3">
        <v>11</v>
      </c>
      <c r="BJ27" s="30">
        <v>13</v>
      </c>
      <c r="BK27" s="30">
        <v>12</v>
      </c>
      <c r="BL27" s="30">
        <v>10</v>
      </c>
      <c r="BM27" s="30">
        <v>10</v>
      </c>
      <c r="BN27" s="30">
        <v>17</v>
      </c>
      <c r="BO27" s="30">
        <v>21</v>
      </c>
      <c r="BP27" s="69"/>
      <c r="BQ27" s="30"/>
      <c r="BR27" s="30"/>
      <c r="BS27" s="30"/>
      <c r="BT27" s="30"/>
      <c r="BU27" s="30"/>
      <c r="BV27" s="30"/>
      <c r="BW27" s="30"/>
      <c r="BX27" s="30"/>
      <c r="BY27" s="30"/>
      <c r="BZ27" s="30"/>
      <c r="CA27" s="20"/>
      <c r="CB27" s="14"/>
      <c r="CC27" s="14"/>
      <c r="CD27" s="14"/>
      <c r="CI27" s="30"/>
      <c r="CJ27" s="30"/>
      <c r="CK27" s="30"/>
      <c r="CL27" s="20">
        <v>11</v>
      </c>
      <c r="CM27" s="14">
        <v>7</v>
      </c>
      <c r="CN27" s="14">
        <v>11</v>
      </c>
      <c r="CO27" s="14">
        <v>12</v>
      </c>
      <c r="CP27" s="3">
        <v>20</v>
      </c>
      <c r="CQ27" s="3">
        <v>17</v>
      </c>
      <c r="CR27" s="30">
        <v>24</v>
      </c>
      <c r="CS27" s="30">
        <v>30</v>
      </c>
      <c r="CT27" s="30">
        <v>34</v>
      </c>
      <c r="CU27" s="30">
        <v>58</v>
      </c>
      <c r="CV27" s="30">
        <v>63</v>
      </c>
      <c r="CW27" s="20"/>
      <c r="CX27" s="14"/>
      <c r="CY27" s="14"/>
      <c r="CZ27" s="14"/>
      <c r="DD27" s="30">
        <v>18</v>
      </c>
      <c r="DE27" s="30">
        <v>18</v>
      </c>
      <c r="DF27" s="30">
        <v>30</v>
      </c>
      <c r="DG27" s="30">
        <v>57</v>
      </c>
      <c r="DH27" s="20">
        <v>75</v>
      </c>
      <c r="DI27" s="14">
        <v>68</v>
      </c>
      <c r="DJ27" s="14">
        <v>56</v>
      </c>
      <c r="DK27" s="14">
        <v>66</v>
      </c>
      <c r="DL27" s="3">
        <v>101</v>
      </c>
      <c r="DM27" s="3">
        <v>100</v>
      </c>
      <c r="DN27" s="14">
        <v>106</v>
      </c>
      <c r="DO27" s="14">
        <v>113</v>
      </c>
      <c r="DP27" s="30">
        <v>129</v>
      </c>
      <c r="DQ27" s="30">
        <v>144</v>
      </c>
      <c r="DR27" s="30">
        <v>199</v>
      </c>
    </row>
    <row r="28" spans="1:122">
      <c r="A28" s="21" t="s">
        <v>37</v>
      </c>
      <c r="B28" s="3">
        <v>2786</v>
      </c>
      <c r="C28" s="14">
        <v>4096</v>
      </c>
      <c r="D28" s="14">
        <v>4441</v>
      </c>
      <c r="E28" s="14">
        <v>4546</v>
      </c>
      <c r="F28" s="3">
        <v>4748</v>
      </c>
      <c r="G28" s="30">
        <v>5075</v>
      </c>
      <c r="H28" s="30">
        <v>5373</v>
      </c>
      <c r="I28" s="30">
        <v>5848</v>
      </c>
      <c r="J28" s="30">
        <v>6067</v>
      </c>
      <c r="K28" s="30">
        <v>6512</v>
      </c>
      <c r="L28" s="30">
        <v>7098</v>
      </c>
      <c r="M28" s="20">
        <v>2786</v>
      </c>
      <c r="N28" s="14">
        <v>3957</v>
      </c>
      <c r="O28" s="14">
        <v>4313</v>
      </c>
      <c r="P28" s="33">
        <v>4435</v>
      </c>
      <c r="Q28" s="3">
        <v>4470</v>
      </c>
      <c r="R28" s="30">
        <v>4691</v>
      </c>
      <c r="S28" s="30">
        <v>4963</v>
      </c>
      <c r="T28" s="30">
        <v>5222</v>
      </c>
      <c r="U28" s="30">
        <v>5490</v>
      </c>
      <c r="V28" s="30">
        <v>5873</v>
      </c>
      <c r="W28" s="30">
        <v>6428</v>
      </c>
      <c r="X28" s="20">
        <v>1990</v>
      </c>
      <c r="Y28" s="14">
        <v>2998</v>
      </c>
      <c r="Z28" s="14">
        <v>3099</v>
      </c>
      <c r="AA28" s="14">
        <v>3069</v>
      </c>
      <c r="AB28" s="3">
        <v>3040</v>
      </c>
      <c r="AC28" s="30">
        <v>3184</v>
      </c>
      <c r="AD28" s="30">
        <v>3307</v>
      </c>
      <c r="AE28" s="30">
        <v>3502</v>
      </c>
      <c r="AF28" s="30">
        <v>3556</v>
      </c>
      <c r="AG28" s="30">
        <v>3673</v>
      </c>
      <c r="AH28" s="30">
        <v>3916</v>
      </c>
      <c r="AI28" s="20">
        <v>796</v>
      </c>
      <c r="AJ28" s="14">
        <v>1098</v>
      </c>
      <c r="AK28" s="14">
        <v>1342</v>
      </c>
      <c r="AL28" s="14">
        <v>1477</v>
      </c>
      <c r="AM28" s="3">
        <v>1708</v>
      </c>
      <c r="AN28" s="30">
        <v>1891</v>
      </c>
      <c r="AO28" s="30">
        <v>2066</v>
      </c>
      <c r="AP28" s="30">
        <v>2346</v>
      </c>
      <c r="AQ28" s="30">
        <v>2511</v>
      </c>
      <c r="AR28" s="30">
        <v>2839</v>
      </c>
      <c r="AS28" s="30">
        <v>3182</v>
      </c>
      <c r="AT28" s="20">
        <v>2490</v>
      </c>
      <c r="AU28" s="14">
        <v>3524</v>
      </c>
      <c r="AV28" s="14">
        <v>3770</v>
      </c>
      <c r="AW28" s="14">
        <v>3846</v>
      </c>
      <c r="AX28" s="3">
        <v>3777</v>
      </c>
      <c r="AY28" s="30">
        <v>3922</v>
      </c>
      <c r="AZ28" s="30">
        <v>4078</v>
      </c>
      <c r="BA28" s="30">
        <v>4226</v>
      </c>
      <c r="BB28" s="30">
        <v>4370</v>
      </c>
      <c r="BC28" s="30">
        <v>4664</v>
      </c>
      <c r="BD28" s="30">
        <v>5003</v>
      </c>
      <c r="BE28" s="20">
        <v>35</v>
      </c>
      <c r="BF28" s="14">
        <v>58</v>
      </c>
      <c r="BG28" s="14">
        <v>71</v>
      </c>
      <c r="BH28" s="14">
        <v>88</v>
      </c>
      <c r="BI28" s="3">
        <v>87</v>
      </c>
      <c r="BJ28" s="30">
        <v>94</v>
      </c>
      <c r="BK28" s="30">
        <v>98</v>
      </c>
      <c r="BL28" s="30">
        <v>105</v>
      </c>
      <c r="BM28" s="30">
        <v>101</v>
      </c>
      <c r="BN28" s="30">
        <v>116</v>
      </c>
      <c r="BO28" s="30">
        <v>153</v>
      </c>
      <c r="BP28" s="69"/>
      <c r="BQ28" s="30"/>
      <c r="BR28" s="30"/>
      <c r="BS28" s="30"/>
      <c r="BT28" s="30"/>
      <c r="BU28" s="30"/>
      <c r="BV28" s="30"/>
      <c r="BW28" s="30"/>
      <c r="BX28" s="30"/>
      <c r="BY28" s="30"/>
      <c r="BZ28" s="30"/>
      <c r="CA28" s="20"/>
      <c r="CB28" s="14"/>
      <c r="CC28" s="14"/>
      <c r="CD28" s="14"/>
      <c r="CI28" s="30"/>
      <c r="CJ28" s="30"/>
      <c r="CK28" s="30"/>
      <c r="CL28" s="20">
        <v>106</v>
      </c>
      <c r="CM28" s="14">
        <v>164</v>
      </c>
      <c r="CN28" s="14">
        <v>212</v>
      </c>
      <c r="CO28" s="14">
        <v>236</v>
      </c>
      <c r="CP28" s="3">
        <v>269</v>
      </c>
      <c r="CQ28" s="3">
        <v>291</v>
      </c>
      <c r="CR28" s="30">
        <v>328</v>
      </c>
      <c r="CS28" s="30">
        <v>366</v>
      </c>
      <c r="CT28" s="30">
        <v>420</v>
      </c>
      <c r="CU28" s="30">
        <v>443</v>
      </c>
      <c r="CV28" s="30">
        <v>480</v>
      </c>
      <c r="CW28" s="20"/>
      <c r="CX28" s="14"/>
      <c r="CY28" s="14"/>
      <c r="CZ28" s="14"/>
      <c r="DE28" s="30">
        <v>21</v>
      </c>
      <c r="DF28" s="30">
        <v>45</v>
      </c>
      <c r="DG28" s="30">
        <v>70</v>
      </c>
      <c r="DH28" s="20">
        <v>155</v>
      </c>
      <c r="DI28" s="14">
        <v>211</v>
      </c>
      <c r="DJ28" s="14">
        <v>260</v>
      </c>
      <c r="DK28" s="14">
        <v>265</v>
      </c>
      <c r="DL28" s="3">
        <v>337</v>
      </c>
      <c r="DM28" s="3">
        <v>384</v>
      </c>
      <c r="DN28" s="14">
        <v>459</v>
      </c>
      <c r="DO28" s="14">
        <v>525</v>
      </c>
      <c r="DP28" s="30">
        <v>578</v>
      </c>
      <c r="DQ28" s="30">
        <v>605</v>
      </c>
      <c r="DR28" s="30">
        <v>722</v>
      </c>
    </row>
    <row r="29" spans="1:122">
      <c r="A29" s="21" t="s">
        <v>38</v>
      </c>
      <c r="B29" s="3">
        <v>26125</v>
      </c>
      <c r="C29" s="14">
        <v>25432</v>
      </c>
      <c r="D29" s="14">
        <v>25484</v>
      </c>
      <c r="E29" s="14">
        <v>26730</v>
      </c>
      <c r="F29" s="3">
        <v>23635</v>
      </c>
      <c r="G29" s="30">
        <v>29795</v>
      </c>
      <c r="H29" s="30">
        <v>27534</v>
      </c>
      <c r="I29" s="30">
        <v>26388</v>
      </c>
      <c r="J29" s="30">
        <v>34499</v>
      </c>
      <c r="K29" s="30">
        <v>31330</v>
      </c>
      <c r="L29" s="30">
        <v>32848</v>
      </c>
      <c r="M29" s="20">
        <v>26125</v>
      </c>
      <c r="N29" s="14">
        <v>24259</v>
      </c>
      <c r="O29" s="14">
        <v>24311</v>
      </c>
      <c r="P29" s="33">
        <v>25595</v>
      </c>
      <c r="Q29" s="3">
        <v>23149</v>
      </c>
      <c r="R29" s="30">
        <v>28040</v>
      </c>
      <c r="S29" s="30">
        <v>26393</v>
      </c>
      <c r="T29" s="30">
        <v>25227</v>
      </c>
      <c r="U29" s="30">
        <v>31098</v>
      </c>
      <c r="V29" s="30">
        <v>26546</v>
      </c>
      <c r="W29" s="30">
        <v>27739</v>
      </c>
      <c r="X29" s="20">
        <v>18958</v>
      </c>
      <c r="Y29" s="14">
        <v>18122</v>
      </c>
      <c r="Z29" s="14">
        <v>17797</v>
      </c>
      <c r="AA29" s="14">
        <v>18228</v>
      </c>
      <c r="AB29" s="3">
        <v>15249</v>
      </c>
      <c r="AC29" s="30">
        <v>18611</v>
      </c>
      <c r="AD29" s="30">
        <v>16919</v>
      </c>
      <c r="AE29" s="30">
        <v>15980</v>
      </c>
      <c r="AF29" s="30">
        <v>20692</v>
      </c>
      <c r="AG29" s="30">
        <v>18708</v>
      </c>
      <c r="AH29" s="30">
        <v>19342</v>
      </c>
      <c r="AI29" s="20">
        <v>7167</v>
      </c>
      <c r="AJ29" s="14">
        <v>7310</v>
      </c>
      <c r="AK29" s="14">
        <v>7687</v>
      </c>
      <c r="AL29" s="14">
        <v>8502</v>
      </c>
      <c r="AM29" s="3">
        <v>8386</v>
      </c>
      <c r="AN29" s="30">
        <v>11184</v>
      </c>
      <c r="AO29" s="30">
        <v>10615</v>
      </c>
      <c r="AP29" s="30">
        <v>10408</v>
      </c>
      <c r="AQ29" s="30">
        <v>13807</v>
      </c>
      <c r="AR29" s="30">
        <v>12622</v>
      </c>
      <c r="AS29" s="30">
        <v>13506</v>
      </c>
      <c r="AT29" s="20">
        <v>21275</v>
      </c>
      <c r="AU29" s="14">
        <v>19654</v>
      </c>
      <c r="AV29" s="14">
        <v>19553</v>
      </c>
      <c r="AW29" s="14">
        <v>19726</v>
      </c>
      <c r="AX29" s="3">
        <v>17651</v>
      </c>
      <c r="AY29" s="30">
        <v>20462</v>
      </c>
      <c r="AZ29" s="30">
        <v>19107</v>
      </c>
      <c r="BA29" s="30">
        <v>18001</v>
      </c>
      <c r="BB29" s="30">
        <v>21263</v>
      </c>
      <c r="BC29" s="30">
        <v>18543</v>
      </c>
      <c r="BD29" s="30">
        <v>18957</v>
      </c>
      <c r="BE29" s="20">
        <v>772</v>
      </c>
      <c r="BF29" s="14">
        <v>740</v>
      </c>
      <c r="BG29" s="14">
        <v>748</v>
      </c>
      <c r="BH29" s="14">
        <v>775</v>
      </c>
      <c r="BI29" s="3">
        <v>712</v>
      </c>
      <c r="BJ29" s="30">
        <v>792</v>
      </c>
      <c r="BK29" s="30">
        <v>783</v>
      </c>
      <c r="BL29" s="30">
        <v>767</v>
      </c>
      <c r="BM29" s="30">
        <v>866</v>
      </c>
      <c r="BN29" s="30">
        <v>785</v>
      </c>
      <c r="BO29" s="30">
        <v>820</v>
      </c>
      <c r="BP29" s="69"/>
      <c r="BQ29" s="30"/>
      <c r="BR29" s="30"/>
      <c r="BS29" s="30"/>
      <c r="BT29" s="30"/>
      <c r="BU29" s="30"/>
      <c r="BV29" s="30"/>
      <c r="BW29" s="30"/>
      <c r="BX29" s="30"/>
      <c r="BY29" s="30"/>
      <c r="BZ29" s="30"/>
      <c r="CA29" s="20"/>
      <c r="CB29" s="14"/>
      <c r="CC29" s="14"/>
      <c r="CD29" s="14"/>
      <c r="CI29" s="30"/>
      <c r="CJ29" s="30"/>
      <c r="CK29" s="30"/>
      <c r="CL29" s="20">
        <v>1158</v>
      </c>
      <c r="CM29" s="14">
        <v>1129</v>
      </c>
      <c r="CN29" s="14">
        <v>1185</v>
      </c>
      <c r="CO29" s="14">
        <v>1339</v>
      </c>
      <c r="CP29" s="3">
        <v>1443</v>
      </c>
      <c r="CQ29" s="3">
        <v>1748</v>
      </c>
      <c r="CR29" s="30">
        <v>1762</v>
      </c>
      <c r="CS29" s="30">
        <v>1720</v>
      </c>
      <c r="CT29" s="30">
        <v>2120</v>
      </c>
      <c r="CU29" s="30">
        <v>1997</v>
      </c>
      <c r="CV29" s="30">
        <v>2216</v>
      </c>
      <c r="CW29" s="20"/>
      <c r="CX29" s="14"/>
      <c r="CY29" s="14"/>
      <c r="CZ29" s="14"/>
      <c r="DE29" s="30">
        <v>108</v>
      </c>
      <c r="DF29" s="30">
        <v>140</v>
      </c>
      <c r="DG29" s="30">
        <v>214</v>
      </c>
      <c r="DH29" s="20">
        <v>2920</v>
      </c>
      <c r="DI29" s="14">
        <v>2736</v>
      </c>
      <c r="DJ29" s="14">
        <v>2825</v>
      </c>
      <c r="DK29" s="14">
        <v>3755</v>
      </c>
      <c r="DL29" s="3">
        <v>3343</v>
      </c>
      <c r="DM29" s="3">
        <v>5038</v>
      </c>
      <c r="DN29" s="14">
        <v>4741</v>
      </c>
      <c r="DO29" s="14">
        <v>4739</v>
      </c>
      <c r="DP29" s="30">
        <v>6741</v>
      </c>
      <c r="DQ29" s="30">
        <v>5081</v>
      </c>
      <c r="DR29" s="30">
        <v>5532</v>
      </c>
    </row>
    <row r="30" spans="1:122">
      <c r="A30" s="21" t="s">
        <v>39</v>
      </c>
      <c r="B30" s="3">
        <v>4263</v>
      </c>
      <c r="C30" s="14">
        <v>5205</v>
      </c>
      <c r="D30" s="14">
        <v>5398</v>
      </c>
      <c r="E30" s="14">
        <v>5749</v>
      </c>
      <c r="F30" s="28">
        <v>5899</v>
      </c>
      <c r="G30" s="30">
        <v>8734</v>
      </c>
      <c r="H30" s="30">
        <v>8758</v>
      </c>
      <c r="I30" s="30">
        <v>9644</v>
      </c>
      <c r="J30" s="30">
        <v>11881</v>
      </c>
      <c r="K30" s="30">
        <v>10836</v>
      </c>
      <c r="L30" s="30">
        <v>11558</v>
      </c>
      <c r="M30" s="20">
        <v>4263</v>
      </c>
      <c r="N30" s="14">
        <v>5075</v>
      </c>
      <c r="O30" s="14">
        <v>5259</v>
      </c>
      <c r="P30" s="33">
        <v>5612</v>
      </c>
      <c r="Q30" s="28">
        <v>5294</v>
      </c>
      <c r="R30" s="30">
        <v>7667</v>
      </c>
      <c r="S30" s="30">
        <v>7650</v>
      </c>
      <c r="T30" s="30">
        <v>8363</v>
      </c>
      <c r="U30" s="30">
        <v>10434</v>
      </c>
      <c r="V30" s="30">
        <v>9689</v>
      </c>
      <c r="W30" s="30">
        <v>10290</v>
      </c>
      <c r="X30" s="20">
        <v>3122</v>
      </c>
      <c r="Y30" s="14">
        <v>3689</v>
      </c>
      <c r="Z30" s="14">
        <v>3714</v>
      </c>
      <c r="AA30" s="14">
        <v>3861</v>
      </c>
      <c r="AB30" s="28">
        <v>3727</v>
      </c>
      <c r="AC30" s="30">
        <v>4808</v>
      </c>
      <c r="AD30" s="30">
        <v>4688</v>
      </c>
      <c r="AE30" s="30">
        <v>4967</v>
      </c>
      <c r="AF30" s="30">
        <v>6225</v>
      </c>
      <c r="AG30" s="30">
        <v>5867</v>
      </c>
      <c r="AH30" s="30">
        <v>6081</v>
      </c>
      <c r="AI30" s="20">
        <v>1141</v>
      </c>
      <c r="AJ30" s="14">
        <v>1516</v>
      </c>
      <c r="AK30" s="14">
        <v>1684</v>
      </c>
      <c r="AL30" s="14">
        <v>1888</v>
      </c>
      <c r="AM30" s="28">
        <v>2172</v>
      </c>
      <c r="AN30" s="30">
        <v>3926</v>
      </c>
      <c r="AO30" s="30">
        <v>4070</v>
      </c>
      <c r="AP30" s="30">
        <v>4677</v>
      </c>
      <c r="AQ30" s="30">
        <v>5656</v>
      </c>
      <c r="AR30" s="30">
        <v>4969</v>
      </c>
      <c r="AS30" s="30">
        <v>5477</v>
      </c>
      <c r="AT30" s="20">
        <v>3864</v>
      </c>
      <c r="AU30" s="14">
        <v>4549</v>
      </c>
      <c r="AV30" s="14">
        <v>4649</v>
      </c>
      <c r="AW30" s="14">
        <v>4943</v>
      </c>
      <c r="AX30" s="28">
        <v>4639</v>
      </c>
      <c r="AY30" s="30">
        <v>6647</v>
      </c>
      <c r="AZ30" s="30">
        <v>6584</v>
      </c>
      <c r="BA30" s="30">
        <v>7098</v>
      </c>
      <c r="BB30" s="30">
        <v>8796</v>
      </c>
      <c r="BC30" s="30">
        <v>8082</v>
      </c>
      <c r="BD30" s="30">
        <v>8534</v>
      </c>
      <c r="BE30" s="20">
        <v>65</v>
      </c>
      <c r="BF30" s="14">
        <v>76</v>
      </c>
      <c r="BG30" s="14">
        <v>82</v>
      </c>
      <c r="BH30" s="14">
        <v>88</v>
      </c>
      <c r="BI30" s="28">
        <v>93</v>
      </c>
      <c r="BJ30" s="30">
        <v>133</v>
      </c>
      <c r="BK30" s="30">
        <v>141</v>
      </c>
      <c r="BL30" s="30">
        <v>151</v>
      </c>
      <c r="BM30" s="30">
        <v>179</v>
      </c>
      <c r="BN30" s="30">
        <v>147</v>
      </c>
      <c r="BO30" s="30">
        <v>165</v>
      </c>
      <c r="BP30" s="69"/>
      <c r="BQ30" s="30"/>
      <c r="BR30" s="30"/>
      <c r="BS30" s="30"/>
      <c r="BT30" s="30"/>
      <c r="BU30" s="30"/>
      <c r="BV30" s="30"/>
      <c r="BW30" s="30"/>
      <c r="BX30" s="30"/>
      <c r="BY30" s="30"/>
      <c r="BZ30" s="30"/>
      <c r="CA30" s="20"/>
      <c r="CB30" s="14"/>
      <c r="CC30" s="14"/>
      <c r="CD30" s="14"/>
      <c r="CF30" s="28"/>
      <c r="CG30" s="28"/>
      <c r="CH30" s="28"/>
      <c r="CI30" s="30"/>
      <c r="CJ30" s="30"/>
      <c r="CK30" s="30"/>
      <c r="CL30" s="20">
        <v>152</v>
      </c>
      <c r="CM30" s="14">
        <v>193</v>
      </c>
      <c r="CN30" s="14">
        <v>222</v>
      </c>
      <c r="CO30" s="14">
        <v>247</v>
      </c>
      <c r="CP30" s="28">
        <v>258</v>
      </c>
      <c r="CQ30" s="28">
        <v>345</v>
      </c>
      <c r="CR30" s="30">
        <v>391</v>
      </c>
      <c r="CS30" s="30">
        <v>437</v>
      </c>
      <c r="CT30" s="30">
        <v>566</v>
      </c>
      <c r="CU30" s="30">
        <v>540</v>
      </c>
      <c r="CV30" s="30">
        <v>589</v>
      </c>
      <c r="CW30" s="20"/>
      <c r="CX30" s="14"/>
      <c r="CY30" s="14"/>
      <c r="CZ30" s="14"/>
      <c r="DA30" s="28"/>
      <c r="DB30" s="28"/>
      <c r="DE30" s="30">
        <v>33</v>
      </c>
      <c r="DF30" s="30">
        <v>60</v>
      </c>
      <c r="DG30" s="30">
        <v>72</v>
      </c>
      <c r="DH30" s="20">
        <v>182</v>
      </c>
      <c r="DI30" s="14">
        <v>257</v>
      </c>
      <c r="DJ30" s="14">
        <v>306</v>
      </c>
      <c r="DK30" s="14">
        <v>334</v>
      </c>
      <c r="DL30" s="28">
        <v>304</v>
      </c>
      <c r="DM30" s="28">
        <v>542</v>
      </c>
      <c r="DN30" s="14">
        <v>534</v>
      </c>
      <c r="DO30" s="14">
        <v>677</v>
      </c>
      <c r="DP30" s="30">
        <v>860</v>
      </c>
      <c r="DQ30" s="30">
        <v>860</v>
      </c>
      <c r="DR30" s="30">
        <v>930</v>
      </c>
    </row>
    <row r="31" spans="1:122">
      <c r="A31" s="21" t="s">
        <v>41</v>
      </c>
      <c r="B31" s="3"/>
      <c r="C31" s="14">
        <v>1612</v>
      </c>
      <c r="D31" s="14">
        <v>1678</v>
      </c>
      <c r="E31" s="14">
        <v>1886</v>
      </c>
      <c r="F31" s="3">
        <v>1729</v>
      </c>
      <c r="G31" s="30">
        <v>1897</v>
      </c>
      <c r="H31" s="30">
        <v>1891</v>
      </c>
      <c r="I31" s="30">
        <v>1880</v>
      </c>
      <c r="J31" s="30">
        <v>1791</v>
      </c>
      <c r="K31" s="30">
        <v>1840</v>
      </c>
      <c r="L31" s="30">
        <v>1753</v>
      </c>
      <c r="M31" s="20"/>
      <c r="N31" s="14">
        <v>1612</v>
      </c>
      <c r="O31" s="14">
        <v>1666</v>
      </c>
      <c r="P31" s="33">
        <v>1804</v>
      </c>
      <c r="Q31" s="3">
        <v>1609</v>
      </c>
      <c r="R31" s="30">
        <v>1753</v>
      </c>
      <c r="S31" s="30">
        <v>1733</v>
      </c>
      <c r="T31" s="30">
        <v>1711</v>
      </c>
      <c r="U31" s="30">
        <v>1660</v>
      </c>
      <c r="V31" s="30">
        <v>1709</v>
      </c>
      <c r="W31" s="30">
        <v>1632</v>
      </c>
      <c r="X31" s="20"/>
      <c r="Y31" s="14">
        <v>1142</v>
      </c>
      <c r="Z31" s="14">
        <v>1141</v>
      </c>
      <c r="AA31" s="14">
        <v>1241</v>
      </c>
      <c r="AB31" s="3">
        <v>1106</v>
      </c>
      <c r="AC31" s="30">
        <v>1176</v>
      </c>
      <c r="AD31" s="30">
        <v>1169</v>
      </c>
      <c r="AE31" s="30">
        <v>1137</v>
      </c>
      <c r="AF31" s="30">
        <v>1053</v>
      </c>
      <c r="AG31" s="30">
        <v>1041</v>
      </c>
      <c r="AH31" s="30">
        <v>978</v>
      </c>
      <c r="AI31" s="20"/>
      <c r="AJ31" s="14">
        <v>470</v>
      </c>
      <c r="AK31" s="14">
        <v>537</v>
      </c>
      <c r="AL31" s="14">
        <v>645</v>
      </c>
      <c r="AM31" s="3">
        <v>623</v>
      </c>
      <c r="AN31" s="30">
        <v>721</v>
      </c>
      <c r="AO31" s="30">
        <v>722</v>
      </c>
      <c r="AP31" s="30">
        <v>743</v>
      </c>
      <c r="AQ31" s="30">
        <v>738</v>
      </c>
      <c r="AR31" s="30">
        <v>799</v>
      </c>
      <c r="AS31" s="30">
        <v>775</v>
      </c>
      <c r="AT31" s="20"/>
      <c r="AU31" s="14">
        <v>1516</v>
      </c>
      <c r="AV31" s="14">
        <v>1522</v>
      </c>
      <c r="AW31" s="14">
        <v>1200</v>
      </c>
      <c r="AX31" s="3">
        <v>1048</v>
      </c>
      <c r="AY31" s="30">
        <v>1126</v>
      </c>
      <c r="AZ31" s="30">
        <v>1096</v>
      </c>
      <c r="BA31" s="30">
        <v>1070</v>
      </c>
      <c r="BB31" s="30">
        <v>1020</v>
      </c>
      <c r="BC31" s="30">
        <v>1027</v>
      </c>
      <c r="BD31" s="30">
        <v>954</v>
      </c>
      <c r="BE31" s="20"/>
      <c r="BF31" s="14">
        <v>18</v>
      </c>
      <c r="BG31" s="14">
        <v>21</v>
      </c>
      <c r="BH31" s="14">
        <v>8</v>
      </c>
      <c r="BI31" s="3">
        <v>10</v>
      </c>
      <c r="BJ31" s="30">
        <v>18</v>
      </c>
      <c r="BK31" s="30">
        <v>16</v>
      </c>
      <c r="BL31" s="30">
        <v>18</v>
      </c>
      <c r="BM31" s="30">
        <v>23</v>
      </c>
      <c r="BN31" s="30">
        <v>27</v>
      </c>
      <c r="BO31" s="30">
        <v>24</v>
      </c>
      <c r="BP31" s="69"/>
      <c r="BQ31" s="30"/>
      <c r="BR31" s="30"/>
      <c r="BS31" s="30"/>
      <c r="BT31" s="30"/>
      <c r="BU31" s="30"/>
      <c r="BV31" s="30"/>
      <c r="BW31" s="30"/>
      <c r="BX31" s="30"/>
      <c r="BY31" s="30"/>
      <c r="BZ31" s="30"/>
      <c r="CA31" s="20"/>
      <c r="CB31" s="14"/>
      <c r="CC31" s="14"/>
      <c r="CD31" s="14"/>
      <c r="CI31" s="30"/>
      <c r="CJ31" s="30"/>
      <c r="CK31" s="30"/>
      <c r="CL31" s="20"/>
      <c r="CM31" s="14">
        <v>26</v>
      </c>
      <c r="CN31" s="14">
        <v>24</v>
      </c>
      <c r="CO31" s="14">
        <v>17</v>
      </c>
      <c r="CP31" s="3">
        <v>34</v>
      </c>
      <c r="CQ31" s="3">
        <v>42</v>
      </c>
      <c r="CR31" s="30">
        <v>43</v>
      </c>
      <c r="CS31" s="30">
        <v>40</v>
      </c>
      <c r="CT31" s="30">
        <v>36</v>
      </c>
      <c r="CU31" s="30">
        <v>42</v>
      </c>
      <c r="CV31" s="30">
        <v>40</v>
      </c>
      <c r="CW31" s="20"/>
      <c r="CX31" s="14"/>
      <c r="CY31" s="14"/>
      <c r="CZ31" s="14"/>
      <c r="DE31" s="30">
        <v>19</v>
      </c>
      <c r="DF31" s="30">
        <v>26</v>
      </c>
      <c r="DG31" s="30">
        <v>45</v>
      </c>
      <c r="DH31" s="20"/>
      <c r="DI31" s="14">
        <v>52</v>
      </c>
      <c r="DJ31" s="14">
        <v>99</v>
      </c>
      <c r="DK31" s="14">
        <v>579</v>
      </c>
      <c r="DL31" s="3">
        <v>517</v>
      </c>
      <c r="DM31" s="3">
        <v>567</v>
      </c>
      <c r="DN31" s="14">
        <v>578</v>
      </c>
      <c r="DO31" s="14">
        <v>583</v>
      </c>
      <c r="DP31" s="30">
        <v>562</v>
      </c>
      <c r="DQ31" s="30">
        <v>587</v>
      </c>
      <c r="DR31" s="30">
        <v>569</v>
      </c>
    </row>
    <row r="32" spans="1:122">
      <c r="A32" s="21" t="s">
        <v>42</v>
      </c>
      <c r="B32" s="3">
        <v>1735</v>
      </c>
      <c r="C32" s="14">
        <v>1856</v>
      </c>
      <c r="D32" s="14">
        <v>1893</v>
      </c>
      <c r="E32" s="14">
        <v>1879</v>
      </c>
      <c r="F32" s="3">
        <v>1923</v>
      </c>
      <c r="G32" s="30">
        <v>2050</v>
      </c>
      <c r="H32" s="30">
        <v>2087</v>
      </c>
      <c r="I32" s="30">
        <v>2038</v>
      </c>
      <c r="J32" s="30">
        <v>2154</v>
      </c>
      <c r="K32" s="30">
        <v>2081</v>
      </c>
      <c r="L32" s="30">
        <v>2186</v>
      </c>
      <c r="M32" s="20">
        <v>1735</v>
      </c>
      <c r="N32" s="14">
        <v>1843</v>
      </c>
      <c r="O32" s="14">
        <v>1874</v>
      </c>
      <c r="P32" s="33">
        <v>1873</v>
      </c>
      <c r="Q32" s="3">
        <v>1863</v>
      </c>
      <c r="R32" s="30">
        <v>1995</v>
      </c>
      <c r="S32" s="30">
        <v>1995</v>
      </c>
      <c r="T32" s="30">
        <v>1930</v>
      </c>
      <c r="U32" s="30">
        <v>2048</v>
      </c>
      <c r="V32" s="30">
        <v>1978</v>
      </c>
      <c r="W32" s="30">
        <v>2079</v>
      </c>
      <c r="X32" s="20">
        <v>1269</v>
      </c>
      <c r="Y32" s="14">
        <v>1351</v>
      </c>
      <c r="Z32" s="14">
        <v>1349</v>
      </c>
      <c r="AA32" s="14">
        <v>1327</v>
      </c>
      <c r="AB32" s="3">
        <v>1240</v>
      </c>
      <c r="AC32" s="30">
        <v>1268</v>
      </c>
      <c r="AD32" s="30">
        <v>1271</v>
      </c>
      <c r="AE32" s="30">
        <v>1204</v>
      </c>
      <c r="AF32" s="30">
        <v>1228</v>
      </c>
      <c r="AG32" s="30">
        <v>1171</v>
      </c>
      <c r="AH32" s="30">
        <v>1219</v>
      </c>
      <c r="AI32" s="20">
        <v>466</v>
      </c>
      <c r="AJ32" s="14">
        <v>505</v>
      </c>
      <c r="AK32" s="14">
        <v>544</v>
      </c>
      <c r="AL32" s="14">
        <v>552</v>
      </c>
      <c r="AM32" s="3">
        <v>683</v>
      </c>
      <c r="AN32" s="30">
        <v>782</v>
      </c>
      <c r="AO32" s="30">
        <v>816</v>
      </c>
      <c r="AP32" s="30">
        <v>834</v>
      </c>
      <c r="AQ32" s="30">
        <v>926</v>
      </c>
      <c r="AR32" s="30">
        <v>910</v>
      </c>
      <c r="AS32" s="30">
        <v>967</v>
      </c>
      <c r="AT32" s="20">
        <v>1662</v>
      </c>
      <c r="AU32" s="14">
        <v>1772</v>
      </c>
      <c r="AV32" s="14">
        <v>1794</v>
      </c>
      <c r="AW32" s="14">
        <v>1780</v>
      </c>
      <c r="AX32" s="3">
        <v>1761</v>
      </c>
      <c r="AY32" s="30">
        <v>1865</v>
      </c>
      <c r="AZ32" s="30">
        <v>1864</v>
      </c>
      <c r="BA32" s="30">
        <v>1789</v>
      </c>
      <c r="BB32" s="30">
        <v>1849</v>
      </c>
      <c r="BC32" s="30">
        <v>1787</v>
      </c>
      <c r="BD32" s="30">
        <v>1860</v>
      </c>
      <c r="BE32" s="20">
        <v>5</v>
      </c>
      <c r="BF32" s="14">
        <v>6</v>
      </c>
      <c r="BG32" s="14">
        <v>6</v>
      </c>
      <c r="BH32" s="14">
        <v>5</v>
      </c>
      <c r="BI32" s="3">
        <v>5</v>
      </c>
      <c r="BJ32" s="30">
        <v>6</v>
      </c>
      <c r="BK32" s="30">
        <v>7</v>
      </c>
      <c r="BL32" s="30">
        <v>7</v>
      </c>
      <c r="BM32" s="30">
        <v>12</v>
      </c>
      <c r="BN32" s="30">
        <v>12</v>
      </c>
      <c r="BO32" s="30">
        <v>15</v>
      </c>
      <c r="BP32" s="69"/>
      <c r="BQ32" s="30"/>
      <c r="BR32" s="30"/>
      <c r="BS32" s="30"/>
      <c r="BT32" s="30"/>
      <c r="BU32" s="30"/>
      <c r="BV32" s="30"/>
      <c r="BW32" s="30"/>
      <c r="BX32" s="30"/>
      <c r="BY32" s="30"/>
      <c r="BZ32" s="30"/>
      <c r="CA32" s="20"/>
      <c r="CB32" s="14"/>
      <c r="CC32" s="14"/>
      <c r="CD32" s="14"/>
      <c r="CI32" s="30"/>
      <c r="CJ32" s="30"/>
      <c r="CK32" s="30"/>
      <c r="CL32" s="20">
        <v>13</v>
      </c>
      <c r="CM32" s="14">
        <v>12</v>
      </c>
      <c r="CN32" s="14">
        <v>17</v>
      </c>
      <c r="CO32" s="14">
        <v>23</v>
      </c>
      <c r="CP32" s="3">
        <v>23</v>
      </c>
      <c r="CQ32" s="3">
        <v>31</v>
      </c>
      <c r="CR32" s="30">
        <v>33</v>
      </c>
      <c r="CS32" s="30">
        <v>30</v>
      </c>
      <c r="CT32" s="30">
        <v>48</v>
      </c>
      <c r="CU32" s="30">
        <v>42</v>
      </c>
      <c r="CV32" s="30">
        <v>56</v>
      </c>
      <c r="CW32" s="20"/>
      <c r="CX32" s="14"/>
      <c r="CY32" s="14"/>
      <c r="CZ32" s="14"/>
      <c r="DD32" s="30">
        <v>0</v>
      </c>
      <c r="DE32" s="30">
        <v>17</v>
      </c>
      <c r="DF32" s="30">
        <v>17</v>
      </c>
      <c r="DG32" s="30">
        <v>14</v>
      </c>
      <c r="DH32" s="20">
        <v>55</v>
      </c>
      <c r="DI32" s="14">
        <v>53</v>
      </c>
      <c r="DJ32" s="14">
        <v>57</v>
      </c>
      <c r="DK32" s="14">
        <v>65</v>
      </c>
      <c r="DL32" s="3">
        <v>74</v>
      </c>
      <c r="DM32" s="3">
        <v>93</v>
      </c>
      <c r="DN32" s="14">
        <v>91</v>
      </c>
      <c r="DO32" s="14">
        <v>104</v>
      </c>
      <c r="DP32" s="30">
        <v>122</v>
      </c>
      <c r="DQ32" s="30">
        <v>120</v>
      </c>
      <c r="DR32" s="30">
        <v>134</v>
      </c>
    </row>
    <row r="33" spans="1:166">
      <c r="A33" s="21" t="s">
        <v>52</v>
      </c>
      <c r="B33" s="3">
        <v>1369</v>
      </c>
      <c r="C33" s="14">
        <v>1408</v>
      </c>
      <c r="D33" s="14">
        <v>1529</v>
      </c>
      <c r="E33" s="14">
        <v>1541</v>
      </c>
      <c r="F33" s="3">
        <v>1649</v>
      </c>
      <c r="G33" s="30">
        <v>1721</v>
      </c>
      <c r="H33" s="30">
        <v>1737</v>
      </c>
      <c r="I33" s="30">
        <v>1767</v>
      </c>
      <c r="J33" s="30">
        <v>1851</v>
      </c>
      <c r="K33" s="30">
        <v>1896</v>
      </c>
      <c r="L33" s="30">
        <v>1783</v>
      </c>
      <c r="M33" s="20">
        <v>1369</v>
      </c>
      <c r="N33" s="14">
        <v>1294</v>
      </c>
      <c r="O33" s="14">
        <v>1393</v>
      </c>
      <c r="P33" s="33">
        <v>1387</v>
      </c>
      <c r="Q33" s="3">
        <v>1604</v>
      </c>
      <c r="R33" s="30">
        <v>1632</v>
      </c>
      <c r="S33" s="30">
        <v>1600</v>
      </c>
      <c r="T33" s="30">
        <v>1559</v>
      </c>
      <c r="U33" s="30">
        <v>1812</v>
      </c>
      <c r="V33" s="30">
        <v>1844</v>
      </c>
      <c r="W33" s="30">
        <v>1708</v>
      </c>
      <c r="X33" s="20">
        <v>1026</v>
      </c>
      <c r="Y33" s="14">
        <v>1026</v>
      </c>
      <c r="Z33" s="14">
        <v>1064</v>
      </c>
      <c r="AA33" s="14">
        <v>1063</v>
      </c>
      <c r="AB33" s="3">
        <v>1082</v>
      </c>
      <c r="AC33" s="30">
        <v>1095</v>
      </c>
      <c r="AD33" s="30">
        <v>1108</v>
      </c>
      <c r="AE33" s="30">
        <v>1096</v>
      </c>
      <c r="AF33" s="30">
        <v>1131</v>
      </c>
      <c r="AG33" s="30">
        <v>1133</v>
      </c>
      <c r="AH33" s="30">
        <v>1069</v>
      </c>
      <c r="AI33" s="20">
        <v>343</v>
      </c>
      <c r="AJ33" s="14">
        <v>382</v>
      </c>
      <c r="AK33" s="14">
        <v>465</v>
      </c>
      <c r="AL33" s="14">
        <v>478</v>
      </c>
      <c r="AM33" s="3">
        <v>567</v>
      </c>
      <c r="AN33" s="30">
        <v>626</v>
      </c>
      <c r="AO33" s="30">
        <v>629</v>
      </c>
      <c r="AP33" s="30">
        <v>671</v>
      </c>
      <c r="AQ33" s="30">
        <v>720</v>
      </c>
      <c r="AR33" s="30">
        <v>763</v>
      </c>
      <c r="AS33" s="30">
        <v>714</v>
      </c>
      <c r="AT33" s="20">
        <v>1310</v>
      </c>
      <c r="AU33" s="14">
        <v>1244</v>
      </c>
      <c r="AV33" s="14">
        <v>1338</v>
      </c>
      <c r="AW33" s="14">
        <v>1332</v>
      </c>
      <c r="AX33" s="3">
        <v>1555</v>
      </c>
      <c r="AY33" s="30">
        <v>1572</v>
      </c>
      <c r="AZ33" s="30">
        <v>1530</v>
      </c>
      <c r="BA33" s="30">
        <v>1488</v>
      </c>
      <c r="BB33" s="30">
        <v>1684</v>
      </c>
      <c r="BC33" s="30">
        <v>1699</v>
      </c>
      <c r="BD33" s="30">
        <v>1556</v>
      </c>
      <c r="BE33" s="20">
        <v>3</v>
      </c>
      <c r="BF33" s="14">
        <v>2</v>
      </c>
      <c r="BG33" s="14">
        <v>6</v>
      </c>
      <c r="BH33" s="14">
        <v>7</v>
      </c>
      <c r="BI33" s="3">
        <v>1</v>
      </c>
      <c r="BJ33" s="30">
        <v>4</v>
      </c>
      <c r="BK33" s="30">
        <v>4</v>
      </c>
      <c r="BL33" s="30">
        <v>5</v>
      </c>
      <c r="BM33" s="30">
        <v>4</v>
      </c>
      <c r="BN33" s="30">
        <v>5</v>
      </c>
      <c r="BO33" s="30">
        <v>5</v>
      </c>
      <c r="BP33" s="69"/>
      <c r="BQ33" s="30"/>
      <c r="BR33" s="30"/>
      <c r="BS33" s="30"/>
      <c r="BT33" s="30"/>
      <c r="BU33" s="30"/>
      <c r="BV33" s="30"/>
      <c r="BW33" s="30"/>
      <c r="BX33" s="30"/>
      <c r="BY33" s="30"/>
      <c r="BZ33" s="30"/>
      <c r="CA33" s="20"/>
      <c r="CB33" s="14"/>
      <c r="CC33" s="14"/>
      <c r="CD33" s="14"/>
      <c r="CI33" s="30"/>
      <c r="CJ33" s="30"/>
      <c r="CK33" s="30"/>
      <c r="CL33" s="20">
        <v>8</v>
      </c>
      <c r="CM33" s="14">
        <v>3</v>
      </c>
      <c r="CN33" s="14">
        <v>9</v>
      </c>
      <c r="CO33" s="14">
        <v>7</v>
      </c>
      <c r="CP33" s="3">
        <v>8</v>
      </c>
      <c r="CQ33" s="3">
        <v>13</v>
      </c>
      <c r="CR33" s="30">
        <v>14</v>
      </c>
      <c r="CS33" s="30">
        <v>15</v>
      </c>
      <c r="CT33" s="30">
        <v>29</v>
      </c>
      <c r="CU33" s="30">
        <v>26</v>
      </c>
      <c r="CV33" s="30">
        <v>32</v>
      </c>
      <c r="CW33" s="20"/>
      <c r="CX33" s="14"/>
      <c r="CY33" s="14"/>
      <c r="CZ33" s="14"/>
      <c r="DD33" s="30">
        <v>0</v>
      </c>
      <c r="DE33" s="30">
        <v>16</v>
      </c>
      <c r="DF33" s="30">
        <v>19</v>
      </c>
      <c r="DG33" s="30">
        <v>24</v>
      </c>
      <c r="DH33" s="20">
        <v>48</v>
      </c>
      <c r="DI33" s="14">
        <v>45</v>
      </c>
      <c r="DJ33" s="14">
        <v>40</v>
      </c>
      <c r="DK33" s="14">
        <v>41</v>
      </c>
      <c r="DL33" s="3">
        <v>40</v>
      </c>
      <c r="DM33" s="3">
        <v>43</v>
      </c>
      <c r="DN33" s="14">
        <v>52</v>
      </c>
      <c r="DO33" s="14">
        <v>51</v>
      </c>
      <c r="DP33" s="30">
        <v>79</v>
      </c>
      <c r="DQ33" s="30">
        <v>95</v>
      </c>
      <c r="DR33" s="30">
        <v>91</v>
      </c>
    </row>
    <row r="34" spans="1:166">
      <c r="A34" s="21" t="s">
        <v>54</v>
      </c>
      <c r="B34" s="3">
        <v>1317</v>
      </c>
      <c r="C34" s="14">
        <v>1291</v>
      </c>
      <c r="D34" s="14">
        <v>1255</v>
      </c>
      <c r="E34" s="14">
        <v>1372</v>
      </c>
      <c r="F34" s="3">
        <v>1566</v>
      </c>
      <c r="G34" s="30">
        <v>1765</v>
      </c>
      <c r="H34" s="30">
        <v>1945</v>
      </c>
      <c r="I34" s="30">
        <v>1814</v>
      </c>
      <c r="J34" s="30">
        <v>1631</v>
      </c>
      <c r="K34" s="30">
        <v>1835</v>
      </c>
      <c r="L34" s="30">
        <v>1985</v>
      </c>
      <c r="M34" s="20">
        <v>1317</v>
      </c>
      <c r="N34" s="14">
        <v>1290</v>
      </c>
      <c r="O34" s="14">
        <v>1212</v>
      </c>
      <c r="P34" s="33">
        <v>1346</v>
      </c>
      <c r="Q34" s="3">
        <v>1527</v>
      </c>
      <c r="R34" s="30">
        <v>1698</v>
      </c>
      <c r="S34" s="30">
        <v>1892</v>
      </c>
      <c r="T34" s="30">
        <v>1734</v>
      </c>
      <c r="U34" s="30">
        <v>1612</v>
      </c>
      <c r="V34" s="30">
        <v>1810</v>
      </c>
      <c r="W34" s="30">
        <v>1856</v>
      </c>
      <c r="X34" s="20">
        <v>947</v>
      </c>
      <c r="Y34" s="14">
        <v>915</v>
      </c>
      <c r="Z34" s="14">
        <v>901</v>
      </c>
      <c r="AA34" s="14">
        <v>957</v>
      </c>
      <c r="AB34" s="3">
        <v>1031</v>
      </c>
      <c r="AC34" s="30">
        <v>1132</v>
      </c>
      <c r="AD34" s="30">
        <v>1222</v>
      </c>
      <c r="AE34" s="30">
        <v>1134</v>
      </c>
      <c r="AF34" s="30">
        <v>1006</v>
      </c>
      <c r="AG34" s="30">
        <v>1099</v>
      </c>
      <c r="AH34" s="30">
        <v>1181</v>
      </c>
      <c r="AI34" s="20">
        <v>370</v>
      </c>
      <c r="AJ34" s="14">
        <v>376</v>
      </c>
      <c r="AK34" s="14">
        <v>354</v>
      </c>
      <c r="AL34" s="14">
        <v>415</v>
      </c>
      <c r="AM34" s="3">
        <v>535</v>
      </c>
      <c r="AN34" s="30">
        <v>633</v>
      </c>
      <c r="AO34" s="30">
        <v>723</v>
      </c>
      <c r="AP34" s="30">
        <v>680</v>
      </c>
      <c r="AQ34" s="30">
        <v>625</v>
      </c>
      <c r="AR34" s="30">
        <v>736</v>
      </c>
      <c r="AS34" s="30">
        <v>804</v>
      </c>
      <c r="AT34" s="20">
        <v>1172</v>
      </c>
      <c r="AU34" s="14">
        <v>1139</v>
      </c>
      <c r="AV34" s="14">
        <v>1064</v>
      </c>
      <c r="AW34" s="14">
        <v>1179</v>
      </c>
      <c r="AX34" s="3">
        <v>1296</v>
      </c>
      <c r="AY34" s="30">
        <v>1412</v>
      </c>
      <c r="AZ34" s="30">
        <v>1551</v>
      </c>
      <c r="BA34" s="30">
        <v>1396</v>
      </c>
      <c r="BB34" s="30">
        <v>1263</v>
      </c>
      <c r="BC34" s="30">
        <v>1390</v>
      </c>
      <c r="BD34" s="30">
        <v>1409</v>
      </c>
      <c r="BE34" s="20">
        <v>18</v>
      </c>
      <c r="BF34" s="14">
        <v>24</v>
      </c>
      <c r="BG34" s="14">
        <v>21</v>
      </c>
      <c r="BH34" s="14">
        <v>24</v>
      </c>
      <c r="BI34" s="3">
        <v>38</v>
      </c>
      <c r="BJ34" s="30">
        <v>48</v>
      </c>
      <c r="BK34" s="30">
        <v>53</v>
      </c>
      <c r="BL34" s="30">
        <v>57</v>
      </c>
      <c r="BM34" s="30">
        <v>43</v>
      </c>
      <c r="BN34" s="30">
        <v>50</v>
      </c>
      <c r="BO34" s="30">
        <v>59</v>
      </c>
      <c r="BP34" s="69"/>
      <c r="BQ34" s="30"/>
      <c r="BR34" s="30"/>
      <c r="BS34" s="30"/>
      <c r="BT34" s="30"/>
      <c r="BU34" s="30"/>
      <c r="BV34" s="30"/>
      <c r="BW34" s="30"/>
      <c r="BX34" s="30"/>
      <c r="BY34" s="30"/>
      <c r="BZ34" s="30"/>
      <c r="CA34" s="20"/>
      <c r="CB34" s="14"/>
      <c r="CC34" s="14"/>
      <c r="CD34" s="14"/>
      <c r="CI34" s="30"/>
      <c r="CJ34" s="30"/>
      <c r="CK34" s="30"/>
      <c r="CL34" s="20">
        <v>17</v>
      </c>
      <c r="CM34" s="14">
        <v>29</v>
      </c>
      <c r="CN34" s="14">
        <v>29</v>
      </c>
      <c r="CO34" s="14">
        <v>47</v>
      </c>
      <c r="CP34" s="3">
        <v>63</v>
      </c>
      <c r="CQ34" s="3">
        <v>72</v>
      </c>
      <c r="CR34" s="30">
        <v>76</v>
      </c>
      <c r="CS34" s="30">
        <v>75</v>
      </c>
      <c r="CT34" s="30">
        <v>72</v>
      </c>
      <c r="CU34" s="30">
        <v>91</v>
      </c>
      <c r="CV34" s="30">
        <v>93</v>
      </c>
      <c r="CW34" s="20"/>
      <c r="CX34" s="14"/>
      <c r="CY34" s="14"/>
      <c r="CZ34" s="14"/>
      <c r="DD34" s="30">
        <v>15</v>
      </c>
      <c r="DE34" s="30">
        <v>17</v>
      </c>
      <c r="DF34" s="30">
        <v>19</v>
      </c>
      <c r="DG34" s="30">
        <v>28</v>
      </c>
      <c r="DH34" s="20">
        <v>110</v>
      </c>
      <c r="DI34" s="14">
        <v>98</v>
      </c>
      <c r="DJ34" s="14">
        <v>98</v>
      </c>
      <c r="DK34" s="14">
        <v>96</v>
      </c>
      <c r="DL34" s="3">
        <v>130</v>
      </c>
      <c r="DM34" s="3">
        <f>155+11</f>
        <v>166</v>
      </c>
      <c r="DN34" s="14">
        <v>212</v>
      </c>
      <c r="DO34" s="14">
        <v>191</v>
      </c>
      <c r="DP34" s="30">
        <v>217</v>
      </c>
      <c r="DQ34" s="30">
        <v>260</v>
      </c>
      <c r="DR34" s="30">
        <v>267</v>
      </c>
    </row>
    <row r="35" spans="1:166">
      <c r="A35" s="21" t="s">
        <v>57</v>
      </c>
      <c r="B35" s="3">
        <v>2413</v>
      </c>
      <c r="C35" s="14">
        <v>2510</v>
      </c>
      <c r="D35" s="14">
        <v>2662</v>
      </c>
      <c r="E35" s="14">
        <v>2654</v>
      </c>
      <c r="F35" s="3">
        <v>2778</v>
      </c>
      <c r="G35" s="30">
        <v>2875</v>
      </c>
      <c r="H35" s="30">
        <v>2789</v>
      </c>
      <c r="I35" s="30">
        <v>2846</v>
      </c>
      <c r="J35" s="30">
        <v>3114</v>
      </c>
      <c r="K35" s="30">
        <v>3337</v>
      </c>
      <c r="L35" s="30">
        <v>3219</v>
      </c>
      <c r="M35" s="20">
        <v>2413</v>
      </c>
      <c r="N35" s="14">
        <v>2404</v>
      </c>
      <c r="O35" s="14">
        <v>2529</v>
      </c>
      <c r="P35" s="33">
        <v>2580</v>
      </c>
      <c r="Q35" s="3">
        <v>2581</v>
      </c>
      <c r="R35" s="30">
        <v>2647</v>
      </c>
      <c r="S35" s="30">
        <v>2491</v>
      </c>
      <c r="T35" s="30">
        <v>2566</v>
      </c>
      <c r="U35" s="30">
        <v>2883</v>
      </c>
      <c r="V35" s="30">
        <v>3017</v>
      </c>
      <c r="W35" s="30">
        <v>2885</v>
      </c>
      <c r="X35" s="20">
        <v>1752</v>
      </c>
      <c r="Y35" s="14">
        <v>1739</v>
      </c>
      <c r="Z35" s="14">
        <v>1771</v>
      </c>
      <c r="AA35" s="14">
        <v>1737</v>
      </c>
      <c r="AB35" s="3">
        <v>1707</v>
      </c>
      <c r="AC35" s="30">
        <v>1730</v>
      </c>
      <c r="AD35" s="30">
        <v>1599</v>
      </c>
      <c r="AE35" s="30">
        <v>1602</v>
      </c>
      <c r="AF35" s="30">
        <v>1762</v>
      </c>
      <c r="AG35" s="30">
        <v>1801</v>
      </c>
      <c r="AH35" s="30">
        <v>1671</v>
      </c>
      <c r="AI35" s="20">
        <v>661</v>
      </c>
      <c r="AJ35" s="14">
        <v>771</v>
      </c>
      <c r="AK35" s="14">
        <v>891</v>
      </c>
      <c r="AL35" s="14">
        <v>917</v>
      </c>
      <c r="AM35" s="3">
        <v>1071</v>
      </c>
      <c r="AN35" s="30">
        <v>1145</v>
      </c>
      <c r="AO35" s="30">
        <v>1190</v>
      </c>
      <c r="AP35" s="30">
        <v>1244</v>
      </c>
      <c r="AQ35" s="30">
        <v>1352</v>
      </c>
      <c r="AR35" s="30">
        <v>1536</v>
      </c>
      <c r="AS35" s="30">
        <v>1548</v>
      </c>
      <c r="AT35" s="20">
        <v>2049</v>
      </c>
      <c r="AU35" s="14">
        <v>2051</v>
      </c>
      <c r="AV35" s="14">
        <v>2153</v>
      </c>
      <c r="AW35" s="14">
        <v>2163</v>
      </c>
      <c r="AX35" s="3">
        <v>2103</v>
      </c>
      <c r="AY35" s="30">
        <v>2094</v>
      </c>
      <c r="AZ35" s="30">
        <v>1948</v>
      </c>
      <c r="BA35" s="30">
        <v>1970</v>
      </c>
      <c r="BB35" s="30">
        <v>2129</v>
      </c>
      <c r="BC35" s="30">
        <v>2147</v>
      </c>
      <c r="BD35" s="30">
        <v>2034</v>
      </c>
      <c r="BE35" s="20">
        <v>13</v>
      </c>
      <c r="BF35" s="14">
        <v>15</v>
      </c>
      <c r="BG35" s="14">
        <v>16</v>
      </c>
      <c r="BH35" s="14">
        <v>18</v>
      </c>
      <c r="BI35" s="3">
        <v>33</v>
      </c>
      <c r="BJ35" s="30">
        <v>36</v>
      </c>
      <c r="BK35" s="30">
        <v>38</v>
      </c>
      <c r="BL35" s="30">
        <v>44</v>
      </c>
      <c r="BM35" s="30">
        <v>51</v>
      </c>
      <c r="BN35" s="30">
        <v>59</v>
      </c>
      <c r="BO35" s="30">
        <v>56</v>
      </c>
      <c r="BP35" s="69"/>
      <c r="BQ35" s="30"/>
      <c r="BR35" s="30"/>
      <c r="BS35" s="30"/>
      <c r="BT35" s="30"/>
      <c r="BU35" s="30"/>
      <c r="BV35" s="30"/>
      <c r="BW35" s="30"/>
      <c r="BX35" s="30"/>
      <c r="BY35" s="30"/>
      <c r="BZ35" s="30"/>
      <c r="CA35" s="20"/>
      <c r="CB35" s="14"/>
      <c r="CC35" s="14"/>
      <c r="CD35" s="14"/>
      <c r="CI35" s="30"/>
      <c r="CJ35" s="30"/>
      <c r="CK35" s="30"/>
      <c r="CL35" s="20">
        <v>226</v>
      </c>
      <c r="CM35" s="14">
        <v>224</v>
      </c>
      <c r="CN35" s="14">
        <v>246</v>
      </c>
      <c r="CO35" s="14">
        <v>257</v>
      </c>
      <c r="CP35" s="3">
        <v>258</v>
      </c>
      <c r="CQ35" s="3">
        <v>304</v>
      </c>
      <c r="CR35" s="30">
        <v>307</v>
      </c>
      <c r="CS35" s="30">
        <v>307</v>
      </c>
      <c r="CT35" s="30">
        <v>403</v>
      </c>
      <c r="CU35" s="30">
        <v>463</v>
      </c>
      <c r="CV35" s="30">
        <v>455</v>
      </c>
      <c r="CW35" s="20"/>
      <c r="CX35" s="14"/>
      <c r="CY35" s="14"/>
      <c r="CZ35" s="14"/>
      <c r="DE35" s="30">
        <v>21</v>
      </c>
      <c r="DF35" s="30">
        <v>35</v>
      </c>
      <c r="DG35" s="30">
        <v>29</v>
      </c>
      <c r="DH35" s="20">
        <v>125</v>
      </c>
      <c r="DI35" s="14">
        <v>114</v>
      </c>
      <c r="DJ35" s="14">
        <v>114</v>
      </c>
      <c r="DK35" s="14">
        <v>142</v>
      </c>
      <c r="DL35" s="3">
        <v>187</v>
      </c>
      <c r="DM35" s="3">
        <v>213</v>
      </c>
      <c r="DN35" s="14">
        <v>198</v>
      </c>
      <c r="DO35" s="14">
        <v>245</v>
      </c>
      <c r="DP35" s="30">
        <v>279</v>
      </c>
      <c r="DQ35" s="30">
        <v>313</v>
      </c>
      <c r="DR35" s="30">
        <v>311</v>
      </c>
    </row>
    <row r="36" spans="1:166">
      <c r="A36" s="21" t="s">
        <v>61</v>
      </c>
      <c r="B36" s="3">
        <v>3711</v>
      </c>
      <c r="C36" s="14">
        <v>3520</v>
      </c>
      <c r="D36" s="14">
        <v>3924</v>
      </c>
      <c r="E36" s="14">
        <v>3786</v>
      </c>
      <c r="F36" s="3">
        <v>3862</v>
      </c>
      <c r="G36" s="30">
        <v>4103</v>
      </c>
      <c r="H36" s="30">
        <v>4078</v>
      </c>
      <c r="I36" s="30">
        <v>4233</v>
      </c>
      <c r="J36" s="30">
        <v>4551</v>
      </c>
      <c r="K36" s="30">
        <v>4740</v>
      </c>
      <c r="L36" s="30">
        <v>5085</v>
      </c>
      <c r="M36" s="20">
        <v>3711</v>
      </c>
      <c r="N36" s="14">
        <v>3330</v>
      </c>
      <c r="O36" s="14">
        <v>3722</v>
      </c>
      <c r="P36" s="33">
        <v>3613</v>
      </c>
      <c r="Q36" s="3">
        <v>3364</v>
      </c>
      <c r="R36" s="30">
        <v>3506</v>
      </c>
      <c r="S36" s="30">
        <v>3496</v>
      </c>
      <c r="T36" s="30">
        <v>3667</v>
      </c>
      <c r="U36" s="30">
        <v>3974</v>
      </c>
      <c r="V36" s="30">
        <v>4130</v>
      </c>
      <c r="W36" s="30">
        <v>4587</v>
      </c>
      <c r="X36" s="20">
        <v>2499</v>
      </c>
      <c r="Y36" s="14">
        <v>2370</v>
      </c>
      <c r="Z36" s="14">
        <v>2489</v>
      </c>
      <c r="AA36" s="14">
        <v>2340</v>
      </c>
      <c r="AB36" s="3">
        <v>2346</v>
      </c>
      <c r="AC36" s="30">
        <v>2444</v>
      </c>
      <c r="AD36" s="30">
        <v>2376</v>
      </c>
      <c r="AE36" s="30">
        <v>2463</v>
      </c>
      <c r="AF36" s="30">
        <v>2590</v>
      </c>
      <c r="AG36" s="30">
        <v>2676</v>
      </c>
      <c r="AH36" s="30">
        <v>2820</v>
      </c>
      <c r="AI36" s="20">
        <v>1212</v>
      </c>
      <c r="AJ36" s="14">
        <v>1150</v>
      </c>
      <c r="AK36" s="14">
        <v>1435</v>
      </c>
      <c r="AL36" s="14">
        <v>1446</v>
      </c>
      <c r="AM36" s="3">
        <v>1516</v>
      </c>
      <c r="AN36" s="30">
        <v>1659</v>
      </c>
      <c r="AO36" s="30">
        <v>1702</v>
      </c>
      <c r="AP36" s="30">
        <v>1770</v>
      </c>
      <c r="AQ36" s="30">
        <v>1961</v>
      </c>
      <c r="AR36" s="30">
        <v>2064</v>
      </c>
      <c r="AS36" s="30">
        <v>2265</v>
      </c>
      <c r="AT36" s="20">
        <v>3465</v>
      </c>
      <c r="AU36" s="14">
        <v>3115</v>
      </c>
      <c r="AV36" s="14">
        <v>3428</v>
      </c>
      <c r="AW36" s="14">
        <v>3294</v>
      </c>
      <c r="AX36" s="3">
        <v>3028</v>
      </c>
      <c r="AY36" s="30">
        <v>3119</v>
      </c>
      <c r="AZ36" s="30">
        <v>3096</v>
      </c>
      <c r="BA36" s="30">
        <v>3234</v>
      </c>
      <c r="BB36" s="30">
        <v>3461</v>
      </c>
      <c r="BC36" s="30">
        <v>3561</v>
      </c>
      <c r="BD36" s="30">
        <v>3825</v>
      </c>
      <c r="BE36" s="20">
        <v>31</v>
      </c>
      <c r="BF36" s="14">
        <v>21</v>
      </c>
      <c r="BG36" s="14">
        <v>40</v>
      </c>
      <c r="BH36" s="14">
        <v>41</v>
      </c>
      <c r="BI36" s="3">
        <v>44</v>
      </c>
      <c r="BJ36" s="30">
        <v>49</v>
      </c>
      <c r="BK36" s="30">
        <v>41</v>
      </c>
      <c r="BL36" s="30">
        <v>45</v>
      </c>
      <c r="BM36" s="30">
        <v>46</v>
      </c>
      <c r="BN36" s="30">
        <v>46</v>
      </c>
      <c r="BO36" s="30">
        <v>60</v>
      </c>
      <c r="BP36" s="69"/>
      <c r="BQ36" s="30"/>
      <c r="BR36" s="30"/>
      <c r="BS36" s="30"/>
      <c r="BT36" s="30"/>
      <c r="BU36" s="30"/>
      <c r="BV36" s="30"/>
      <c r="BW36" s="30"/>
      <c r="BX36" s="30"/>
      <c r="BY36" s="30"/>
      <c r="BZ36" s="30"/>
      <c r="CA36" s="20"/>
      <c r="CB36" s="14"/>
      <c r="CC36" s="14"/>
      <c r="CD36" s="14"/>
      <c r="CI36" s="30"/>
      <c r="CJ36" s="30"/>
      <c r="CK36" s="30"/>
      <c r="CL36" s="20">
        <v>55</v>
      </c>
      <c r="CM36" s="14">
        <v>60</v>
      </c>
      <c r="CN36" s="14">
        <v>80</v>
      </c>
      <c r="CO36" s="14">
        <v>86</v>
      </c>
      <c r="CP36" s="3">
        <v>85</v>
      </c>
      <c r="CQ36" s="3">
        <v>93</v>
      </c>
      <c r="CR36" s="30">
        <v>115</v>
      </c>
      <c r="CS36" s="30">
        <v>128</v>
      </c>
      <c r="CT36" s="30">
        <v>169</v>
      </c>
      <c r="CU36" s="30">
        <v>184</v>
      </c>
      <c r="CV36" s="30">
        <v>239</v>
      </c>
      <c r="CW36" s="20"/>
      <c r="CX36" s="14"/>
      <c r="CY36" s="14"/>
      <c r="CZ36" s="14"/>
      <c r="DE36" s="30">
        <v>19</v>
      </c>
      <c r="DF36" s="30">
        <v>28</v>
      </c>
      <c r="DG36" s="30">
        <v>57</v>
      </c>
      <c r="DH36" s="20">
        <v>160</v>
      </c>
      <c r="DI36" s="14">
        <v>134</v>
      </c>
      <c r="DJ36" s="14">
        <v>174</v>
      </c>
      <c r="DK36" s="14">
        <v>192</v>
      </c>
      <c r="DL36" s="3">
        <v>207</v>
      </c>
      <c r="DM36" s="3">
        <v>245</v>
      </c>
      <c r="DN36" s="14">
        <v>244</v>
      </c>
      <c r="DO36" s="14">
        <v>260</v>
      </c>
      <c r="DP36" s="30">
        <v>279</v>
      </c>
      <c r="DQ36" s="30">
        <v>311</v>
      </c>
      <c r="DR36" s="30">
        <v>406</v>
      </c>
    </row>
    <row r="37" spans="1:166">
      <c r="A37" s="9" t="s">
        <v>65</v>
      </c>
      <c r="B37" s="22">
        <v>2906</v>
      </c>
      <c r="C37" s="14">
        <v>3057</v>
      </c>
      <c r="D37" s="14">
        <v>3264</v>
      </c>
      <c r="E37" s="14">
        <v>3282</v>
      </c>
      <c r="F37" s="3">
        <v>4718</v>
      </c>
      <c r="G37" s="30">
        <v>4858</v>
      </c>
      <c r="H37" s="30">
        <v>4472</v>
      </c>
      <c r="I37" s="30">
        <v>5009</v>
      </c>
      <c r="J37" s="30">
        <v>5362</v>
      </c>
      <c r="K37" s="30">
        <v>6878</v>
      </c>
      <c r="L37" s="30">
        <v>6335</v>
      </c>
      <c r="M37" s="15">
        <v>2906</v>
      </c>
      <c r="N37" s="14">
        <v>2927</v>
      </c>
      <c r="O37" s="14">
        <v>3173</v>
      </c>
      <c r="P37" s="33">
        <v>3188</v>
      </c>
      <c r="Q37" s="3">
        <v>4203</v>
      </c>
      <c r="R37" s="30">
        <v>4241</v>
      </c>
      <c r="S37" s="30">
        <v>3751</v>
      </c>
      <c r="T37" s="30">
        <v>4279</v>
      </c>
      <c r="U37" s="30">
        <v>4377</v>
      </c>
      <c r="V37" s="30">
        <v>5916</v>
      </c>
      <c r="W37" s="30">
        <v>5579</v>
      </c>
      <c r="X37" s="15">
        <v>2153</v>
      </c>
      <c r="Y37" s="14">
        <v>2223</v>
      </c>
      <c r="Z37" s="14">
        <v>2345</v>
      </c>
      <c r="AA37" s="14">
        <v>2310</v>
      </c>
      <c r="AB37" s="3">
        <v>3115</v>
      </c>
      <c r="AC37" s="30">
        <v>3191</v>
      </c>
      <c r="AD37" s="30">
        <v>2896</v>
      </c>
      <c r="AE37" s="30">
        <v>3193</v>
      </c>
      <c r="AF37" s="30">
        <v>3378</v>
      </c>
      <c r="AG37" s="30">
        <v>4254</v>
      </c>
      <c r="AH37" s="30">
        <v>3901</v>
      </c>
      <c r="AI37" s="15">
        <v>753</v>
      </c>
      <c r="AJ37" s="14">
        <v>834</v>
      </c>
      <c r="AK37" s="14">
        <v>919</v>
      </c>
      <c r="AL37" s="14">
        <v>972</v>
      </c>
      <c r="AM37" s="3">
        <v>1603</v>
      </c>
      <c r="AN37" s="30">
        <v>1667</v>
      </c>
      <c r="AO37" s="30">
        <v>1576</v>
      </c>
      <c r="AP37" s="30">
        <v>1816</v>
      </c>
      <c r="AQ37" s="30">
        <v>1984</v>
      </c>
      <c r="AR37" s="30">
        <v>2624</v>
      </c>
      <c r="AS37" s="30">
        <v>2434</v>
      </c>
      <c r="AT37" s="15">
        <v>2680</v>
      </c>
      <c r="AU37" s="14">
        <v>2760</v>
      </c>
      <c r="AV37" s="14">
        <v>2977</v>
      </c>
      <c r="AW37" s="14">
        <v>2974</v>
      </c>
      <c r="AX37" s="3">
        <v>3810</v>
      </c>
      <c r="AY37" s="30">
        <v>3833</v>
      </c>
      <c r="AZ37" s="30">
        <v>3382</v>
      </c>
      <c r="BA37" s="30">
        <v>3817</v>
      </c>
      <c r="BB37" s="30">
        <v>3901</v>
      </c>
      <c r="BC37" s="30">
        <v>5087</v>
      </c>
      <c r="BD37" s="30">
        <v>4738</v>
      </c>
      <c r="BE37" s="15">
        <v>10</v>
      </c>
      <c r="BF37" s="14">
        <v>17</v>
      </c>
      <c r="BG37" s="14">
        <v>16</v>
      </c>
      <c r="BH37" s="14">
        <v>17</v>
      </c>
      <c r="BI37" s="3">
        <v>36</v>
      </c>
      <c r="BJ37" s="30">
        <v>37</v>
      </c>
      <c r="BK37" s="30">
        <v>33</v>
      </c>
      <c r="BL37" s="30">
        <v>38</v>
      </c>
      <c r="BM37" s="30">
        <v>41</v>
      </c>
      <c r="BN37" s="30">
        <v>58</v>
      </c>
      <c r="BO37" s="30">
        <v>46</v>
      </c>
      <c r="BP37" s="69"/>
      <c r="BQ37" s="30"/>
      <c r="BR37" s="30"/>
      <c r="BS37" s="30"/>
      <c r="BT37" s="30"/>
      <c r="BU37" s="30"/>
      <c r="BV37" s="30"/>
      <c r="BW37" s="30"/>
      <c r="BX37" s="30"/>
      <c r="BY37" s="30"/>
      <c r="BZ37" s="30"/>
      <c r="CA37" s="15"/>
      <c r="CB37" s="14"/>
      <c r="CC37" s="14"/>
      <c r="CD37" s="14"/>
      <c r="CF37" s="32"/>
      <c r="CG37" s="32"/>
      <c r="CH37" s="32"/>
      <c r="CI37" s="30"/>
      <c r="CJ37" s="30"/>
      <c r="CK37" s="30"/>
      <c r="CL37" s="15">
        <v>43</v>
      </c>
      <c r="CM37" s="14">
        <v>44</v>
      </c>
      <c r="CN37" s="14">
        <v>40</v>
      </c>
      <c r="CO37" s="14">
        <v>48</v>
      </c>
      <c r="CP37" s="3">
        <v>88</v>
      </c>
      <c r="CQ37" s="3">
        <v>97</v>
      </c>
      <c r="CR37" s="30">
        <v>93</v>
      </c>
      <c r="CS37" s="30">
        <v>108</v>
      </c>
      <c r="CT37" s="30">
        <v>115</v>
      </c>
      <c r="CU37" s="30">
        <v>184</v>
      </c>
      <c r="CV37" s="30">
        <v>206</v>
      </c>
      <c r="CW37" s="15"/>
      <c r="CX37" s="14"/>
      <c r="CY37" s="14"/>
      <c r="CZ37" s="14"/>
      <c r="DD37" s="30">
        <v>8</v>
      </c>
      <c r="DE37" s="30">
        <v>18</v>
      </c>
      <c r="DF37" s="30">
        <v>53</v>
      </c>
      <c r="DG37" s="30">
        <v>72</v>
      </c>
      <c r="DH37" s="15">
        <v>173</v>
      </c>
      <c r="DI37" s="14">
        <v>106</v>
      </c>
      <c r="DJ37" s="14">
        <v>140</v>
      </c>
      <c r="DK37" s="14">
        <v>149</v>
      </c>
      <c r="DL37" s="3">
        <v>269</v>
      </c>
      <c r="DM37" s="3">
        <v>274</v>
      </c>
      <c r="DN37" s="14">
        <v>243</v>
      </c>
      <c r="DO37" s="14">
        <v>308</v>
      </c>
      <c r="DP37" s="30">
        <v>302</v>
      </c>
      <c r="DQ37" s="30">
        <v>534</v>
      </c>
      <c r="DR37" s="30">
        <v>517</v>
      </c>
    </row>
    <row r="38" spans="1:166">
      <c r="A38" s="21" t="s">
        <v>67</v>
      </c>
      <c r="B38" s="3">
        <v>5344</v>
      </c>
      <c r="C38" s="14">
        <v>5729</v>
      </c>
      <c r="D38" s="14">
        <v>5923</v>
      </c>
      <c r="E38" s="14">
        <v>7996</v>
      </c>
      <c r="F38" s="3">
        <v>7062</v>
      </c>
      <c r="G38" s="30">
        <v>7726</v>
      </c>
      <c r="H38" s="30">
        <v>7014</v>
      </c>
      <c r="I38" s="30">
        <v>7262</v>
      </c>
      <c r="J38" s="30">
        <v>7105</v>
      </c>
      <c r="K38" s="30">
        <v>9512</v>
      </c>
      <c r="L38" s="30">
        <v>9949</v>
      </c>
      <c r="M38" s="20">
        <v>5344</v>
      </c>
      <c r="N38" s="14">
        <v>5495</v>
      </c>
      <c r="O38" s="14">
        <v>5599</v>
      </c>
      <c r="P38" s="33">
        <v>7241</v>
      </c>
      <c r="Q38" s="3">
        <v>6264</v>
      </c>
      <c r="R38" s="30">
        <v>6605</v>
      </c>
      <c r="S38" s="30">
        <v>6134</v>
      </c>
      <c r="T38" s="30">
        <v>6396</v>
      </c>
      <c r="U38" s="30">
        <v>6169</v>
      </c>
      <c r="V38" s="30">
        <v>7673</v>
      </c>
      <c r="W38" s="30">
        <v>7465</v>
      </c>
      <c r="X38" s="20">
        <v>4004</v>
      </c>
      <c r="Y38" s="14">
        <v>4136</v>
      </c>
      <c r="Z38" s="14">
        <v>4153</v>
      </c>
      <c r="AA38" s="14">
        <v>5373</v>
      </c>
      <c r="AB38" s="3">
        <v>4493</v>
      </c>
      <c r="AC38" s="30">
        <v>4841</v>
      </c>
      <c r="AD38" s="30">
        <v>4231</v>
      </c>
      <c r="AE38" s="30">
        <v>4318</v>
      </c>
      <c r="AF38" s="30">
        <v>4189</v>
      </c>
      <c r="AG38" s="30">
        <v>5283</v>
      </c>
      <c r="AH38" s="30">
        <v>5428</v>
      </c>
      <c r="AI38" s="20">
        <v>1340</v>
      </c>
      <c r="AJ38" s="14">
        <v>1593</v>
      </c>
      <c r="AK38" s="14">
        <v>1770</v>
      </c>
      <c r="AL38" s="14">
        <v>2623</v>
      </c>
      <c r="AM38" s="3">
        <v>2569</v>
      </c>
      <c r="AN38" s="30">
        <v>2885</v>
      </c>
      <c r="AO38" s="30">
        <v>2783</v>
      </c>
      <c r="AP38" s="30">
        <v>2944</v>
      </c>
      <c r="AQ38" s="30">
        <v>2916</v>
      </c>
      <c r="AR38" s="30">
        <v>4229</v>
      </c>
      <c r="AS38" s="30">
        <v>4521</v>
      </c>
      <c r="AT38" s="20">
        <v>4826</v>
      </c>
      <c r="AU38" s="14">
        <v>4939</v>
      </c>
      <c r="AV38" s="14">
        <v>5053</v>
      </c>
      <c r="AW38" s="14">
        <v>6296</v>
      </c>
      <c r="AX38" s="3">
        <v>5402</v>
      </c>
      <c r="AY38" s="30">
        <v>5650</v>
      </c>
      <c r="AZ38" s="30">
        <v>5118</v>
      </c>
      <c r="BA38" s="30">
        <v>5255</v>
      </c>
      <c r="BB38" s="30">
        <v>5007</v>
      </c>
      <c r="BC38" s="30">
        <v>5941</v>
      </c>
      <c r="BD38" s="30">
        <v>5973</v>
      </c>
      <c r="BE38" s="20">
        <v>74</v>
      </c>
      <c r="BF38" s="14">
        <v>85</v>
      </c>
      <c r="BG38" s="14">
        <v>95</v>
      </c>
      <c r="BH38" s="14">
        <v>132</v>
      </c>
      <c r="BI38" s="3">
        <v>121</v>
      </c>
      <c r="BJ38" s="30">
        <v>108</v>
      </c>
      <c r="BK38" s="30">
        <v>117</v>
      </c>
      <c r="BL38" s="30">
        <v>121</v>
      </c>
      <c r="BM38" s="30">
        <v>110</v>
      </c>
      <c r="BN38" s="30">
        <v>144</v>
      </c>
      <c r="BO38" s="30">
        <v>141</v>
      </c>
      <c r="BP38" s="69"/>
      <c r="BQ38" s="30"/>
      <c r="BR38" s="30"/>
      <c r="BS38" s="30"/>
      <c r="BT38" s="30"/>
      <c r="BU38" s="30"/>
      <c r="BV38" s="30"/>
      <c r="BW38" s="30"/>
      <c r="BX38" s="30"/>
      <c r="BY38" s="30"/>
      <c r="BZ38" s="30"/>
      <c r="CA38" s="20"/>
      <c r="CB38" s="14"/>
      <c r="CC38" s="14"/>
      <c r="CD38" s="14"/>
      <c r="CI38" s="30"/>
      <c r="CJ38" s="30"/>
      <c r="CK38" s="30"/>
      <c r="CL38" s="20">
        <v>78</v>
      </c>
      <c r="CM38" s="14">
        <v>103</v>
      </c>
      <c r="CN38" s="14">
        <v>87</v>
      </c>
      <c r="CO38" s="14">
        <v>153</v>
      </c>
      <c r="CP38" s="3">
        <v>156</v>
      </c>
      <c r="CQ38" s="3">
        <v>183</v>
      </c>
      <c r="CR38" s="30">
        <v>204</v>
      </c>
      <c r="CS38" s="30">
        <v>232</v>
      </c>
      <c r="CT38" s="30">
        <v>245</v>
      </c>
      <c r="CU38" s="30">
        <v>356</v>
      </c>
      <c r="CV38" s="30">
        <v>337</v>
      </c>
      <c r="CW38" s="20"/>
      <c r="CX38" s="14"/>
      <c r="CY38" s="14"/>
      <c r="CZ38" s="14"/>
      <c r="DD38" s="30">
        <v>47</v>
      </c>
      <c r="DE38" s="30">
        <v>71</v>
      </c>
      <c r="DF38" s="30">
        <v>134</v>
      </c>
      <c r="DG38" s="30">
        <v>167</v>
      </c>
      <c r="DH38" s="20">
        <v>366</v>
      </c>
      <c r="DI38" s="14">
        <v>368</v>
      </c>
      <c r="DJ38" s="14">
        <v>364</v>
      </c>
      <c r="DK38" s="14">
        <v>660</v>
      </c>
      <c r="DL38" s="3">
        <v>585</v>
      </c>
      <c r="DM38" s="3">
        <v>664</v>
      </c>
      <c r="DN38" s="14">
        <v>695</v>
      </c>
      <c r="DO38" s="14">
        <v>741</v>
      </c>
      <c r="DP38" s="30">
        <v>736</v>
      </c>
      <c r="DQ38" s="30">
        <v>1098</v>
      </c>
      <c r="DR38" s="30">
        <v>847</v>
      </c>
    </row>
    <row r="39" spans="1:166">
      <c r="A39" s="17" t="s">
        <v>69</v>
      </c>
      <c r="B39" s="17">
        <v>758</v>
      </c>
      <c r="C39" s="19">
        <v>791</v>
      </c>
      <c r="D39" s="19">
        <v>830</v>
      </c>
      <c r="E39" s="19">
        <v>845</v>
      </c>
      <c r="F39" s="29">
        <v>895</v>
      </c>
      <c r="G39" s="31">
        <v>970</v>
      </c>
      <c r="H39" s="31">
        <v>1007</v>
      </c>
      <c r="I39" s="31">
        <v>1070</v>
      </c>
      <c r="J39" s="31">
        <v>1095</v>
      </c>
      <c r="K39" s="31">
        <v>1026</v>
      </c>
      <c r="L39" s="31">
        <v>1009</v>
      </c>
      <c r="M39" s="18">
        <v>758</v>
      </c>
      <c r="N39" s="19">
        <v>736</v>
      </c>
      <c r="O39" s="19">
        <v>764</v>
      </c>
      <c r="P39" s="34">
        <v>776</v>
      </c>
      <c r="Q39" s="29">
        <v>766</v>
      </c>
      <c r="R39" s="31">
        <v>781</v>
      </c>
      <c r="S39" s="31">
        <v>842</v>
      </c>
      <c r="T39" s="31">
        <v>878</v>
      </c>
      <c r="U39" s="31">
        <v>893</v>
      </c>
      <c r="V39" s="31">
        <v>842</v>
      </c>
      <c r="W39" s="31">
        <v>745</v>
      </c>
      <c r="X39" s="18">
        <v>556</v>
      </c>
      <c r="Y39" s="19">
        <v>575</v>
      </c>
      <c r="Z39" s="19">
        <v>584</v>
      </c>
      <c r="AA39" s="19">
        <v>591</v>
      </c>
      <c r="AB39" s="29">
        <v>593</v>
      </c>
      <c r="AC39" s="31">
        <v>636</v>
      </c>
      <c r="AD39" s="31">
        <v>631</v>
      </c>
      <c r="AE39" s="31">
        <v>643</v>
      </c>
      <c r="AF39" s="31">
        <v>655</v>
      </c>
      <c r="AG39" s="31">
        <v>624</v>
      </c>
      <c r="AH39" s="31">
        <v>600</v>
      </c>
      <c r="AI39" s="18">
        <v>202</v>
      </c>
      <c r="AJ39" s="19">
        <v>216</v>
      </c>
      <c r="AK39" s="19">
        <v>246</v>
      </c>
      <c r="AL39" s="19">
        <v>254</v>
      </c>
      <c r="AM39" s="29">
        <v>302</v>
      </c>
      <c r="AN39" s="31">
        <v>334</v>
      </c>
      <c r="AO39" s="31">
        <v>376</v>
      </c>
      <c r="AP39" s="31">
        <v>427</v>
      </c>
      <c r="AQ39" s="31">
        <v>440</v>
      </c>
      <c r="AR39" s="31">
        <v>402</v>
      </c>
      <c r="AS39" s="31">
        <v>409</v>
      </c>
      <c r="AT39" s="18">
        <v>719</v>
      </c>
      <c r="AU39" s="19">
        <v>713</v>
      </c>
      <c r="AV39" s="19">
        <v>738</v>
      </c>
      <c r="AW39" s="19">
        <v>755</v>
      </c>
      <c r="AX39" s="29">
        <v>737</v>
      </c>
      <c r="AY39" s="31">
        <v>746</v>
      </c>
      <c r="AZ39" s="31">
        <v>756</v>
      </c>
      <c r="BA39" s="31">
        <v>800</v>
      </c>
      <c r="BB39" s="31">
        <v>799</v>
      </c>
      <c r="BC39" s="31">
        <v>741</v>
      </c>
      <c r="BD39" s="31">
        <v>659</v>
      </c>
      <c r="BE39" s="18">
        <v>6</v>
      </c>
      <c r="BF39" s="19">
        <v>4</v>
      </c>
      <c r="BG39" s="19">
        <v>6</v>
      </c>
      <c r="BH39" s="19">
        <v>3</v>
      </c>
      <c r="BI39" s="29">
        <v>7</v>
      </c>
      <c r="BJ39" s="31">
        <v>6</v>
      </c>
      <c r="BK39" s="31">
        <v>9</v>
      </c>
      <c r="BL39" s="31">
        <v>8</v>
      </c>
      <c r="BM39" s="31">
        <v>11</v>
      </c>
      <c r="BN39" s="31">
        <v>10</v>
      </c>
      <c r="BO39" s="31">
        <v>9</v>
      </c>
      <c r="BP39" s="70"/>
      <c r="BQ39" s="31"/>
      <c r="BR39" s="31"/>
      <c r="BS39" s="31"/>
      <c r="BT39" s="31"/>
      <c r="BU39" s="31"/>
      <c r="BV39" s="31"/>
      <c r="BW39" s="31"/>
      <c r="BX39" s="31"/>
      <c r="BY39" s="31"/>
      <c r="BZ39" s="31"/>
      <c r="CA39" s="18"/>
      <c r="CB39" s="19"/>
      <c r="CC39" s="19"/>
      <c r="CD39" s="19"/>
      <c r="CE39" s="29"/>
      <c r="CF39" s="36"/>
      <c r="CG39" s="36"/>
      <c r="CH39" s="36"/>
      <c r="CI39" s="31"/>
      <c r="CJ39" s="31"/>
      <c r="CK39" s="31"/>
      <c r="CL39" s="18">
        <v>5</v>
      </c>
      <c r="CM39" s="19">
        <v>3</v>
      </c>
      <c r="CN39" s="19">
        <v>5</v>
      </c>
      <c r="CO39" s="19">
        <v>4</v>
      </c>
      <c r="CP39" s="29">
        <v>7</v>
      </c>
      <c r="CQ39" s="29">
        <v>13</v>
      </c>
      <c r="CR39" s="31">
        <v>14</v>
      </c>
      <c r="CS39" s="31">
        <v>18</v>
      </c>
      <c r="CT39" s="31">
        <v>15</v>
      </c>
      <c r="CU39" s="31">
        <v>16</v>
      </c>
      <c r="CV39" s="31">
        <v>12</v>
      </c>
      <c r="CW39" s="18"/>
      <c r="CX39" s="19"/>
      <c r="CY39" s="19"/>
      <c r="CZ39" s="19"/>
      <c r="DA39" s="29"/>
      <c r="DB39" s="29"/>
      <c r="DC39" s="31"/>
      <c r="DD39" s="31"/>
      <c r="DE39" s="31">
        <v>2</v>
      </c>
      <c r="DF39" s="31">
        <v>1</v>
      </c>
      <c r="DG39" s="31">
        <v>0</v>
      </c>
      <c r="DH39" s="18">
        <v>28</v>
      </c>
      <c r="DI39" s="19">
        <v>16</v>
      </c>
      <c r="DJ39" s="19">
        <v>15</v>
      </c>
      <c r="DK39" s="19">
        <v>14</v>
      </c>
      <c r="DL39" s="29">
        <v>15</v>
      </c>
      <c r="DM39" s="29">
        <v>16</v>
      </c>
      <c r="DN39" s="19">
        <v>63</v>
      </c>
      <c r="DO39" s="19">
        <v>52</v>
      </c>
      <c r="DP39" s="31">
        <v>66</v>
      </c>
      <c r="DQ39" s="31">
        <v>74</v>
      </c>
      <c r="DR39" s="31">
        <v>65</v>
      </c>
    </row>
    <row r="40" spans="1:166">
      <c r="A40" s="66" t="s">
        <v>93</v>
      </c>
      <c r="B40" s="74">
        <f>SUM(B42:B53)</f>
        <v>68829</v>
      </c>
      <c r="C40" s="76">
        <f t="shared" ref="C40:CL40" si="125">SUM(C42:C53)</f>
        <v>74580</v>
      </c>
      <c r="D40" s="76">
        <f t="shared" si="125"/>
        <v>74462</v>
      </c>
      <c r="E40" s="76">
        <f t="shared" si="125"/>
        <v>74699</v>
      </c>
      <c r="F40" s="78">
        <f t="shared" si="125"/>
        <v>79033</v>
      </c>
      <c r="G40" s="78">
        <f t="shared" si="125"/>
        <v>81942</v>
      </c>
      <c r="H40" s="78">
        <f t="shared" si="125"/>
        <v>85942</v>
      </c>
      <c r="I40" s="78">
        <f t="shared" si="125"/>
        <v>89488</v>
      </c>
      <c r="J40" s="78">
        <f t="shared" ref="J40:K40" si="126">SUM(J42:J53)</f>
        <v>90463</v>
      </c>
      <c r="K40" s="78">
        <f t="shared" si="126"/>
        <v>93594</v>
      </c>
      <c r="L40" s="78">
        <f t="shared" ref="L40" si="127">SUM(L42:L53)</f>
        <v>95934</v>
      </c>
      <c r="M40" s="82">
        <f t="shared" si="125"/>
        <v>68829</v>
      </c>
      <c r="N40" s="76">
        <f t="shared" si="125"/>
        <v>72098</v>
      </c>
      <c r="O40" s="76">
        <f t="shared" si="125"/>
        <v>72164</v>
      </c>
      <c r="P40" s="83">
        <f t="shared" si="125"/>
        <v>71776</v>
      </c>
      <c r="Q40" s="78">
        <f t="shared" si="125"/>
        <v>74928</v>
      </c>
      <c r="R40" s="78">
        <f t="shared" si="125"/>
        <v>76944</v>
      </c>
      <c r="S40" s="78">
        <f t="shared" si="125"/>
        <v>79121</v>
      </c>
      <c r="T40" s="78">
        <f t="shared" si="125"/>
        <v>82089</v>
      </c>
      <c r="U40" s="78">
        <f t="shared" ref="U40:V40" si="128">SUM(U42:U53)</f>
        <v>83447</v>
      </c>
      <c r="V40" s="78">
        <f t="shared" si="128"/>
        <v>85644</v>
      </c>
      <c r="W40" s="78">
        <f t="shared" ref="W40" si="129">SUM(W42:W53)</f>
        <v>87121</v>
      </c>
      <c r="X40" s="82">
        <f t="shared" si="125"/>
        <v>50024</v>
      </c>
      <c r="Y40" s="76">
        <f t="shared" si="125"/>
        <v>52998</v>
      </c>
      <c r="Z40" s="76">
        <f t="shared" si="125"/>
        <v>51863</v>
      </c>
      <c r="AA40" s="76">
        <f t="shared" si="125"/>
        <v>50890</v>
      </c>
      <c r="AB40" s="78">
        <f t="shared" si="125"/>
        <v>51149</v>
      </c>
      <c r="AC40" s="78">
        <f t="shared" si="125"/>
        <v>51694</v>
      </c>
      <c r="AD40" s="78">
        <f t="shared" si="125"/>
        <v>53138</v>
      </c>
      <c r="AE40" s="78">
        <f t="shared" si="125"/>
        <v>54106</v>
      </c>
      <c r="AF40" s="78">
        <f t="shared" ref="AF40:AG40" si="130">SUM(AF42:AF53)</f>
        <v>53783</v>
      </c>
      <c r="AG40" s="78">
        <f t="shared" si="130"/>
        <v>54463</v>
      </c>
      <c r="AH40" s="78">
        <f t="shared" ref="AH40" si="131">SUM(AH42:AH53)</f>
        <v>54797</v>
      </c>
      <c r="AI40" s="82">
        <f t="shared" si="125"/>
        <v>18805</v>
      </c>
      <c r="AJ40" s="76">
        <f t="shared" si="125"/>
        <v>21582</v>
      </c>
      <c r="AK40" s="76">
        <f t="shared" si="125"/>
        <v>22599</v>
      </c>
      <c r="AL40" s="76">
        <f t="shared" si="125"/>
        <v>23809</v>
      </c>
      <c r="AM40" s="78">
        <f t="shared" si="125"/>
        <v>27884</v>
      </c>
      <c r="AN40" s="78">
        <f t="shared" si="125"/>
        <v>30248</v>
      </c>
      <c r="AO40" s="78">
        <f t="shared" si="125"/>
        <v>32804</v>
      </c>
      <c r="AP40" s="78">
        <f t="shared" si="125"/>
        <v>35382</v>
      </c>
      <c r="AQ40" s="78">
        <f t="shared" ref="AQ40:AR40" si="132">SUM(AQ42:AQ53)</f>
        <v>36680</v>
      </c>
      <c r="AR40" s="78">
        <f t="shared" si="132"/>
        <v>39131</v>
      </c>
      <c r="AS40" s="78">
        <f t="shared" ref="AS40" si="133">SUM(AS42:AS53)</f>
        <v>41137</v>
      </c>
      <c r="AT40" s="82">
        <f t="shared" si="125"/>
        <v>61154</v>
      </c>
      <c r="AU40" s="76">
        <f t="shared" si="125"/>
        <v>64549</v>
      </c>
      <c r="AV40" s="76">
        <f t="shared" si="125"/>
        <v>63996</v>
      </c>
      <c r="AW40" s="76">
        <f t="shared" si="125"/>
        <v>63221</v>
      </c>
      <c r="AX40" s="78">
        <f t="shared" si="125"/>
        <v>63857</v>
      </c>
      <c r="AY40" s="78">
        <f t="shared" si="125"/>
        <v>64849</v>
      </c>
      <c r="AZ40" s="78">
        <f t="shared" si="125"/>
        <v>66061</v>
      </c>
      <c r="BA40" s="78">
        <f t="shared" si="125"/>
        <v>67529</v>
      </c>
      <c r="BB40" s="78">
        <f t="shared" ref="BB40:BC40" si="134">SUM(BB42:BB53)</f>
        <v>67384</v>
      </c>
      <c r="BC40" s="78">
        <f t="shared" si="134"/>
        <v>68511</v>
      </c>
      <c r="BD40" s="78">
        <f t="shared" ref="BD40" si="135">SUM(BD42:BD53)</f>
        <v>68865</v>
      </c>
      <c r="BE40" s="82">
        <f t="shared" si="125"/>
        <v>2067</v>
      </c>
      <c r="BF40" s="76">
        <f t="shared" si="125"/>
        <v>2156</v>
      </c>
      <c r="BG40" s="76">
        <f t="shared" si="125"/>
        <v>2293</v>
      </c>
      <c r="BH40" s="76">
        <f t="shared" si="125"/>
        <v>2450</v>
      </c>
      <c r="BI40" s="78">
        <f t="shared" si="125"/>
        <v>2774</v>
      </c>
      <c r="BJ40" s="78">
        <f t="shared" si="125"/>
        <v>2864</v>
      </c>
      <c r="BK40" s="78">
        <f t="shared" si="125"/>
        <v>3028</v>
      </c>
      <c r="BL40" s="78">
        <f t="shared" si="125"/>
        <v>3137</v>
      </c>
      <c r="BM40" s="78">
        <f t="shared" ref="BM40:BN40" si="136">SUM(BM42:BM53)</f>
        <v>3221</v>
      </c>
      <c r="BN40" s="78">
        <f t="shared" si="136"/>
        <v>3389</v>
      </c>
      <c r="BO40" s="78">
        <f t="shared" ref="BO40" si="137">SUM(BO42:BO53)</f>
        <v>3485</v>
      </c>
      <c r="BP40" s="80">
        <f t="shared" si="125"/>
        <v>0</v>
      </c>
      <c r="BQ40" s="78">
        <f t="shared" si="125"/>
        <v>0</v>
      </c>
      <c r="BR40" s="78">
        <f t="shared" si="125"/>
        <v>0</v>
      </c>
      <c r="BS40" s="78">
        <f t="shared" si="125"/>
        <v>0</v>
      </c>
      <c r="BT40" s="78">
        <f t="shared" si="125"/>
        <v>0</v>
      </c>
      <c r="BU40" s="78">
        <f t="shared" si="125"/>
        <v>0</v>
      </c>
      <c r="BV40" s="78">
        <f t="shared" si="125"/>
        <v>620</v>
      </c>
      <c r="BW40" s="78">
        <f t="shared" si="125"/>
        <v>630</v>
      </c>
      <c r="BX40" s="78">
        <f t="shared" ref="BX40:BY40" si="138">SUM(BX42:BX53)</f>
        <v>620</v>
      </c>
      <c r="BY40" s="78">
        <f t="shared" si="138"/>
        <v>569</v>
      </c>
      <c r="BZ40" s="78">
        <f t="shared" ref="BZ40" si="139">SUM(BZ42:BZ53)</f>
        <v>291</v>
      </c>
      <c r="CA40" s="82">
        <f t="shared" si="125"/>
        <v>160</v>
      </c>
      <c r="CB40" s="76">
        <f t="shared" si="125"/>
        <v>195</v>
      </c>
      <c r="CC40" s="76">
        <f t="shared" si="125"/>
        <v>202</v>
      </c>
      <c r="CD40" s="76">
        <f t="shared" si="125"/>
        <v>241</v>
      </c>
      <c r="CE40" s="78">
        <f t="shared" si="125"/>
        <v>255</v>
      </c>
      <c r="CF40" s="78">
        <f t="shared" si="125"/>
        <v>236</v>
      </c>
      <c r="CG40" s="78">
        <f t="shared" si="125"/>
        <v>268</v>
      </c>
      <c r="CH40" s="78">
        <f t="shared" si="125"/>
        <v>252</v>
      </c>
      <c r="CI40" s="78">
        <f t="shared" ref="CI40:CJ40" si="140">SUM(CI42:CI53)</f>
        <v>253</v>
      </c>
      <c r="CJ40" s="78">
        <f t="shared" si="140"/>
        <v>248</v>
      </c>
      <c r="CK40" s="78">
        <f t="shared" ref="CK40" si="141">SUM(CK42:CK53)</f>
        <v>103</v>
      </c>
      <c r="CL40" s="82">
        <f t="shared" si="125"/>
        <v>989</v>
      </c>
      <c r="CM40" s="76">
        <f t="shared" ref="CM40:DO40" si="142">SUM(CM42:CM53)</f>
        <v>1040</v>
      </c>
      <c r="CN40" s="76">
        <f t="shared" si="142"/>
        <v>1131</v>
      </c>
      <c r="CO40" s="76">
        <f t="shared" si="142"/>
        <v>1233</v>
      </c>
      <c r="CP40" s="78">
        <f t="shared" si="142"/>
        <v>1699</v>
      </c>
      <c r="CQ40" s="78">
        <f t="shared" si="142"/>
        <v>1822</v>
      </c>
      <c r="CR40" s="78">
        <f t="shared" si="142"/>
        <v>2017</v>
      </c>
      <c r="CS40" s="78">
        <f t="shared" si="142"/>
        <v>2202</v>
      </c>
      <c r="CT40" s="78">
        <f t="shared" ref="CT40:CU40" si="143">SUM(CT42:CT53)</f>
        <v>2482</v>
      </c>
      <c r="CU40" s="78">
        <f t="shared" si="143"/>
        <v>2625</v>
      </c>
      <c r="CV40" s="78">
        <f t="shared" ref="CV40" si="144">SUM(CV42:CV53)</f>
        <v>2898</v>
      </c>
      <c r="CW40" s="82">
        <f t="shared" si="142"/>
        <v>0</v>
      </c>
      <c r="CX40" s="76">
        <f t="shared" si="142"/>
        <v>0</v>
      </c>
      <c r="CY40" s="76">
        <f t="shared" si="142"/>
        <v>0</v>
      </c>
      <c r="CZ40" s="76">
        <f t="shared" si="142"/>
        <v>0</v>
      </c>
      <c r="DA40" s="78">
        <f t="shared" si="142"/>
        <v>0</v>
      </c>
      <c r="DB40" s="78">
        <f t="shared" si="142"/>
        <v>0</v>
      </c>
      <c r="DC40" s="78">
        <f t="shared" si="142"/>
        <v>0</v>
      </c>
      <c r="DD40" s="78">
        <f t="shared" si="142"/>
        <v>64</v>
      </c>
      <c r="DE40" s="78">
        <f t="shared" ref="DE40:DF40" si="145">SUM(DE42:DE53)</f>
        <v>442</v>
      </c>
      <c r="DF40" s="78">
        <f t="shared" si="145"/>
        <v>581</v>
      </c>
      <c r="DG40" s="78">
        <f t="shared" ref="DG40" si="146">SUM(DG42:DG53)</f>
        <v>680</v>
      </c>
      <c r="DH40" s="82">
        <f t="shared" si="142"/>
        <v>4619</v>
      </c>
      <c r="DI40" s="76">
        <f t="shared" si="142"/>
        <v>4353</v>
      </c>
      <c r="DJ40" s="76">
        <f t="shared" si="142"/>
        <v>4744</v>
      </c>
      <c r="DK40" s="76">
        <f t="shared" si="142"/>
        <v>4872</v>
      </c>
      <c r="DL40" s="78">
        <f t="shared" si="142"/>
        <v>6598</v>
      </c>
      <c r="DM40" s="78">
        <f t="shared" si="142"/>
        <v>7409</v>
      </c>
      <c r="DN40" s="76">
        <f t="shared" si="142"/>
        <v>8015</v>
      </c>
      <c r="DO40" s="76">
        <f t="shared" si="142"/>
        <v>9157</v>
      </c>
      <c r="DP40" s="76">
        <f t="shared" ref="DP40:DQ40" si="147">SUM(DP42:DP53)</f>
        <v>9918</v>
      </c>
      <c r="DQ40" s="76">
        <f t="shared" si="147"/>
        <v>10538</v>
      </c>
      <c r="DR40" s="76">
        <f t="shared" ref="DR40" si="148">SUM(DR42:DR53)</f>
        <v>11193</v>
      </c>
    </row>
    <row r="41" spans="1:166" ht="12.75" customHeight="1">
      <c r="A41" s="66" t="s">
        <v>94</v>
      </c>
      <c r="B41" s="88">
        <f>(B40/B$6)*100</f>
        <v>27.222138726952011</v>
      </c>
      <c r="C41" s="90">
        <f t="shared" ref="C41:CL41" si="149">(C40/C$6)*100</f>
        <v>28.070888591543731</v>
      </c>
      <c r="D41" s="90">
        <f t="shared" si="149"/>
        <v>27.628249367379805</v>
      </c>
      <c r="E41" s="90">
        <f t="shared" si="149"/>
        <v>26.984293269369708</v>
      </c>
      <c r="F41" s="91">
        <f t="shared" si="149"/>
        <v>27.107685764460541</v>
      </c>
      <c r="G41" s="91">
        <f t="shared" si="149"/>
        <v>26.081559380729274</v>
      </c>
      <c r="H41" s="91">
        <f t="shared" si="149"/>
        <v>27.121564518724934</v>
      </c>
      <c r="I41" s="91">
        <f t="shared" si="149"/>
        <v>27.30048903410426</v>
      </c>
      <c r="J41" s="91">
        <f t="shared" ref="J41:K41" si="150">(J40/J$6)*100</f>
        <v>26.225720415144664</v>
      </c>
      <c r="K41" s="91">
        <f t="shared" si="150"/>
        <v>26.028265839048238</v>
      </c>
      <c r="L41" s="91">
        <f t="shared" ref="L41" si="151">(L40/L$6)*100</f>
        <v>25.841712975807908</v>
      </c>
      <c r="M41" s="92">
        <f t="shared" si="149"/>
        <v>27.222138726952011</v>
      </c>
      <c r="N41" s="90">
        <f t="shared" si="149"/>
        <v>27.923261186558506</v>
      </c>
      <c r="O41" s="90">
        <f t="shared" si="149"/>
        <v>27.54067328939384</v>
      </c>
      <c r="P41" s="90">
        <f t="shared" si="149"/>
        <v>26.799589284047421</v>
      </c>
      <c r="Q41" s="91">
        <f t="shared" si="149"/>
        <v>27.079734291310981</v>
      </c>
      <c r="R41" s="91">
        <f t="shared" si="149"/>
        <v>26.13871072942711</v>
      </c>
      <c r="S41" s="91">
        <f t="shared" si="149"/>
        <v>26.855088893565316</v>
      </c>
      <c r="T41" s="91">
        <f t="shared" si="149"/>
        <v>26.990530676662061</v>
      </c>
      <c r="U41" s="91">
        <f t="shared" ref="U41:V41" si="152">(U40/U$6)*100</f>
        <v>26.264072792967458</v>
      </c>
      <c r="V41" s="91">
        <f t="shared" si="152"/>
        <v>26.13408196271093</v>
      </c>
      <c r="W41" s="91">
        <f t="shared" ref="W41" si="153">(W40/W$6)*100</f>
        <v>25.959464130344095</v>
      </c>
      <c r="X41" s="92">
        <f t="shared" si="149"/>
        <v>27.593358707043965</v>
      </c>
      <c r="Y41" s="90">
        <f t="shared" si="149"/>
        <v>28.416472524791626</v>
      </c>
      <c r="Z41" s="90">
        <f t="shared" si="149"/>
        <v>27.984589401436384</v>
      </c>
      <c r="AA41" s="90">
        <f t="shared" si="149"/>
        <v>27.329212559945436</v>
      </c>
      <c r="AB41" s="91">
        <f t="shared" si="149"/>
        <v>27.603494892039354</v>
      </c>
      <c r="AC41" s="91">
        <f t="shared" si="149"/>
        <v>26.552227153188689</v>
      </c>
      <c r="AD41" s="91">
        <f t="shared" si="149"/>
        <v>27.598994473760751</v>
      </c>
      <c r="AE41" s="91">
        <f t="shared" si="149"/>
        <v>27.683066595718554</v>
      </c>
      <c r="AF41" s="91">
        <f t="shared" ref="AF41:AG41" si="154">(AF40/AF$6)*100</f>
        <v>26.560686647801628</v>
      </c>
      <c r="AG41" s="91">
        <f t="shared" si="154"/>
        <v>26.269763942080438</v>
      </c>
      <c r="AH41" s="91">
        <f t="shared" ref="AH41" si="155">(AH40/AH$6)*100</f>
        <v>26.00847694943732</v>
      </c>
      <c r="AI41" s="92">
        <f t="shared" si="149"/>
        <v>26.281585420393561</v>
      </c>
      <c r="AJ41" s="90">
        <f t="shared" si="149"/>
        <v>27.256883051275576</v>
      </c>
      <c r="AK41" s="90">
        <f t="shared" si="149"/>
        <v>26.843811989974697</v>
      </c>
      <c r="AL41" s="90">
        <f t="shared" si="149"/>
        <v>26.275479235871234</v>
      </c>
      <c r="AM41" s="91">
        <f t="shared" si="149"/>
        <v>26.243023726388902</v>
      </c>
      <c r="AN41" s="91">
        <f t="shared" si="149"/>
        <v>25.314675950723085</v>
      </c>
      <c r="AO41" s="91">
        <f t="shared" si="149"/>
        <v>26.382287419274412</v>
      </c>
      <c r="AP41" s="91">
        <f t="shared" si="149"/>
        <v>26.735478800976264</v>
      </c>
      <c r="AQ41" s="91">
        <f t="shared" ref="AQ41:AR41" si="156">(AQ40/AQ$6)*100</f>
        <v>25.749566511523426</v>
      </c>
      <c r="AR41" s="91">
        <f t="shared" si="156"/>
        <v>25.699443072558186</v>
      </c>
      <c r="AS41" s="91">
        <f t="shared" ref="AS41" si="157">(AS40/AS$6)*100</f>
        <v>25.62286668161547</v>
      </c>
      <c r="AT41" s="92">
        <f t="shared" si="149"/>
        <v>27.867194050526777</v>
      </c>
      <c r="AU41" s="90">
        <f t="shared" si="149"/>
        <v>28.701391961262523</v>
      </c>
      <c r="AV41" s="90">
        <f t="shared" si="149"/>
        <v>28.329223863550844</v>
      </c>
      <c r="AW41" s="90">
        <f t="shared" si="149"/>
        <v>27.665896479896375</v>
      </c>
      <c r="AX41" s="91">
        <f t="shared" si="149"/>
        <v>27.730034175637591</v>
      </c>
      <c r="AY41" s="91">
        <f t="shared" si="149"/>
        <v>26.892899501530245</v>
      </c>
      <c r="AZ41" s="91">
        <f t="shared" si="149"/>
        <v>27.655512808168424</v>
      </c>
      <c r="BA41" s="91">
        <f t="shared" si="149"/>
        <v>27.759553406998162</v>
      </c>
      <c r="BB41" s="91">
        <f t="shared" ref="BB41:BC41" si="158">(BB40/BB$6)*100</f>
        <v>27.005883390243511</v>
      </c>
      <c r="BC41" s="91">
        <f t="shared" si="158"/>
        <v>26.848212431273733</v>
      </c>
      <c r="BD41" s="91">
        <f t="shared" ref="BD41" si="159">(BD40/BD$6)*100</f>
        <v>26.683276310334271</v>
      </c>
      <c r="BE41" s="92">
        <f t="shared" si="149"/>
        <v>17.286944885840931</v>
      </c>
      <c r="BF41" s="90">
        <f t="shared" si="149"/>
        <v>17.505683663527119</v>
      </c>
      <c r="BG41" s="90">
        <f t="shared" si="149"/>
        <v>17.574921437878441</v>
      </c>
      <c r="BH41" s="90">
        <f t="shared" si="149"/>
        <v>18.235950874581317</v>
      </c>
      <c r="BI41" s="91">
        <f t="shared" si="149"/>
        <v>18.915785884759632</v>
      </c>
      <c r="BJ41" s="91">
        <f t="shared" si="149"/>
        <v>18.360151291749471</v>
      </c>
      <c r="BK41" s="91">
        <f t="shared" si="149"/>
        <v>18.860168171909063</v>
      </c>
      <c r="BL41" s="91">
        <f t="shared" si="149"/>
        <v>18.887350231802035</v>
      </c>
      <c r="BM41" s="91">
        <f t="shared" ref="BM41:BN41" si="160">(BM40/BM$6)*100</f>
        <v>19.05804390272765</v>
      </c>
      <c r="BN41" s="91">
        <f t="shared" si="160"/>
        <v>19.295149168754268</v>
      </c>
      <c r="BO41" s="91">
        <f t="shared" ref="BO41" si="161">(BO40/BO$6)*100</f>
        <v>19.337476417711684</v>
      </c>
      <c r="BP41" s="93" t="e">
        <f t="shared" si="149"/>
        <v>#DIV/0!</v>
      </c>
      <c r="BQ41" s="91" t="e">
        <f t="shared" si="149"/>
        <v>#DIV/0!</v>
      </c>
      <c r="BR41" s="91" t="e">
        <f t="shared" si="149"/>
        <v>#DIV/0!</v>
      </c>
      <c r="BS41" s="91" t="e">
        <f t="shared" si="149"/>
        <v>#DIV/0!</v>
      </c>
      <c r="BT41" s="91" t="e">
        <f t="shared" si="149"/>
        <v>#DIV/0!</v>
      </c>
      <c r="BU41" s="91" t="e">
        <f t="shared" si="149"/>
        <v>#DIV/0!</v>
      </c>
      <c r="BV41" s="91">
        <f t="shared" si="149"/>
        <v>6.3284678983362248</v>
      </c>
      <c r="BW41" s="91">
        <f t="shared" si="149"/>
        <v>6.0952012383900929</v>
      </c>
      <c r="BX41" s="91">
        <f t="shared" ref="BX41:BY41" si="162">(BX40/BX$6)*100</f>
        <v>6.0188331229977674</v>
      </c>
      <c r="BY41" s="91">
        <f t="shared" si="162"/>
        <v>5.9681141178938537</v>
      </c>
      <c r="BZ41" s="91">
        <f t="shared" ref="BZ41" si="163">(BZ40/BZ$6)*100</f>
        <v>3.1367899105314221</v>
      </c>
      <c r="CA41" s="92">
        <f t="shared" si="149"/>
        <v>3.3507853403141366</v>
      </c>
      <c r="CB41" s="90">
        <f t="shared" si="149"/>
        <v>4.0247678018575854</v>
      </c>
      <c r="CC41" s="90">
        <f t="shared" si="149"/>
        <v>4.0586698814546915</v>
      </c>
      <c r="CD41" s="90">
        <f t="shared" si="149"/>
        <v>4.8736097067745199</v>
      </c>
      <c r="CE41" s="91">
        <f t="shared" si="149"/>
        <v>4.9659201557935733</v>
      </c>
      <c r="CF41" s="91">
        <f t="shared" si="149"/>
        <v>4.4620911325392321</v>
      </c>
      <c r="CG41" s="91">
        <f t="shared" si="149"/>
        <v>4.9602072922450491</v>
      </c>
      <c r="CH41" s="91">
        <f t="shared" si="149"/>
        <v>4.4625464848592173</v>
      </c>
      <c r="CI41" s="91">
        <f t="shared" ref="CI41:CJ41" si="164">(CI40/CI$6)*100</f>
        <v>4.4699646643109539</v>
      </c>
      <c r="CJ41" s="91">
        <f t="shared" si="164"/>
        <v>4.5214220601640838</v>
      </c>
      <c r="CK41" s="91">
        <f t="shared" ref="CK41" si="165">(CK40/CK$6)*100</f>
        <v>1.9762087490406754</v>
      </c>
      <c r="CL41" s="92">
        <f t="shared" si="149"/>
        <v>19.244989297528704</v>
      </c>
      <c r="CM41" s="90">
        <f t="shared" ref="CM41:DO41" si="166">(CM40/CM$6)*100</f>
        <v>18.678160919540229</v>
      </c>
      <c r="CN41" s="90">
        <f t="shared" si="166"/>
        <v>18.55619360131255</v>
      </c>
      <c r="CO41" s="90">
        <f t="shared" si="166"/>
        <v>18.291054739652871</v>
      </c>
      <c r="CP41" s="91">
        <f t="shared" si="166"/>
        <v>20.127946925719701</v>
      </c>
      <c r="CQ41" s="91">
        <f t="shared" si="166"/>
        <v>18.430103176208782</v>
      </c>
      <c r="CR41" s="91">
        <f t="shared" si="166"/>
        <v>19.472871210658429</v>
      </c>
      <c r="CS41" s="91">
        <f t="shared" si="166"/>
        <v>19.23312079657612</v>
      </c>
      <c r="CT41" s="91">
        <f t="shared" ref="CT41:CU41" si="167">(CT40/CT$6)*100</f>
        <v>19.112890805482827</v>
      </c>
      <c r="CU41" s="91">
        <f t="shared" si="167"/>
        <v>18.627590122055064</v>
      </c>
      <c r="CV41" s="91">
        <f t="shared" ref="CV41" si="168">(CV40/CV$6)*100</f>
        <v>18.791337050966153</v>
      </c>
      <c r="CW41" s="92" t="e">
        <f t="shared" si="166"/>
        <v>#DIV/0!</v>
      </c>
      <c r="CX41" s="90" t="e">
        <f t="shared" si="166"/>
        <v>#DIV/0!</v>
      </c>
      <c r="CY41" s="90" t="e">
        <f t="shared" si="166"/>
        <v>#DIV/0!</v>
      </c>
      <c r="CZ41" s="90" t="e">
        <f t="shared" si="166"/>
        <v>#DIV/0!</v>
      </c>
      <c r="DA41" s="91" t="e">
        <f t="shared" si="166"/>
        <v>#DIV/0!</v>
      </c>
      <c r="DB41" s="91" t="e">
        <f t="shared" si="166"/>
        <v>#DIV/0!</v>
      </c>
      <c r="DC41" s="91" t="e">
        <f t="shared" si="166"/>
        <v>#DIV/0!</v>
      </c>
      <c r="DD41" s="91">
        <f t="shared" si="166"/>
        <v>12.573673870333987</v>
      </c>
      <c r="DE41" s="91">
        <f t="shared" ref="DE41:DF41" si="169">(DE40/DE$6)*100</f>
        <v>27.050183598531213</v>
      </c>
      <c r="DF41" s="91">
        <f t="shared" si="169"/>
        <v>25.304878048780488</v>
      </c>
      <c r="DG41" s="91">
        <f t="shared" ref="DG41" si="170">(DG40/DG$6)*100</f>
        <v>23.496890117484451</v>
      </c>
      <c r="DH41" s="92">
        <f t="shared" si="166"/>
        <v>28.340900724015217</v>
      </c>
      <c r="DI41" s="90">
        <f t="shared" si="166"/>
        <v>28.233233882475027</v>
      </c>
      <c r="DJ41" s="90">
        <f t="shared" si="166"/>
        <v>27.93217145548752</v>
      </c>
      <c r="DK41" s="90">
        <f t="shared" si="166"/>
        <v>25.463858255370305</v>
      </c>
      <c r="DL41" s="91">
        <f t="shared" si="166"/>
        <v>28.309091689192091</v>
      </c>
      <c r="DM41" s="91">
        <f t="shared" si="166"/>
        <v>26.703910614525139</v>
      </c>
      <c r="DN41" s="90">
        <f t="shared" si="166"/>
        <v>27.31951734951258</v>
      </c>
      <c r="DO41" s="90">
        <f t="shared" si="166"/>
        <v>28.341948064006932</v>
      </c>
      <c r="DP41" s="90">
        <f t="shared" ref="DP41:DQ41" si="171">(DP40/DP$6)*100</f>
        <v>27.034836177288341</v>
      </c>
      <c r="DQ41" s="90">
        <f t="shared" si="171"/>
        <v>27.315378833043884</v>
      </c>
      <c r="DR41" s="90">
        <f t="shared" ref="DR41" si="172">(DR40/DR$6)*100</f>
        <v>27.178690236262536</v>
      </c>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row>
    <row r="42" spans="1:166">
      <c r="A42" s="21" t="s">
        <v>43</v>
      </c>
      <c r="B42" s="3">
        <v>10032</v>
      </c>
      <c r="C42" s="14">
        <v>9947</v>
      </c>
      <c r="D42" s="14">
        <v>10051</v>
      </c>
      <c r="E42" s="14">
        <v>10087</v>
      </c>
      <c r="F42" s="3">
        <v>10110</v>
      </c>
      <c r="G42" s="30">
        <v>10073</v>
      </c>
      <c r="H42" s="30">
        <v>10401</v>
      </c>
      <c r="I42" s="30">
        <v>10507</v>
      </c>
      <c r="J42" s="30">
        <v>10240</v>
      </c>
      <c r="K42" s="30">
        <v>10341</v>
      </c>
      <c r="L42" s="30">
        <v>10315</v>
      </c>
      <c r="M42" s="20">
        <v>10032</v>
      </c>
      <c r="N42" s="14">
        <v>9685</v>
      </c>
      <c r="O42" s="14">
        <v>9818</v>
      </c>
      <c r="P42" s="33">
        <v>9815</v>
      </c>
      <c r="Q42" s="3">
        <v>9821</v>
      </c>
      <c r="R42" s="30">
        <v>9468</v>
      </c>
      <c r="S42" s="30">
        <v>9751</v>
      </c>
      <c r="T42" s="30">
        <v>9748</v>
      </c>
      <c r="U42" s="30">
        <v>9704</v>
      </c>
      <c r="V42" s="30">
        <v>9640</v>
      </c>
      <c r="W42" s="30">
        <v>9629</v>
      </c>
      <c r="X42" s="20">
        <v>7015</v>
      </c>
      <c r="Y42" s="14">
        <v>6822</v>
      </c>
      <c r="Z42" s="14">
        <v>6737</v>
      </c>
      <c r="AA42" s="14">
        <v>6596</v>
      </c>
      <c r="AB42" s="3">
        <v>6221</v>
      </c>
      <c r="AC42" s="30">
        <v>6106</v>
      </c>
      <c r="AD42" s="30">
        <v>6156</v>
      </c>
      <c r="AE42" s="30">
        <v>6083</v>
      </c>
      <c r="AF42" s="30">
        <v>5815</v>
      </c>
      <c r="AG42" s="30">
        <v>5753</v>
      </c>
      <c r="AH42" s="30">
        <v>5627</v>
      </c>
      <c r="AI42" s="20">
        <v>3017</v>
      </c>
      <c r="AJ42" s="14">
        <v>3125</v>
      </c>
      <c r="AK42" s="14">
        <v>3314</v>
      </c>
      <c r="AL42" s="14">
        <v>3491</v>
      </c>
      <c r="AM42" s="3">
        <v>3889</v>
      </c>
      <c r="AN42" s="30">
        <v>3967</v>
      </c>
      <c r="AO42" s="30">
        <v>4245</v>
      </c>
      <c r="AP42" s="30">
        <v>4424</v>
      </c>
      <c r="AQ42" s="30">
        <v>4425</v>
      </c>
      <c r="AR42" s="30">
        <v>4588</v>
      </c>
      <c r="AS42" s="30">
        <v>4688</v>
      </c>
      <c r="AT42" s="20">
        <v>8698</v>
      </c>
      <c r="AU42" s="14">
        <v>8386</v>
      </c>
      <c r="AV42" s="14">
        <v>8369</v>
      </c>
      <c r="AW42" s="14">
        <v>8313</v>
      </c>
      <c r="AX42" s="3">
        <v>7954</v>
      </c>
      <c r="AY42" s="30">
        <v>7656</v>
      </c>
      <c r="AZ42" s="30">
        <v>7795</v>
      </c>
      <c r="BA42" s="129">
        <v>7648</v>
      </c>
      <c r="BB42" s="30">
        <v>7403</v>
      </c>
      <c r="BC42" s="30">
        <v>7279</v>
      </c>
      <c r="BD42" s="30">
        <v>7146</v>
      </c>
      <c r="BE42" s="20">
        <v>373</v>
      </c>
      <c r="BF42" s="14">
        <v>425</v>
      </c>
      <c r="BG42" s="14">
        <v>480</v>
      </c>
      <c r="BH42" s="14">
        <v>491</v>
      </c>
      <c r="BI42" s="3">
        <v>529</v>
      </c>
      <c r="BJ42" s="30">
        <v>547</v>
      </c>
      <c r="BK42" s="30">
        <v>585</v>
      </c>
      <c r="BL42" s="30">
        <v>582</v>
      </c>
      <c r="BM42" s="30">
        <v>630</v>
      </c>
      <c r="BN42" s="30">
        <v>629</v>
      </c>
      <c r="BO42" s="30">
        <v>620</v>
      </c>
      <c r="BP42" s="69"/>
      <c r="BQ42" s="30"/>
      <c r="BR42" s="30"/>
      <c r="BS42" s="30"/>
      <c r="BT42" s="30"/>
      <c r="BU42" s="30"/>
      <c r="BV42" s="30">
        <v>317</v>
      </c>
      <c r="BW42" s="30">
        <v>310</v>
      </c>
      <c r="BX42" s="30">
        <v>297</v>
      </c>
      <c r="BY42" s="30">
        <v>287</v>
      </c>
      <c r="BZ42" s="143"/>
      <c r="CA42" s="20">
        <v>92</v>
      </c>
      <c r="CB42" s="14">
        <v>138</v>
      </c>
      <c r="CC42" s="14">
        <v>142</v>
      </c>
      <c r="CD42" s="14">
        <v>155</v>
      </c>
      <c r="CE42" s="3">
        <v>132</v>
      </c>
      <c r="CF42" s="32">
        <v>135</v>
      </c>
      <c r="CG42" s="32">
        <v>149</v>
      </c>
      <c r="CH42" s="32">
        <v>135</v>
      </c>
      <c r="CI42" s="30">
        <v>136</v>
      </c>
      <c r="CJ42" s="30">
        <v>138</v>
      </c>
      <c r="CK42" s="30"/>
      <c r="CL42" s="20">
        <v>192</v>
      </c>
      <c r="CM42" s="14">
        <v>182</v>
      </c>
      <c r="CN42" s="14">
        <v>218</v>
      </c>
      <c r="CO42" s="14">
        <v>230</v>
      </c>
      <c r="CP42" s="3">
        <v>312</v>
      </c>
      <c r="CQ42" s="3">
        <v>328</v>
      </c>
      <c r="CR42" s="30">
        <v>358</v>
      </c>
      <c r="CS42" s="30">
        <v>379</v>
      </c>
      <c r="CT42" s="30">
        <v>423</v>
      </c>
      <c r="CU42" s="30">
        <v>433</v>
      </c>
      <c r="CV42" s="30">
        <v>447</v>
      </c>
      <c r="CW42" s="20"/>
      <c r="CX42" s="14"/>
      <c r="CY42" s="14"/>
      <c r="CZ42" s="14"/>
      <c r="DD42" s="30">
        <v>7</v>
      </c>
      <c r="DE42" s="30">
        <v>55</v>
      </c>
      <c r="DF42" s="30">
        <v>69</v>
      </c>
      <c r="DG42" s="30">
        <v>73</v>
      </c>
      <c r="DH42" s="20">
        <v>769</v>
      </c>
      <c r="DI42" s="14">
        <v>692</v>
      </c>
      <c r="DJ42" s="14">
        <v>751</v>
      </c>
      <c r="DK42" s="14">
        <v>781</v>
      </c>
      <c r="DL42" s="3">
        <v>1026</v>
      </c>
      <c r="DM42" s="3">
        <v>937</v>
      </c>
      <c r="DN42" s="14">
        <v>1013</v>
      </c>
      <c r="DO42" s="14">
        <v>1132</v>
      </c>
      <c r="DP42" s="30">
        <v>1193</v>
      </c>
      <c r="DQ42" s="30">
        <v>1230</v>
      </c>
      <c r="DR42" s="30">
        <v>1343</v>
      </c>
    </row>
    <row r="43" spans="1:166">
      <c r="A43" s="21" t="s">
        <v>44</v>
      </c>
      <c r="B43" s="3">
        <v>4353</v>
      </c>
      <c r="C43" s="14">
        <v>8567</v>
      </c>
      <c r="D43" s="14">
        <v>8095</v>
      </c>
      <c r="E43" s="14">
        <v>8213</v>
      </c>
      <c r="F43" s="3">
        <v>8720</v>
      </c>
      <c r="G43" s="30">
        <v>9342</v>
      </c>
      <c r="H43" s="30">
        <v>9418</v>
      </c>
      <c r="I43" s="30">
        <v>10691</v>
      </c>
      <c r="J43" s="30">
        <v>11007</v>
      </c>
      <c r="K43" s="30">
        <v>10718</v>
      </c>
      <c r="L43" s="30">
        <v>11161</v>
      </c>
      <c r="M43" s="20">
        <v>4353</v>
      </c>
      <c r="N43" s="14">
        <v>8055</v>
      </c>
      <c r="O43" s="14">
        <v>7846</v>
      </c>
      <c r="P43" s="33">
        <v>7670</v>
      </c>
      <c r="Q43" s="3">
        <v>8282</v>
      </c>
      <c r="R43" s="30">
        <v>8802</v>
      </c>
      <c r="S43" s="30">
        <v>8896</v>
      </c>
      <c r="T43" s="30">
        <v>10181</v>
      </c>
      <c r="U43" s="30">
        <v>10643</v>
      </c>
      <c r="V43" s="30">
        <v>10193</v>
      </c>
      <c r="W43" s="30">
        <v>10562</v>
      </c>
      <c r="X43" s="20">
        <v>3100</v>
      </c>
      <c r="Y43" s="14">
        <v>5940</v>
      </c>
      <c r="Z43" s="14">
        <v>5552</v>
      </c>
      <c r="AA43" s="14">
        <v>5498</v>
      </c>
      <c r="AB43" s="3">
        <v>5577</v>
      </c>
      <c r="AC43" s="30">
        <v>5901</v>
      </c>
      <c r="AD43" s="30">
        <v>5826</v>
      </c>
      <c r="AE43" s="30">
        <v>6483</v>
      </c>
      <c r="AF43" s="30">
        <v>6523</v>
      </c>
      <c r="AG43" s="30">
        <v>6261</v>
      </c>
      <c r="AH43" s="30">
        <v>6463</v>
      </c>
      <c r="AI43" s="20">
        <v>1253</v>
      </c>
      <c r="AJ43" s="14">
        <v>2627</v>
      </c>
      <c r="AK43" s="14">
        <v>2543</v>
      </c>
      <c r="AL43" s="14">
        <v>2715</v>
      </c>
      <c r="AM43" s="3">
        <v>3143</v>
      </c>
      <c r="AN43" s="30">
        <v>3441</v>
      </c>
      <c r="AO43" s="30">
        <v>3592</v>
      </c>
      <c r="AP43" s="30">
        <v>4208</v>
      </c>
      <c r="AQ43" s="30">
        <v>4484</v>
      </c>
      <c r="AR43" s="30">
        <v>4457</v>
      </c>
      <c r="AS43" s="30">
        <v>4698</v>
      </c>
      <c r="AT43" s="20">
        <v>3821</v>
      </c>
      <c r="AU43" s="14">
        <v>7243</v>
      </c>
      <c r="AV43" s="14">
        <v>7006</v>
      </c>
      <c r="AW43" s="14">
        <v>6921</v>
      </c>
      <c r="AX43" s="3">
        <v>7110</v>
      </c>
      <c r="AY43" s="30">
        <v>7504</v>
      </c>
      <c r="AZ43" s="30">
        <v>7426</v>
      </c>
      <c r="BA43" s="129">
        <v>8043</v>
      </c>
      <c r="BB43" s="30">
        <v>8305</v>
      </c>
      <c r="BC43" s="30">
        <v>7922</v>
      </c>
      <c r="BD43" s="30">
        <v>8098</v>
      </c>
      <c r="BE43" s="20">
        <v>84</v>
      </c>
      <c r="BF43" s="14">
        <v>190</v>
      </c>
      <c r="BG43" s="14">
        <v>188</v>
      </c>
      <c r="BH43" s="14">
        <v>186</v>
      </c>
      <c r="BI43" s="3">
        <v>246</v>
      </c>
      <c r="BJ43" s="30">
        <v>265</v>
      </c>
      <c r="BK43" s="30">
        <v>277</v>
      </c>
      <c r="BL43" s="30">
        <v>336</v>
      </c>
      <c r="BM43" s="30">
        <v>341</v>
      </c>
      <c r="BN43" s="30">
        <v>359</v>
      </c>
      <c r="BO43" s="30">
        <v>401</v>
      </c>
      <c r="BP43" s="69"/>
      <c r="BQ43" s="30"/>
      <c r="BR43" s="30"/>
      <c r="BS43" s="30"/>
      <c r="BT43" s="30"/>
      <c r="BU43" s="30"/>
      <c r="BV43" s="30"/>
      <c r="BW43" s="30"/>
      <c r="BX43" s="30"/>
      <c r="BY43" s="30"/>
      <c r="BZ43" s="143"/>
      <c r="CA43" s="20"/>
      <c r="CB43" s="14"/>
      <c r="CC43" s="14"/>
      <c r="CD43" s="14"/>
      <c r="CI43" s="30"/>
      <c r="CJ43" s="30"/>
      <c r="CK43" s="30"/>
      <c r="CL43" s="20">
        <v>56</v>
      </c>
      <c r="CM43" s="14">
        <v>118</v>
      </c>
      <c r="CN43" s="14">
        <v>125</v>
      </c>
      <c r="CO43" s="14">
        <v>135</v>
      </c>
      <c r="CP43" s="3">
        <v>205</v>
      </c>
      <c r="CQ43" s="3">
        <v>206</v>
      </c>
      <c r="CR43" s="30">
        <v>258</v>
      </c>
      <c r="CS43" s="30">
        <v>299</v>
      </c>
      <c r="CT43" s="30">
        <v>328</v>
      </c>
      <c r="CU43" s="30">
        <v>324</v>
      </c>
      <c r="CV43" s="30">
        <v>370</v>
      </c>
      <c r="CW43" s="20"/>
      <c r="CX43" s="14"/>
      <c r="CY43" s="14"/>
      <c r="CZ43" s="14"/>
      <c r="DD43" s="30">
        <v>15</v>
      </c>
      <c r="DE43" s="30">
        <v>80</v>
      </c>
      <c r="DF43" s="30">
        <v>94</v>
      </c>
      <c r="DG43" s="30">
        <v>101</v>
      </c>
      <c r="DH43" s="20">
        <v>392</v>
      </c>
      <c r="DI43" s="14">
        <v>504</v>
      </c>
      <c r="DJ43" s="14">
        <v>527</v>
      </c>
      <c r="DK43" s="14">
        <v>428</v>
      </c>
      <c r="DL43" s="3">
        <v>721</v>
      </c>
      <c r="DM43" s="3">
        <v>827</v>
      </c>
      <c r="DN43" s="14">
        <v>935</v>
      </c>
      <c r="DO43" s="14">
        <v>1488</v>
      </c>
      <c r="DP43" s="30">
        <v>1589</v>
      </c>
      <c r="DQ43" s="30">
        <v>1494</v>
      </c>
      <c r="DR43" s="30">
        <v>1592</v>
      </c>
    </row>
    <row r="44" spans="1:166">
      <c r="A44" s="21" t="s">
        <v>45</v>
      </c>
      <c r="B44" s="3">
        <v>3748</v>
      </c>
      <c r="C44" s="14">
        <v>3769</v>
      </c>
      <c r="D44" s="14">
        <v>3810</v>
      </c>
      <c r="E44" s="14">
        <v>3754</v>
      </c>
      <c r="F44" s="3">
        <v>4079</v>
      </c>
      <c r="G44" s="30">
        <v>4834</v>
      </c>
      <c r="H44" s="30">
        <v>4912</v>
      </c>
      <c r="I44" s="30">
        <v>5085</v>
      </c>
      <c r="J44" s="30">
        <v>5179</v>
      </c>
      <c r="K44" s="30">
        <v>5174</v>
      </c>
      <c r="L44" s="30">
        <v>5438</v>
      </c>
      <c r="M44" s="20">
        <v>3748</v>
      </c>
      <c r="N44" s="14">
        <v>3525</v>
      </c>
      <c r="O44" s="14">
        <v>3625</v>
      </c>
      <c r="P44" s="33">
        <v>3570</v>
      </c>
      <c r="Q44" s="3">
        <v>3652</v>
      </c>
      <c r="R44" s="30">
        <v>4439</v>
      </c>
      <c r="S44" s="30">
        <v>4298</v>
      </c>
      <c r="T44" s="30">
        <v>4442</v>
      </c>
      <c r="U44" s="30">
        <v>4541</v>
      </c>
      <c r="V44" s="30">
        <v>4589</v>
      </c>
      <c r="W44" s="30">
        <v>4819</v>
      </c>
      <c r="X44" s="20">
        <v>2845</v>
      </c>
      <c r="Y44" s="14">
        <v>2786</v>
      </c>
      <c r="Z44" s="14">
        <v>2775</v>
      </c>
      <c r="AA44" s="14">
        <v>2685</v>
      </c>
      <c r="AB44" s="3">
        <v>2762</v>
      </c>
      <c r="AC44" s="30">
        <v>3214</v>
      </c>
      <c r="AD44" s="30">
        <v>3188</v>
      </c>
      <c r="AE44" s="30">
        <v>3232</v>
      </c>
      <c r="AF44" s="30">
        <v>3247</v>
      </c>
      <c r="AG44" s="30">
        <v>3238</v>
      </c>
      <c r="AH44" s="30">
        <v>3335</v>
      </c>
      <c r="AI44" s="20">
        <v>903</v>
      </c>
      <c r="AJ44" s="14">
        <v>983</v>
      </c>
      <c r="AK44" s="14">
        <v>1035</v>
      </c>
      <c r="AL44" s="14">
        <v>1069</v>
      </c>
      <c r="AM44" s="3">
        <v>1317</v>
      </c>
      <c r="AN44" s="30">
        <v>1620</v>
      </c>
      <c r="AO44" s="30">
        <v>1724</v>
      </c>
      <c r="AP44" s="30">
        <v>1853</v>
      </c>
      <c r="AQ44" s="30">
        <v>1932</v>
      </c>
      <c r="AR44" s="30">
        <v>1936</v>
      </c>
      <c r="AS44" s="30">
        <v>2103</v>
      </c>
      <c r="AT44" s="20">
        <v>3314</v>
      </c>
      <c r="AU44" s="14">
        <v>3204</v>
      </c>
      <c r="AV44" s="14">
        <v>3262</v>
      </c>
      <c r="AW44" s="14">
        <v>3164</v>
      </c>
      <c r="AX44" s="3">
        <v>3186</v>
      </c>
      <c r="AY44" s="30">
        <v>3693</v>
      </c>
      <c r="AZ44" s="30">
        <v>3676</v>
      </c>
      <c r="BA44" s="129">
        <v>3725</v>
      </c>
      <c r="BB44" s="30">
        <v>3748</v>
      </c>
      <c r="BC44" s="30">
        <v>3738</v>
      </c>
      <c r="BD44" s="30">
        <v>3854</v>
      </c>
      <c r="BE44" s="20">
        <v>72</v>
      </c>
      <c r="BF44" s="14">
        <v>70</v>
      </c>
      <c r="BG44" s="14">
        <v>67</v>
      </c>
      <c r="BH44" s="14">
        <v>73</v>
      </c>
      <c r="BI44" s="3">
        <v>78</v>
      </c>
      <c r="BJ44" s="30">
        <v>98</v>
      </c>
      <c r="BK44" s="30">
        <v>98</v>
      </c>
      <c r="BL44" s="30">
        <v>104</v>
      </c>
      <c r="BM44" s="30">
        <v>113</v>
      </c>
      <c r="BN44" s="30">
        <v>115</v>
      </c>
      <c r="BO44" s="30">
        <v>129</v>
      </c>
      <c r="BP44" s="69"/>
      <c r="BQ44" s="30"/>
      <c r="BR44" s="30"/>
      <c r="BS44" s="30"/>
      <c r="BT44" s="30"/>
      <c r="BU44" s="30"/>
      <c r="BV44" s="30"/>
      <c r="BW44" s="30"/>
      <c r="BX44" s="30"/>
      <c r="BY44" s="30"/>
      <c r="BZ44" s="143"/>
      <c r="CA44" s="20"/>
      <c r="CB44" s="14"/>
      <c r="CC44" s="14"/>
      <c r="CD44" s="14"/>
      <c r="CI44" s="30"/>
      <c r="CJ44" s="30"/>
      <c r="CK44" s="30"/>
      <c r="CL44" s="20">
        <v>62</v>
      </c>
      <c r="CM44" s="14">
        <v>60</v>
      </c>
      <c r="CN44" s="14">
        <v>63</v>
      </c>
      <c r="CO44" s="14">
        <v>75</v>
      </c>
      <c r="CP44" s="3">
        <v>82</v>
      </c>
      <c r="CQ44" s="3">
        <v>107</v>
      </c>
      <c r="CR44" s="30">
        <v>103</v>
      </c>
      <c r="CS44" s="30">
        <v>121</v>
      </c>
      <c r="CT44" s="30">
        <v>132</v>
      </c>
      <c r="CU44" s="30">
        <v>149</v>
      </c>
      <c r="CV44" s="30">
        <v>162</v>
      </c>
      <c r="CW44" s="20"/>
      <c r="CX44" s="14"/>
      <c r="CY44" s="14"/>
      <c r="CZ44" s="14"/>
      <c r="DD44" s="30">
        <v>8</v>
      </c>
      <c r="DE44" s="30">
        <v>23</v>
      </c>
      <c r="DF44" s="30">
        <v>17</v>
      </c>
      <c r="DG44" s="30">
        <v>23</v>
      </c>
      <c r="DH44" s="20">
        <v>300</v>
      </c>
      <c r="DI44" s="14">
        <v>191</v>
      </c>
      <c r="DJ44" s="14">
        <v>233</v>
      </c>
      <c r="DK44" s="14">
        <v>258</v>
      </c>
      <c r="DL44" s="3">
        <v>306</v>
      </c>
      <c r="DM44" s="3">
        <v>541</v>
      </c>
      <c r="DN44" s="14">
        <v>421</v>
      </c>
      <c r="DO44" s="14">
        <v>484</v>
      </c>
      <c r="DP44" s="30">
        <v>525</v>
      </c>
      <c r="DQ44" s="30">
        <v>570</v>
      </c>
      <c r="DR44" s="30">
        <v>651</v>
      </c>
    </row>
    <row r="45" spans="1:166" ht="12.75" customHeight="1">
      <c r="A45" s="21" t="s">
        <v>46</v>
      </c>
      <c r="B45" s="3">
        <v>3602</v>
      </c>
      <c r="C45" s="14">
        <v>3839</v>
      </c>
      <c r="D45" s="14">
        <v>3810</v>
      </c>
      <c r="E45" s="14">
        <v>3894</v>
      </c>
      <c r="F45" s="3">
        <v>3828</v>
      </c>
      <c r="G45" s="30">
        <v>4496</v>
      </c>
      <c r="H45" s="30">
        <v>5296</v>
      </c>
      <c r="I45" s="30">
        <v>5454</v>
      </c>
      <c r="J45" s="30">
        <v>5727</v>
      </c>
      <c r="K45" s="30">
        <v>5999</v>
      </c>
      <c r="L45" s="30">
        <v>6393</v>
      </c>
      <c r="M45" s="20">
        <v>3602</v>
      </c>
      <c r="N45" s="14">
        <v>3801</v>
      </c>
      <c r="O45" s="14">
        <v>3779</v>
      </c>
      <c r="P45" s="33">
        <v>3851</v>
      </c>
      <c r="Q45" s="3">
        <v>3671</v>
      </c>
      <c r="R45" s="30">
        <v>4184</v>
      </c>
      <c r="S45" s="30">
        <v>4966</v>
      </c>
      <c r="T45" s="30">
        <v>5155</v>
      </c>
      <c r="U45" s="30">
        <v>5314</v>
      </c>
      <c r="V45" s="30">
        <v>5488</v>
      </c>
      <c r="W45" s="30">
        <v>5816</v>
      </c>
      <c r="X45" s="20">
        <v>2700</v>
      </c>
      <c r="Y45" s="14">
        <v>2820</v>
      </c>
      <c r="Z45" s="14">
        <v>2741</v>
      </c>
      <c r="AA45" s="14">
        <v>2731</v>
      </c>
      <c r="AB45" s="3">
        <v>2568</v>
      </c>
      <c r="AC45" s="30">
        <v>2817</v>
      </c>
      <c r="AD45" s="30">
        <v>3230</v>
      </c>
      <c r="AE45" s="30">
        <v>3261</v>
      </c>
      <c r="AF45" s="30">
        <v>3368</v>
      </c>
      <c r="AG45" s="30">
        <v>3392</v>
      </c>
      <c r="AH45" s="30">
        <v>3506</v>
      </c>
      <c r="AI45" s="20">
        <v>902</v>
      </c>
      <c r="AJ45" s="14">
        <v>1019</v>
      </c>
      <c r="AK45" s="14">
        <v>1069</v>
      </c>
      <c r="AL45" s="14">
        <v>1163</v>
      </c>
      <c r="AM45" s="3">
        <v>1260</v>
      </c>
      <c r="AN45" s="30">
        <v>1679</v>
      </c>
      <c r="AO45" s="30">
        <v>2066</v>
      </c>
      <c r="AP45" s="30">
        <v>2193</v>
      </c>
      <c r="AQ45" s="30">
        <v>2359</v>
      </c>
      <c r="AR45" s="30">
        <v>2607</v>
      </c>
      <c r="AS45" s="30">
        <v>2887</v>
      </c>
      <c r="AT45" s="20">
        <v>3320</v>
      </c>
      <c r="AU45" s="14">
        <v>3487</v>
      </c>
      <c r="AV45" s="14">
        <v>3433</v>
      </c>
      <c r="AW45" s="14">
        <v>3419</v>
      </c>
      <c r="AX45" s="3">
        <v>3251</v>
      </c>
      <c r="AY45" s="30">
        <v>3669</v>
      </c>
      <c r="AZ45" s="30">
        <v>4308</v>
      </c>
      <c r="BA45" s="129">
        <v>4382</v>
      </c>
      <c r="BB45" s="30">
        <v>4398</v>
      </c>
      <c r="BC45" s="30">
        <v>4555</v>
      </c>
      <c r="BD45" s="30">
        <v>4771</v>
      </c>
      <c r="BE45" s="20">
        <v>46</v>
      </c>
      <c r="BF45" s="14">
        <v>47</v>
      </c>
      <c r="BG45" s="14">
        <v>58</v>
      </c>
      <c r="BH45" s="14">
        <v>70</v>
      </c>
      <c r="BI45" s="3">
        <v>71</v>
      </c>
      <c r="BJ45" s="30">
        <v>92</v>
      </c>
      <c r="BK45" s="30">
        <v>117</v>
      </c>
      <c r="BL45" s="30">
        <v>133</v>
      </c>
      <c r="BM45" s="30">
        <v>131</v>
      </c>
      <c r="BN45" s="30">
        <v>143</v>
      </c>
      <c r="BO45" s="30">
        <v>156</v>
      </c>
      <c r="BP45" s="69"/>
      <c r="BQ45" s="30"/>
      <c r="BR45" s="30"/>
      <c r="BS45" s="30"/>
      <c r="BT45" s="30"/>
      <c r="BU45" s="30"/>
      <c r="BV45" s="30"/>
      <c r="BW45" s="30"/>
      <c r="BX45" s="30"/>
      <c r="BY45" s="30"/>
      <c r="BZ45" s="143"/>
      <c r="CA45" s="20"/>
      <c r="CB45" s="14"/>
      <c r="CC45" s="14"/>
      <c r="CD45" s="14"/>
      <c r="CI45" s="30"/>
      <c r="CJ45" s="30"/>
      <c r="CK45" s="30"/>
      <c r="CL45" s="20">
        <v>46</v>
      </c>
      <c r="CM45" s="14">
        <v>50</v>
      </c>
      <c r="CN45" s="14">
        <v>50</v>
      </c>
      <c r="CO45" s="14">
        <v>67</v>
      </c>
      <c r="CP45" s="3">
        <v>89</v>
      </c>
      <c r="CQ45" s="3">
        <v>96</v>
      </c>
      <c r="CR45" s="30">
        <v>120</v>
      </c>
      <c r="CS45" s="30">
        <v>141</v>
      </c>
      <c r="CT45" s="30">
        <v>160</v>
      </c>
      <c r="CU45" s="30">
        <v>156</v>
      </c>
      <c r="CV45" s="30">
        <v>205</v>
      </c>
      <c r="CW45" s="20"/>
      <c r="CX45" s="14"/>
      <c r="CY45" s="14"/>
      <c r="CZ45" s="14"/>
      <c r="DD45" s="30">
        <v>4</v>
      </c>
      <c r="DE45" s="30">
        <v>40</v>
      </c>
      <c r="DF45" s="30">
        <v>63</v>
      </c>
      <c r="DG45" s="30">
        <v>61</v>
      </c>
      <c r="DH45" s="20">
        <v>190</v>
      </c>
      <c r="DI45" s="14">
        <v>217</v>
      </c>
      <c r="DJ45" s="14">
        <v>238</v>
      </c>
      <c r="DK45" s="14">
        <v>295</v>
      </c>
      <c r="DL45" s="3">
        <v>260</v>
      </c>
      <c r="DM45" s="3">
        <v>327</v>
      </c>
      <c r="DN45" s="14">
        <v>421</v>
      </c>
      <c r="DO45" s="14">
        <v>495</v>
      </c>
      <c r="DP45" s="30">
        <v>585</v>
      </c>
      <c r="DQ45" s="30">
        <v>571</v>
      </c>
      <c r="DR45" s="30">
        <v>623</v>
      </c>
    </row>
    <row r="46" spans="1:166">
      <c r="A46" s="21" t="s">
        <v>49</v>
      </c>
      <c r="B46" s="3">
        <v>12192</v>
      </c>
      <c r="C46" s="14">
        <v>12519</v>
      </c>
      <c r="D46" s="14">
        <v>12692</v>
      </c>
      <c r="E46" s="14">
        <v>12920</v>
      </c>
      <c r="F46" s="3">
        <v>13798</v>
      </c>
      <c r="G46" s="30">
        <v>14134</v>
      </c>
      <c r="H46" s="30">
        <v>15545</v>
      </c>
      <c r="I46" s="30">
        <v>16354</v>
      </c>
      <c r="J46" s="30">
        <v>16676</v>
      </c>
      <c r="K46" s="30">
        <v>18615</v>
      </c>
      <c r="L46" s="30">
        <v>19114</v>
      </c>
      <c r="M46" s="20">
        <v>12192</v>
      </c>
      <c r="N46" s="14">
        <v>12464</v>
      </c>
      <c r="O46" s="14">
        <v>12221</v>
      </c>
      <c r="P46" s="33">
        <v>12310</v>
      </c>
      <c r="Q46" s="3">
        <v>12904</v>
      </c>
      <c r="R46" s="30">
        <v>13129</v>
      </c>
      <c r="S46" s="30">
        <v>13949</v>
      </c>
      <c r="T46" s="30">
        <v>14544</v>
      </c>
      <c r="U46" s="30">
        <v>15008</v>
      </c>
      <c r="V46" s="30">
        <v>16687</v>
      </c>
      <c r="W46" s="30">
        <v>17125</v>
      </c>
      <c r="X46" s="20">
        <v>8774</v>
      </c>
      <c r="Y46" s="14">
        <v>8828</v>
      </c>
      <c r="Z46" s="14">
        <v>8788</v>
      </c>
      <c r="AA46" s="14">
        <v>8738</v>
      </c>
      <c r="AB46" s="3">
        <v>8945</v>
      </c>
      <c r="AC46" s="30">
        <v>8986</v>
      </c>
      <c r="AD46" s="30">
        <v>9762</v>
      </c>
      <c r="AE46" s="30">
        <v>10098</v>
      </c>
      <c r="AF46" s="30">
        <v>10186</v>
      </c>
      <c r="AG46" s="30">
        <v>10831</v>
      </c>
      <c r="AH46" s="30">
        <v>10935</v>
      </c>
      <c r="AI46" s="20">
        <v>3418</v>
      </c>
      <c r="AJ46" s="14">
        <v>3691</v>
      </c>
      <c r="AK46" s="14">
        <v>3904</v>
      </c>
      <c r="AL46" s="14">
        <v>4182</v>
      </c>
      <c r="AM46" s="3">
        <v>4853</v>
      </c>
      <c r="AN46" s="30">
        <v>5148</v>
      </c>
      <c r="AO46" s="30">
        <v>5783</v>
      </c>
      <c r="AP46" s="30">
        <v>6256</v>
      </c>
      <c r="AQ46" s="30">
        <v>6490</v>
      </c>
      <c r="AR46" s="30">
        <v>7784</v>
      </c>
      <c r="AS46" s="30">
        <v>8179</v>
      </c>
      <c r="AT46" s="20">
        <v>10528</v>
      </c>
      <c r="AU46" s="14">
        <v>10698</v>
      </c>
      <c r="AV46" s="14">
        <v>10502</v>
      </c>
      <c r="AW46" s="14">
        <v>10495</v>
      </c>
      <c r="AX46" s="3">
        <v>10646</v>
      </c>
      <c r="AY46" s="30">
        <v>10710</v>
      </c>
      <c r="AZ46" s="30">
        <v>11206</v>
      </c>
      <c r="BA46" s="129">
        <v>11595</v>
      </c>
      <c r="BB46" s="30">
        <v>11735</v>
      </c>
      <c r="BC46" s="30">
        <v>12859</v>
      </c>
      <c r="BD46" s="30">
        <v>13068</v>
      </c>
      <c r="BE46" s="20">
        <v>557</v>
      </c>
      <c r="BF46" s="14">
        <v>581</v>
      </c>
      <c r="BG46" s="14">
        <v>588</v>
      </c>
      <c r="BH46" s="14">
        <v>608</v>
      </c>
      <c r="BI46" s="3">
        <v>622</v>
      </c>
      <c r="BJ46" s="30">
        <v>623</v>
      </c>
      <c r="BK46" s="30">
        <v>661</v>
      </c>
      <c r="BL46" s="30">
        <v>666</v>
      </c>
      <c r="BM46" s="30">
        <v>654</v>
      </c>
      <c r="BN46" s="30">
        <v>808</v>
      </c>
      <c r="BO46" s="30">
        <v>843</v>
      </c>
      <c r="BP46" s="69"/>
      <c r="BQ46" s="30"/>
      <c r="BR46" s="30"/>
      <c r="BS46" s="30"/>
      <c r="BT46" s="30"/>
      <c r="BU46" s="30"/>
      <c r="BV46" s="30"/>
      <c r="BW46" s="30"/>
      <c r="BX46" s="30"/>
      <c r="BY46" s="30"/>
      <c r="BZ46" s="143"/>
      <c r="CA46" s="20"/>
      <c r="CB46" s="14"/>
      <c r="CC46" s="14"/>
      <c r="CD46" s="14"/>
      <c r="CI46" s="30"/>
      <c r="CJ46" s="30"/>
      <c r="CK46" s="30"/>
      <c r="CL46" s="20">
        <v>198</v>
      </c>
      <c r="CM46" s="14">
        <v>223</v>
      </c>
      <c r="CN46" s="14">
        <v>218</v>
      </c>
      <c r="CO46" s="14">
        <v>241</v>
      </c>
      <c r="CP46" s="3">
        <v>279</v>
      </c>
      <c r="CQ46" s="3">
        <v>316</v>
      </c>
      <c r="CR46" s="30">
        <v>357</v>
      </c>
      <c r="CS46" s="30">
        <v>395</v>
      </c>
      <c r="CT46" s="30">
        <v>466</v>
      </c>
      <c r="CU46" s="30">
        <v>544</v>
      </c>
      <c r="CV46" s="30">
        <v>609</v>
      </c>
      <c r="CW46" s="20"/>
      <c r="CX46" s="14"/>
      <c r="CY46" s="14"/>
      <c r="CZ46" s="14"/>
      <c r="DD46" s="30">
        <v>6</v>
      </c>
      <c r="DE46" s="30">
        <v>106</v>
      </c>
      <c r="DF46" s="30">
        <v>126</v>
      </c>
      <c r="DG46" s="30">
        <v>130</v>
      </c>
      <c r="DH46" s="20">
        <v>909</v>
      </c>
      <c r="DI46" s="14">
        <v>962</v>
      </c>
      <c r="DJ46" s="14">
        <v>913</v>
      </c>
      <c r="DK46" s="14">
        <v>966</v>
      </c>
      <c r="DL46" s="3">
        <v>1357</v>
      </c>
      <c r="DM46" s="3">
        <v>1480</v>
      </c>
      <c r="DN46" s="14">
        <v>1725</v>
      </c>
      <c r="DO46" s="14">
        <v>1882</v>
      </c>
      <c r="DP46" s="30">
        <v>2047</v>
      </c>
      <c r="DQ46" s="30">
        <v>2350</v>
      </c>
      <c r="DR46" s="30">
        <v>2475</v>
      </c>
    </row>
    <row r="47" spans="1:166" ht="12.75" customHeight="1">
      <c r="A47" s="21" t="s">
        <v>50</v>
      </c>
      <c r="B47" s="3">
        <v>5277</v>
      </c>
      <c r="C47" s="14">
        <v>5277</v>
      </c>
      <c r="D47" s="14">
        <v>5005</v>
      </c>
      <c r="E47" s="14">
        <v>4991</v>
      </c>
      <c r="F47" s="3">
        <v>5233</v>
      </c>
      <c r="G47" s="30">
        <v>5375</v>
      </c>
      <c r="H47" s="30">
        <v>7113</v>
      </c>
      <c r="I47" s="30">
        <v>6797</v>
      </c>
      <c r="J47" s="30">
        <v>6699</v>
      </c>
      <c r="K47" s="30">
        <v>7429</v>
      </c>
      <c r="L47" s="30">
        <v>7842</v>
      </c>
      <c r="M47" s="20">
        <v>5277</v>
      </c>
      <c r="N47" s="14">
        <v>4856</v>
      </c>
      <c r="O47" s="14">
        <v>4788</v>
      </c>
      <c r="P47" s="33">
        <v>4727</v>
      </c>
      <c r="Q47" s="3">
        <v>4831</v>
      </c>
      <c r="R47" s="30">
        <v>4963</v>
      </c>
      <c r="S47" s="30">
        <v>6013</v>
      </c>
      <c r="T47" s="30">
        <v>5948</v>
      </c>
      <c r="U47" s="30">
        <v>6005</v>
      </c>
      <c r="V47" s="30">
        <v>6641</v>
      </c>
      <c r="W47" s="30">
        <v>6941</v>
      </c>
      <c r="X47" s="20">
        <v>3897</v>
      </c>
      <c r="Y47" s="14">
        <v>3836</v>
      </c>
      <c r="Z47" s="14">
        <v>3604</v>
      </c>
      <c r="AA47" s="14">
        <v>3483</v>
      </c>
      <c r="AB47" s="3">
        <v>3441</v>
      </c>
      <c r="AC47" s="30">
        <v>3473</v>
      </c>
      <c r="AD47" s="30">
        <v>4386</v>
      </c>
      <c r="AE47" s="30">
        <v>4047</v>
      </c>
      <c r="AF47" s="30">
        <v>3952</v>
      </c>
      <c r="AG47" s="30">
        <v>4354</v>
      </c>
      <c r="AH47" s="30">
        <v>4445</v>
      </c>
      <c r="AI47" s="20">
        <v>1380</v>
      </c>
      <c r="AJ47" s="14">
        <v>1441</v>
      </c>
      <c r="AK47" s="14">
        <v>1401</v>
      </c>
      <c r="AL47" s="14">
        <v>1508</v>
      </c>
      <c r="AM47" s="3">
        <v>1792</v>
      </c>
      <c r="AN47" s="30">
        <v>1902</v>
      </c>
      <c r="AO47" s="30">
        <v>2727</v>
      </c>
      <c r="AP47" s="30">
        <v>2750</v>
      </c>
      <c r="AQ47" s="30">
        <v>2747</v>
      </c>
      <c r="AR47" s="30">
        <v>3075</v>
      </c>
      <c r="AS47" s="30">
        <v>3397</v>
      </c>
      <c r="AT47" s="20">
        <v>4838</v>
      </c>
      <c r="AU47" s="14">
        <v>4534</v>
      </c>
      <c r="AV47" s="14">
        <v>4384</v>
      </c>
      <c r="AW47" s="14">
        <v>4344</v>
      </c>
      <c r="AX47" s="3">
        <v>4273</v>
      </c>
      <c r="AY47" s="30">
        <v>4346</v>
      </c>
      <c r="AZ47" s="30">
        <v>5195</v>
      </c>
      <c r="BA47" s="129">
        <v>5056</v>
      </c>
      <c r="BB47" s="30">
        <v>4957</v>
      </c>
      <c r="BC47" s="30">
        <v>5360</v>
      </c>
      <c r="BD47" s="30">
        <v>5566</v>
      </c>
      <c r="BE47" s="20">
        <v>74</v>
      </c>
      <c r="BF47" s="14">
        <v>72</v>
      </c>
      <c r="BG47" s="14">
        <v>78</v>
      </c>
      <c r="BH47" s="14">
        <v>74</v>
      </c>
      <c r="BI47" s="3">
        <v>101</v>
      </c>
      <c r="BJ47" s="30">
        <v>101</v>
      </c>
      <c r="BK47" s="30">
        <v>128</v>
      </c>
      <c r="BL47" s="30">
        <v>134</v>
      </c>
      <c r="BM47" s="30">
        <v>164</v>
      </c>
      <c r="BN47" s="30">
        <v>165</v>
      </c>
      <c r="BO47" s="30">
        <v>169</v>
      </c>
      <c r="BP47" s="69"/>
      <c r="BQ47" s="30"/>
      <c r="BR47" s="30"/>
      <c r="BS47" s="30"/>
      <c r="BT47" s="30"/>
      <c r="BU47" s="30"/>
      <c r="BV47" s="30"/>
      <c r="BW47" s="30"/>
      <c r="BX47" s="30"/>
      <c r="BY47" s="30"/>
      <c r="BZ47" s="143"/>
      <c r="CA47" s="20"/>
      <c r="CB47" s="14"/>
      <c r="CC47" s="14"/>
      <c r="CD47" s="14"/>
      <c r="CI47" s="30"/>
      <c r="CJ47" s="30"/>
      <c r="CK47" s="30"/>
      <c r="CL47" s="20">
        <v>61</v>
      </c>
      <c r="CM47" s="14">
        <v>45</v>
      </c>
      <c r="CN47" s="14">
        <v>57</v>
      </c>
      <c r="CO47" s="14">
        <v>57</v>
      </c>
      <c r="CP47" s="3">
        <v>89</v>
      </c>
      <c r="CQ47" s="3">
        <v>93</v>
      </c>
      <c r="CR47" s="30">
        <v>115</v>
      </c>
      <c r="CS47" s="30">
        <v>142</v>
      </c>
      <c r="CT47" s="30">
        <v>158</v>
      </c>
      <c r="CU47" s="30">
        <v>192</v>
      </c>
      <c r="CV47" s="30">
        <v>213</v>
      </c>
      <c r="CW47" s="20"/>
      <c r="CX47" s="14"/>
      <c r="CY47" s="14"/>
      <c r="CZ47" s="14"/>
      <c r="DD47" s="30">
        <v>19</v>
      </c>
      <c r="DE47" s="30">
        <v>34</v>
      </c>
      <c r="DF47" s="30">
        <v>55</v>
      </c>
      <c r="DG47" s="30">
        <v>73</v>
      </c>
      <c r="DH47" s="20">
        <v>304</v>
      </c>
      <c r="DI47" s="14">
        <v>205</v>
      </c>
      <c r="DJ47" s="14">
        <v>269</v>
      </c>
      <c r="DK47" s="14">
        <v>252</v>
      </c>
      <c r="DL47" s="3">
        <v>368</v>
      </c>
      <c r="DM47" s="3">
        <v>423</v>
      </c>
      <c r="DN47" s="14">
        <v>575</v>
      </c>
      <c r="DO47" s="14">
        <v>597</v>
      </c>
      <c r="DP47" s="30">
        <v>692</v>
      </c>
      <c r="DQ47" s="30">
        <v>869</v>
      </c>
      <c r="DR47" s="30">
        <v>920</v>
      </c>
    </row>
    <row r="48" spans="1:166" ht="12.75" customHeight="1">
      <c r="A48" s="21" t="s">
        <v>51</v>
      </c>
      <c r="B48" s="3">
        <v>5101</v>
      </c>
      <c r="C48" s="14">
        <v>6302</v>
      </c>
      <c r="D48" s="14">
        <v>6526</v>
      </c>
      <c r="E48" s="14">
        <v>6699</v>
      </c>
      <c r="F48" s="3">
        <v>7151</v>
      </c>
      <c r="G48" s="30">
        <v>7542</v>
      </c>
      <c r="H48" s="30">
        <v>7848</v>
      </c>
      <c r="I48" s="30">
        <v>7995</v>
      </c>
      <c r="J48" s="30">
        <v>8073</v>
      </c>
      <c r="K48" s="30">
        <v>6673</v>
      </c>
      <c r="L48" s="30">
        <v>6722</v>
      </c>
      <c r="M48" s="20">
        <v>5101</v>
      </c>
      <c r="N48" s="14">
        <v>6025</v>
      </c>
      <c r="O48" s="14">
        <v>6240</v>
      </c>
      <c r="P48" s="33">
        <v>6405</v>
      </c>
      <c r="Q48" s="3">
        <v>6625</v>
      </c>
      <c r="R48" s="30">
        <v>6757</v>
      </c>
      <c r="S48" s="30">
        <v>7113</v>
      </c>
      <c r="T48" s="30">
        <v>7292</v>
      </c>
      <c r="U48" s="30">
        <v>7416</v>
      </c>
      <c r="V48" s="30">
        <v>6235</v>
      </c>
      <c r="W48" s="30">
        <v>6203</v>
      </c>
      <c r="X48" s="20">
        <v>3670</v>
      </c>
      <c r="Y48" s="14">
        <v>4418</v>
      </c>
      <c r="Z48" s="14">
        <v>4456</v>
      </c>
      <c r="AA48" s="14">
        <v>4508</v>
      </c>
      <c r="AB48" s="3">
        <v>4476</v>
      </c>
      <c r="AC48" s="30">
        <v>4616</v>
      </c>
      <c r="AD48" s="30">
        <v>4741</v>
      </c>
      <c r="AE48" s="30">
        <v>4736</v>
      </c>
      <c r="AF48" s="30">
        <v>4685</v>
      </c>
      <c r="AG48" s="30">
        <v>3846</v>
      </c>
      <c r="AH48" s="30">
        <v>3814</v>
      </c>
      <c r="AI48" s="20">
        <v>1431</v>
      </c>
      <c r="AJ48" s="14">
        <v>1884</v>
      </c>
      <c r="AK48" s="14">
        <v>2070</v>
      </c>
      <c r="AL48" s="14">
        <v>2191</v>
      </c>
      <c r="AM48" s="3">
        <v>2675</v>
      </c>
      <c r="AN48" s="30">
        <v>2926</v>
      </c>
      <c r="AO48" s="30">
        <v>3107</v>
      </c>
      <c r="AP48" s="30">
        <v>3259</v>
      </c>
      <c r="AQ48" s="30">
        <v>3388</v>
      </c>
      <c r="AR48" s="30">
        <v>2827</v>
      </c>
      <c r="AS48" s="30">
        <v>2908</v>
      </c>
      <c r="AT48" s="20">
        <v>4541</v>
      </c>
      <c r="AU48" s="14">
        <v>5449</v>
      </c>
      <c r="AV48" s="14">
        <v>5565</v>
      </c>
      <c r="AW48" s="14">
        <v>5682</v>
      </c>
      <c r="AX48" s="3">
        <v>5701</v>
      </c>
      <c r="AY48" s="30">
        <v>5798</v>
      </c>
      <c r="AZ48" s="30">
        <v>6015</v>
      </c>
      <c r="BA48" s="129">
        <v>6159</v>
      </c>
      <c r="BB48" s="30">
        <v>6147</v>
      </c>
      <c r="BC48" s="30">
        <v>5149</v>
      </c>
      <c r="BD48" s="30">
        <v>5084</v>
      </c>
      <c r="BE48" s="20">
        <v>151</v>
      </c>
      <c r="BF48" s="14">
        <v>181</v>
      </c>
      <c r="BG48" s="14">
        <v>203</v>
      </c>
      <c r="BH48" s="14">
        <v>217</v>
      </c>
      <c r="BI48" s="3">
        <v>266</v>
      </c>
      <c r="BJ48" s="30">
        <v>268</v>
      </c>
      <c r="BK48" s="30">
        <v>302</v>
      </c>
      <c r="BL48" s="30">
        <v>301</v>
      </c>
      <c r="BM48" s="30">
        <v>299</v>
      </c>
      <c r="BN48" s="30">
        <v>273</v>
      </c>
      <c r="BO48" s="30">
        <v>271</v>
      </c>
      <c r="BP48" s="69"/>
      <c r="BQ48" s="30"/>
      <c r="BR48" s="30"/>
      <c r="BS48" s="30"/>
      <c r="BT48" s="30"/>
      <c r="BU48" s="30"/>
      <c r="BV48" s="30">
        <v>196</v>
      </c>
      <c r="BW48" s="30">
        <v>207</v>
      </c>
      <c r="BX48" s="30">
        <v>214</v>
      </c>
      <c r="BY48" s="30">
        <v>189</v>
      </c>
      <c r="BZ48" s="143">
        <v>197</v>
      </c>
      <c r="CA48" s="20"/>
      <c r="CB48" s="14">
        <v>48</v>
      </c>
      <c r="CC48" s="14">
        <v>51</v>
      </c>
      <c r="CD48" s="14">
        <v>49</v>
      </c>
      <c r="CE48" s="3">
        <v>74</v>
      </c>
      <c r="CF48" s="32">
        <v>49</v>
      </c>
      <c r="CG48" s="32">
        <v>60</v>
      </c>
      <c r="CH48" s="32">
        <v>57</v>
      </c>
      <c r="CI48" s="30">
        <v>58</v>
      </c>
      <c r="CJ48" s="30">
        <v>56</v>
      </c>
      <c r="CK48" s="30">
        <v>55</v>
      </c>
      <c r="CL48" s="20">
        <v>67</v>
      </c>
      <c r="CM48" s="14">
        <v>71</v>
      </c>
      <c r="CN48" s="14">
        <v>70</v>
      </c>
      <c r="CO48" s="14">
        <v>75</v>
      </c>
      <c r="CP48" s="3">
        <v>108</v>
      </c>
      <c r="CQ48" s="3">
        <v>110</v>
      </c>
      <c r="CR48" s="30">
        <v>133</v>
      </c>
      <c r="CS48" s="30">
        <v>140</v>
      </c>
      <c r="CT48" s="30">
        <v>174</v>
      </c>
      <c r="CU48" s="30">
        <v>141</v>
      </c>
      <c r="CV48" s="30">
        <v>164</v>
      </c>
      <c r="CW48" s="20"/>
      <c r="CX48" s="14"/>
      <c r="CY48" s="14"/>
      <c r="CZ48" s="14"/>
      <c r="DD48" s="30">
        <v>5</v>
      </c>
      <c r="DE48" s="30">
        <v>34</v>
      </c>
      <c r="DF48" s="30">
        <v>40</v>
      </c>
      <c r="DG48" s="30">
        <v>43</v>
      </c>
      <c r="DH48" s="20">
        <v>342</v>
      </c>
      <c r="DI48" s="14">
        <v>324</v>
      </c>
      <c r="DJ48" s="14">
        <v>402</v>
      </c>
      <c r="DK48" s="14">
        <v>431</v>
      </c>
      <c r="DL48" s="3">
        <v>550</v>
      </c>
      <c r="DM48" s="3">
        <v>581</v>
      </c>
      <c r="DN48" s="14">
        <v>663</v>
      </c>
      <c r="DO48" s="14">
        <v>687</v>
      </c>
      <c r="DP48" s="30">
        <v>762</v>
      </c>
      <c r="DQ48" s="30">
        <v>632</v>
      </c>
      <c r="DR48" s="30">
        <v>641</v>
      </c>
    </row>
    <row r="49" spans="1:166">
      <c r="A49" s="21" t="s">
        <v>53</v>
      </c>
      <c r="B49" s="3">
        <v>2406</v>
      </c>
      <c r="C49" s="14">
        <v>2448</v>
      </c>
      <c r="D49" s="14">
        <v>2528</v>
      </c>
      <c r="E49" s="14">
        <v>2523</v>
      </c>
      <c r="F49" s="3">
        <v>2497</v>
      </c>
      <c r="G49" s="30">
        <v>2607</v>
      </c>
      <c r="H49" s="30">
        <v>2606</v>
      </c>
      <c r="I49" s="30">
        <v>2684</v>
      </c>
      <c r="J49" s="30">
        <v>2638</v>
      </c>
      <c r="K49" s="30">
        <v>2809</v>
      </c>
      <c r="L49" s="30">
        <v>2861</v>
      </c>
      <c r="M49" s="20">
        <v>2406</v>
      </c>
      <c r="N49" s="14">
        <v>2300</v>
      </c>
      <c r="O49" s="14">
        <v>2442</v>
      </c>
      <c r="P49" s="33">
        <v>2439</v>
      </c>
      <c r="Q49" s="3">
        <v>2292</v>
      </c>
      <c r="R49" s="30">
        <v>2390</v>
      </c>
      <c r="S49" s="30">
        <v>2411</v>
      </c>
      <c r="T49" s="30">
        <v>2465</v>
      </c>
      <c r="U49" s="30">
        <v>2438</v>
      </c>
      <c r="V49" s="30">
        <v>2616</v>
      </c>
      <c r="W49" s="30">
        <v>2617</v>
      </c>
      <c r="X49" s="20">
        <v>1811</v>
      </c>
      <c r="Y49" s="14">
        <v>1805</v>
      </c>
      <c r="Z49" s="14">
        <v>1823</v>
      </c>
      <c r="AA49" s="14">
        <v>1778</v>
      </c>
      <c r="AB49" s="3">
        <v>1664</v>
      </c>
      <c r="AC49" s="30">
        <v>1688</v>
      </c>
      <c r="AD49" s="30">
        <v>1644</v>
      </c>
      <c r="AE49" s="30">
        <v>1659</v>
      </c>
      <c r="AF49" s="30">
        <v>1608</v>
      </c>
      <c r="AG49" s="30">
        <v>1680</v>
      </c>
      <c r="AH49" s="30">
        <v>1708</v>
      </c>
      <c r="AI49" s="20">
        <v>595</v>
      </c>
      <c r="AJ49" s="14">
        <v>643</v>
      </c>
      <c r="AK49" s="14">
        <v>705</v>
      </c>
      <c r="AL49" s="14">
        <v>745</v>
      </c>
      <c r="AM49" s="3">
        <v>833</v>
      </c>
      <c r="AN49" s="30">
        <v>919</v>
      </c>
      <c r="AO49" s="30">
        <v>962</v>
      </c>
      <c r="AP49" s="30">
        <v>1025</v>
      </c>
      <c r="AQ49" s="30">
        <v>1030</v>
      </c>
      <c r="AR49" s="30">
        <v>1129</v>
      </c>
      <c r="AS49" s="30">
        <v>1153</v>
      </c>
      <c r="AT49" s="20">
        <v>2220</v>
      </c>
      <c r="AU49" s="14">
        <v>2180</v>
      </c>
      <c r="AV49" s="14">
        <v>2252</v>
      </c>
      <c r="AW49" s="14">
        <v>2231</v>
      </c>
      <c r="AX49" s="3">
        <v>2029</v>
      </c>
      <c r="AY49" s="30">
        <v>2098</v>
      </c>
      <c r="AZ49" s="30">
        <v>2110</v>
      </c>
      <c r="BA49" s="129">
        <v>2136</v>
      </c>
      <c r="BB49" s="30">
        <v>2076</v>
      </c>
      <c r="BC49" s="30">
        <v>2221</v>
      </c>
      <c r="BD49" s="30">
        <v>2199</v>
      </c>
      <c r="BE49" s="20">
        <v>27</v>
      </c>
      <c r="BF49" s="14">
        <v>28</v>
      </c>
      <c r="BG49" s="14">
        <v>32</v>
      </c>
      <c r="BH49" s="14">
        <v>46</v>
      </c>
      <c r="BI49" s="3">
        <v>57</v>
      </c>
      <c r="BJ49" s="30">
        <v>60</v>
      </c>
      <c r="BK49" s="30">
        <v>57</v>
      </c>
      <c r="BL49" s="30">
        <v>62</v>
      </c>
      <c r="BM49" s="30">
        <v>59</v>
      </c>
      <c r="BN49" s="30">
        <v>65</v>
      </c>
      <c r="BO49" s="30">
        <v>64</v>
      </c>
      <c r="BP49" s="69"/>
      <c r="BQ49" s="30"/>
      <c r="BR49" s="30"/>
      <c r="BS49" s="30"/>
      <c r="BT49" s="30"/>
      <c r="BU49" s="30"/>
      <c r="BV49" s="30"/>
      <c r="BW49" s="30"/>
      <c r="BX49" s="30"/>
      <c r="BY49" s="30"/>
      <c r="BZ49" s="143"/>
      <c r="CA49" s="20"/>
      <c r="CB49" s="14"/>
      <c r="CC49" s="14"/>
      <c r="CD49" s="14"/>
      <c r="CI49" s="30"/>
      <c r="CJ49" s="30"/>
      <c r="CK49" s="30"/>
      <c r="CL49" s="20">
        <v>25</v>
      </c>
      <c r="CM49" s="14">
        <v>24</v>
      </c>
      <c r="CN49" s="14">
        <v>37</v>
      </c>
      <c r="CO49" s="14">
        <v>41</v>
      </c>
      <c r="CP49" s="3">
        <v>64</v>
      </c>
      <c r="CQ49" s="3">
        <v>63</v>
      </c>
      <c r="CR49" s="30">
        <v>63</v>
      </c>
      <c r="CS49" s="30">
        <v>69</v>
      </c>
      <c r="CT49" s="30">
        <v>76</v>
      </c>
      <c r="CU49" s="30">
        <v>85</v>
      </c>
      <c r="CV49" s="30">
        <v>87</v>
      </c>
      <c r="CW49" s="20"/>
      <c r="CX49" s="14"/>
      <c r="CY49" s="14"/>
      <c r="CZ49" s="14"/>
      <c r="DD49" s="30">
        <v>0</v>
      </c>
      <c r="DE49" s="30">
        <v>5</v>
      </c>
      <c r="DF49" s="30">
        <v>6</v>
      </c>
      <c r="DG49" s="30">
        <v>7</v>
      </c>
      <c r="DH49" s="20">
        <v>134</v>
      </c>
      <c r="DI49" s="14">
        <v>68</v>
      </c>
      <c r="DJ49" s="14">
        <v>121</v>
      </c>
      <c r="DK49" s="14">
        <v>121</v>
      </c>
      <c r="DL49" s="3">
        <v>142</v>
      </c>
      <c r="DM49" s="3">
        <v>169</v>
      </c>
      <c r="DN49" s="14">
        <v>181</v>
      </c>
      <c r="DO49" s="14">
        <v>198</v>
      </c>
      <c r="DP49" s="30">
        <v>222</v>
      </c>
      <c r="DQ49" s="30">
        <v>239</v>
      </c>
      <c r="DR49" s="30">
        <v>260</v>
      </c>
    </row>
    <row r="50" spans="1:166">
      <c r="A50" s="21" t="s">
        <v>59</v>
      </c>
      <c r="B50" s="3">
        <v>1746</v>
      </c>
      <c r="C50" s="14">
        <v>1792</v>
      </c>
      <c r="D50" s="14">
        <v>1745</v>
      </c>
      <c r="E50" s="14">
        <v>1673</v>
      </c>
      <c r="F50" s="3">
        <v>1867</v>
      </c>
      <c r="G50" s="30">
        <v>1912</v>
      </c>
      <c r="H50" s="30">
        <v>1808</v>
      </c>
      <c r="I50" s="30">
        <v>1954</v>
      </c>
      <c r="J50" s="30">
        <v>2015</v>
      </c>
      <c r="K50" s="30">
        <v>2017</v>
      </c>
      <c r="L50" s="30">
        <v>2080</v>
      </c>
      <c r="M50" s="20">
        <v>1746</v>
      </c>
      <c r="N50" s="14">
        <v>1746</v>
      </c>
      <c r="O50" s="14">
        <v>1688</v>
      </c>
      <c r="P50" s="33">
        <v>1613</v>
      </c>
      <c r="Q50" s="3">
        <v>1712</v>
      </c>
      <c r="R50" s="30">
        <v>1869</v>
      </c>
      <c r="S50" s="30">
        <v>1638</v>
      </c>
      <c r="T50" s="30">
        <v>1753</v>
      </c>
      <c r="U50" s="30">
        <v>1900</v>
      </c>
      <c r="V50" s="30">
        <v>1898</v>
      </c>
      <c r="W50" s="30">
        <v>1864</v>
      </c>
      <c r="X50" s="20">
        <v>1297</v>
      </c>
      <c r="Y50" s="14">
        <v>1315</v>
      </c>
      <c r="Z50" s="14">
        <v>1245</v>
      </c>
      <c r="AA50" s="14">
        <v>1205</v>
      </c>
      <c r="AB50" s="3">
        <v>1246</v>
      </c>
      <c r="AC50" s="30">
        <v>1225</v>
      </c>
      <c r="AD50" s="30">
        <v>1117</v>
      </c>
      <c r="AE50" s="30">
        <v>1170</v>
      </c>
      <c r="AF50" s="30">
        <v>1188</v>
      </c>
      <c r="AG50" s="30">
        <v>1139</v>
      </c>
      <c r="AH50" s="30">
        <v>1149</v>
      </c>
      <c r="AI50" s="20">
        <v>449</v>
      </c>
      <c r="AJ50" s="14">
        <v>477</v>
      </c>
      <c r="AK50" s="14">
        <v>500</v>
      </c>
      <c r="AL50" s="14">
        <v>468</v>
      </c>
      <c r="AM50" s="3">
        <v>621</v>
      </c>
      <c r="AN50" s="30">
        <v>687</v>
      </c>
      <c r="AO50" s="30">
        <v>691</v>
      </c>
      <c r="AP50" s="30">
        <v>784</v>
      </c>
      <c r="AQ50" s="30">
        <v>827</v>
      </c>
      <c r="AR50" s="30">
        <v>878</v>
      </c>
      <c r="AS50" s="30">
        <v>931</v>
      </c>
      <c r="AT50" s="20">
        <v>1632</v>
      </c>
      <c r="AU50" s="14">
        <v>1643</v>
      </c>
      <c r="AV50" s="14">
        <v>1610</v>
      </c>
      <c r="AW50" s="14">
        <v>1538</v>
      </c>
      <c r="AX50" s="3">
        <v>1592</v>
      </c>
      <c r="AY50" s="30">
        <v>1643</v>
      </c>
      <c r="AZ50" s="30">
        <v>1495</v>
      </c>
      <c r="BA50" s="129">
        <v>1593</v>
      </c>
      <c r="BB50" s="30">
        <v>1666</v>
      </c>
      <c r="BC50" s="30">
        <v>1674</v>
      </c>
      <c r="BD50" s="30">
        <v>1640</v>
      </c>
      <c r="BE50" s="20">
        <v>4</v>
      </c>
      <c r="BF50" s="14">
        <v>4</v>
      </c>
      <c r="BG50" s="14">
        <v>5</v>
      </c>
      <c r="BH50" s="14">
        <v>3</v>
      </c>
      <c r="BI50" s="3">
        <v>20</v>
      </c>
      <c r="BJ50" s="30">
        <v>27</v>
      </c>
      <c r="BK50" s="30">
        <v>17</v>
      </c>
      <c r="BL50" s="30">
        <v>23</v>
      </c>
      <c r="BM50" s="30">
        <v>23</v>
      </c>
      <c r="BN50" s="30">
        <v>24</v>
      </c>
      <c r="BO50" s="30">
        <v>24</v>
      </c>
      <c r="BP50" s="69"/>
      <c r="BQ50" s="30"/>
      <c r="BR50" s="30"/>
      <c r="BS50" s="30"/>
      <c r="BT50" s="30"/>
      <c r="BU50" s="30"/>
      <c r="BV50" s="30"/>
      <c r="BW50" s="30"/>
      <c r="BX50" s="30"/>
      <c r="BY50" s="30"/>
      <c r="BZ50" s="143"/>
      <c r="CA50" s="20"/>
      <c r="CB50" s="14"/>
      <c r="CC50" s="14"/>
      <c r="CD50" s="14"/>
      <c r="CI50" s="30"/>
      <c r="CJ50" s="30"/>
      <c r="CK50" s="30"/>
      <c r="CL50" s="20">
        <v>13</v>
      </c>
      <c r="CM50" s="14">
        <v>9</v>
      </c>
      <c r="CN50" s="14">
        <v>6</v>
      </c>
      <c r="CO50" s="14">
        <v>8</v>
      </c>
      <c r="CP50" s="3">
        <v>11</v>
      </c>
      <c r="CQ50" s="3">
        <v>22</v>
      </c>
      <c r="CR50" s="30">
        <v>14</v>
      </c>
      <c r="CS50" s="30">
        <v>17</v>
      </c>
      <c r="CT50" s="30">
        <v>21</v>
      </c>
      <c r="CU50" s="30">
        <v>20</v>
      </c>
      <c r="CV50" s="30">
        <v>22</v>
      </c>
      <c r="CW50" s="20"/>
      <c r="CX50" s="14"/>
      <c r="CY50" s="14"/>
      <c r="CZ50" s="14"/>
      <c r="DE50" s="30">
        <v>5</v>
      </c>
      <c r="DF50" s="30">
        <v>9</v>
      </c>
      <c r="DG50" s="30">
        <v>15</v>
      </c>
      <c r="DH50" s="20">
        <v>97</v>
      </c>
      <c r="DI50" s="14">
        <v>90</v>
      </c>
      <c r="DJ50" s="14">
        <v>67</v>
      </c>
      <c r="DK50" s="14">
        <v>64</v>
      </c>
      <c r="DL50" s="3">
        <v>89</v>
      </c>
      <c r="DM50" s="3">
        <v>177</v>
      </c>
      <c r="DN50" s="14">
        <v>112</v>
      </c>
      <c r="DO50" s="14">
        <v>120</v>
      </c>
      <c r="DP50" s="30">
        <v>185</v>
      </c>
      <c r="DQ50" s="30">
        <v>171</v>
      </c>
      <c r="DR50" s="30">
        <v>163</v>
      </c>
    </row>
    <row r="51" spans="1:166">
      <c r="A51" s="21" t="s">
        <v>60</v>
      </c>
      <c r="B51" s="3">
        <v>11785</v>
      </c>
      <c r="C51" s="14">
        <v>11544</v>
      </c>
      <c r="D51" s="14">
        <v>11795</v>
      </c>
      <c r="E51" s="14">
        <v>11692</v>
      </c>
      <c r="F51" s="3">
        <v>11868</v>
      </c>
      <c r="G51" s="30">
        <v>12980</v>
      </c>
      <c r="H51" s="30">
        <v>12431</v>
      </c>
      <c r="I51" s="30">
        <v>13008</v>
      </c>
      <c r="J51" s="30">
        <v>13035</v>
      </c>
      <c r="K51" s="30">
        <v>13046</v>
      </c>
      <c r="L51" s="30">
        <v>13238</v>
      </c>
      <c r="M51" s="20">
        <v>11785</v>
      </c>
      <c r="N51" s="14">
        <v>11267</v>
      </c>
      <c r="O51" s="14">
        <v>11382</v>
      </c>
      <c r="P51" s="33">
        <v>11252</v>
      </c>
      <c r="Q51" s="3">
        <v>11386</v>
      </c>
      <c r="R51" s="30">
        <v>12406</v>
      </c>
      <c r="S51" s="30">
        <v>11661</v>
      </c>
      <c r="T51" s="30">
        <v>12028</v>
      </c>
      <c r="U51" s="30">
        <v>11854</v>
      </c>
      <c r="V51" s="30">
        <v>11845</v>
      </c>
      <c r="W51" s="30">
        <v>11840</v>
      </c>
      <c r="X51" s="20">
        <v>8599</v>
      </c>
      <c r="Y51" s="14">
        <v>8261</v>
      </c>
      <c r="Z51" s="14">
        <v>8225</v>
      </c>
      <c r="AA51" s="14">
        <v>8007</v>
      </c>
      <c r="AB51" s="3">
        <v>7739</v>
      </c>
      <c r="AC51" s="30">
        <v>8193</v>
      </c>
      <c r="AD51" s="30">
        <v>7820</v>
      </c>
      <c r="AE51" s="30">
        <v>7953</v>
      </c>
      <c r="AF51" s="30">
        <v>7842</v>
      </c>
      <c r="AG51" s="30">
        <v>7680</v>
      </c>
      <c r="AH51" s="30">
        <v>7619</v>
      </c>
      <c r="AI51" s="20">
        <v>3186</v>
      </c>
      <c r="AJ51" s="14">
        <v>3283</v>
      </c>
      <c r="AK51" s="14">
        <v>3570</v>
      </c>
      <c r="AL51" s="14">
        <v>3685</v>
      </c>
      <c r="AM51" s="3">
        <v>4129</v>
      </c>
      <c r="AN51" s="30">
        <v>4787</v>
      </c>
      <c r="AO51" s="30">
        <v>4611</v>
      </c>
      <c r="AP51" s="30">
        <v>5055</v>
      </c>
      <c r="AQ51" s="30">
        <v>5193</v>
      </c>
      <c r="AR51" s="30">
        <v>5366</v>
      </c>
      <c r="AS51" s="30">
        <v>5619</v>
      </c>
      <c r="AT51" s="20">
        <v>10376</v>
      </c>
      <c r="AU51" s="14">
        <v>10004</v>
      </c>
      <c r="AV51" s="14">
        <v>10046</v>
      </c>
      <c r="AW51" s="14">
        <v>9755</v>
      </c>
      <c r="AX51" s="3">
        <v>9616</v>
      </c>
      <c r="AY51" s="30">
        <v>10379</v>
      </c>
      <c r="AZ51" s="30">
        <v>9621</v>
      </c>
      <c r="BA51" s="129">
        <v>9835</v>
      </c>
      <c r="BB51" s="30">
        <v>9644</v>
      </c>
      <c r="BC51" s="30">
        <v>9506</v>
      </c>
      <c r="BD51" s="30">
        <v>9376</v>
      </c>
      <c r="BE51" s="20">
        <v>518</v>
      </c>
      <c r="BF51" s="14">
        <v>424</v>
      </c>
      <c r="BG51" s="14">
        <v>445</v>
      </c>
      <c r="BH51" s="14">
        <v>525</v>
      </c>
      <c r="BI51" s="3">
        <v>553</v>
      </c>
      <c r="BJ51" s="30">
        <v>599</v>
      </c>
      <c r="BK51" s="30">
        <v>595</v>
      </c>
      <c r="BL51" s="30">
        <v>605</v>
      </c>
      <c r="BM51" s="30">
        <v>589</v>
      </c>
      <c r="BN51" s="30">
        <v>586</v>
      </c>
      <c r="BO51" s="30">
        <v>590</v>
      </c>
      <c r="BP51" s="69"/>
      <c r="BQ51" s="30"/>
      <c r="BR51" s="30"/>
      <c r="BS51" s="30"/>
      <c r="BT51" s="30"/>
      <c r="BU51" s="30"/>
      <c r="BV51" s="30">
        <v>107</v>
      </c>
      <c r="BW51" s="30">
        <v>113</v>
      </c>
      <c r="BX51" s="30">
        <v>109</v>
      </c>
      <c r="BY51" s="30">
        <v>93</v>
      </c>
      <c r="BZ51" s="143">
        <v>94</v>
      </c>
      <c r="CA51" s="20">
        <v>68</v>
      </c>
      <c r="CB51" s="14">
        <v>9</v>
      </c>
      <c r="CC51" s="14">
        <v>9</v>
      </c>
      <c r="CD51" s="14">
        <v>37</v>
      </c>
      <c r="CE51" s="3">
        <v>49</v>
      </c>
      <c r="CF51" s="32">
        <v>52</v>
      </c>
      <c r="CG51" s="32">
        <v>59</v>
      </c>
      <c r="CH51" s="32">
        <v>60</v>
      </c>
      <c r="CI51" s="30">
        <v>59</v>
      </c>
      <c r="CJ51" s="30">
        <v>54</v>
      </c>
      <c r="CK51" s="30">
        <v>48</v>
      </c>
      <c r="CL51" s="20">
        <v>137</v>
      </c>
      <c r="CM51" s="14">
        <v>135</v>
      </c>
      <c r="CN51" s="14">
        <v>154</v>
      </c>
      <c r="CO51" s="14">
        <v>163</v>
      </c>
      <c r="CP51" s="3">
        <v>223</v>
      </c>
      <c r="CQ51" s="3">
        <v>257</v>
      </c>
      <c r="CR51" s="30">
        <v>265</v>
      </c>
      <c r="CS51" s="30">
        <v>280</v>
      </c>
      <c r="CT51" s="30">
        <v>310</v>
      </c>
      <c r="CU51" s="30">
        <v>325</v>
      </c>
      <c r="CV51" s="30">
        <v>338</v>
      </c>
      <c r="CW51" s="20"/>
      <c r="CX51" s="14"/>
      <c r="CY51" s="14"/>
      <c r="CZ51" s="14"/>
      <c r="DD51" s="30">
        <v>0</v>
      </c>
      <c r="DE51" s="30">
        <v>37</v>
      </c>
      <c r="DF51" s="30">
        <v>57</v>
      </c>
      <c r="DG51" s="30">
        <v>79</v>
      </c>
      <c r="DH51" s="20">
        <v>754</v>
      </c>
      <c r="DI51" s="14">
        <v>704</v>
      </c>
      <c r="DJ51" s="14">
        <v>737</v>
      </c>
      <c r="DK51" s="14">
        <v>809</v>
      </c>
      <c r="DL51" s="3">
        <v>994</v>
      </c>
      <c r="DM51" s="3">
        <v>1171</v>
      </c>
      <c r="DN51" s="14">
        <v>1180</v>
      </c>
      <c r="DO51" s="14">
        <v>1308</v>
      </c>
      <c r="DP51" s="30">
        <v>1274</v>
      </c>
      <c r="DQ51" s="30">
        <v>1371</v>
      </c>
      <c r="DR51" s="30">
        <v>1457</v>
      </c>
    </row>
    <row r="52" spans="1:166">
      <c r="A52" s="21" t="s">
        <v>64</v>
      </c>
      <c r="B52" s="3">
        <v>1310</v>
      </c>
      <c r="C52" s="14">
        <v>1400</v>
      </c>
      <c r="D52" s="14">
        <v>1424</v>
      </c>
      <c r="E52" s="14">
        <v>1315</v>
      </c>
      <c r="F52" s="3">
        <v>1435</v>
      </c>
      <c r="G52" s="30">
        <v>1426</v>
      </c>
      <c r="H52" s="30">
        <v>1214</v>
      </c>
      <c r="I52" s="30">
        <v>1365</v>
      </c>
      <c r="J52" s="30">
        <v>1416</v>
      </c>
      <c r="K52" s="30">
        <v>1530</v>
      </c>
      <c r="L52" s="30">
        <v>1482</v>
      </c>
      <c r="M52" s="20">
        <v>1310</v>
      </c>
      <c r="N52" s="14">
        <v>1382</v>
      </c>
      <c r="O52" s="14">
        <v>1423</v>
      </c>
      <c r="P52" s="33">
        <v>1308</v>
      </c>
      <c r="Q52" s="3">
        <v>1386</v>
      </c>
      <c r="R52" s="30">
        <v>1387</v>
      </c>
      <c r="S52" s="30">
        <v>1162</v>
      </c>
      <c r="T52" s="30">
        <v>1320</v>
      </c>
      <c r="U52" s="30">
        <v>1404</v>
      </c>
      <c r="V52" s="30">
        <v>1460</v>
      </c>
      <c r="W52" s="30">
        <v>1387</v>
      </c>
      <c r="X52" s="20">
        <v>954</v>
      </c>
      <c r="Y52" s="14">
        <v>980</v>
      </c>
      <c r="Z52" s="14">
        <v>969</v>
      </c>
      <c r="AA52" s="14">
        <v>887</v>
      </c>
      <c r="AB52" s="3">
        <v>915</v>
      </c>
      <c r="AC52" s="30">
        <v>888</v>
      </c>
      <c r="AD52" s="30">
        <v>719</v>
      </c>
      <c r="AE52" s="30">
        <v>790</v>
      </c>
      <c r="AF52" s="30">
        <v>792</v>
      </c>
      <c r="AG52" s="30">
        <v>834</v>
      </c>
      <c r="AH52" s="30">
        <v>805</v>
      </c>
      <c r="AI52" s="20">
        <v>356</v>
      </c>
      <c r="AJ52" s="14">
        <v>420</v>
      </c>
      <c r="AK52" s="14">
        <v>455</v>
      </c>
      <c r="AL52" s="14">
        <v>428</v>
      </c>
      <c r="AM52" s="3">
        <v>520</v>
      </c>
      <c r="AN52" s="30">
        <v>538</v>
      </c>
      <c r="AO52" s="30">
        <v>495</v>
      </c>
      <c r="AP52" s="30">
        <v>575</v>
      </c>
      <c r="AQ52" s="30">
        <v>624</v>
      </c>
      <c r="AR52" s="30">
        <v>696</v>
      </c>
      <c r="AS52" s="30">
        <v>677</v>
      </c>
      <c r="AT52" s="20">
        <v>1241</v>
      </c>
      <c r="AU52" s="14">
        <v>1288</v>
      </c>
      <c r="AV52" s="14">
        <v>1307</v>
      </c>
      <c r="AW52" s="14">
        <v>1216</v>
      </c>
      <c r="AX52" s="3">
        <v>1260</v>
      </c>
      <c r="AY52" s="30">
        <v>1242</v>
      </c>
      <c r="AZ52" s="30">
        <v>1053</v>
      </c>
      <c r="BA52" s="129">
        <v>1177</v>
      </c>
      <c r="BB52" s="30">
        <v>1194</v>
      </c>
      <c r="BC52" s="30">
        <v>1285</v>
      </c>
      <c r="BD52" s="30">
        <v>1213</v>
      </c>
      <c r="BE52" s="20">
        <v>5</v>
      </c>
      <c r="BF52" s="14">
        <v>5</v>
      </c>
      <c r="BG52" s="14">
        <v>6</v>
      </c>
      <c r="BH52" s="14">
        <v>5</v>
      </c>
      <c r="BI52" s="3">
        <v>10</v>
      </c>
      <c r="BJ52" s="30">
        <v>12</v>
      </c>
      <c r="BK52" s="30">
        <v>8</v>
      </c>
      <c r="BL52" s="30">
        <v>8</v>
      </c>
      <c r="BM52" s="30">
        <v>17</v>
      </c>
      <c r="BN52" s="30">
        <v>10</v>
      </c>
      <c r="BO52" s="30">
        <v>14</v>
      </c>
      <c r="BP52" s="69"/>
      <c r="BQ52" s="30"/>
      <c r="BR52" s="30"/>
      <c r="BS52" s="30"/>
      <c r="BT52" s="30"/>
      <c r="BU52" s="30"/>
      <c r="BV52" s="30"/>
      <c r="BW52" s="30"/>
      <c r="BX52" s="30"/>
      <c r="BY52" s="30"/>
      <c r="BZ52" s="143"/>
      <c r="CA52" s="20"/>
      <c r="CB52" s="14"/>
      <c r="CC52" s="14"/>
      <c r="CD52" s="14"/>
      <c r="CI52" s="30"/>
      <c r="CJ52" s="30"/>
      <c r="CK52" s="30"/>
      <c r="CL52" s="20">
        <v>10</v>
      </c>
      <c r="CM52" s="14">
        <v>12</v>
      </c>
      <c r="CN52" s="14">
        <v>11</v>
      </c>
      <c r="CO52" s="14">
        <v>13</v>
      </c>
      <c r="CP52" s="3">
        <v>19</v>
      </c>
      <c r="CQ52" s="3">
        <v>18</v>
      </c>
      <c r="CR52" s="30">
        <v>19</v>
      </c>
      <c r="CS52" s="30">
        <v>24</v>
      </c>
      <c r="CT52" s="30">
        <v>24</v>
      </c>
      <c r="CU52" s="30">
        <v>25</v>
      </c>
      <c r="CV52" s="30">
        <v>22</v>
      </c>
      <c r="CW52" s="20"/>
      <c r="CX52" s="14"/>
      <c r="CY52" s="14"/>
      <c r="CZ52" s="14"/>
      <c r="DD52" s="30">
        <v>0</v>
      </c>
      <c r="DE52" s="30">
        <v>1</v>
      </c>
      <c r="DF52" s="30">
        <v>2</v>
      </c>
      <c r="DG52" s="30">
        <v>1</v>
      </c>
      <c r="DH52" s="20">
        <v>54</v>
      </c>
      <c r="DI52" s="14">
        <v>77</v>
      </c>
      <c r="DJ52" s="14">
        <v>99</v>
      </c>
      <c r="DK52" s="14">
        <v>74</v>
      </c>
      <c r="DL52" s="3">
        <v>97</v>
      </c>
      <c r="DM52" s="3">
        <v>115</v>
      </c>
      <c r="DN52" s="14">
        <v>82</v>
      </c>
      <c r="DO52" s="14">
        <v>111</v>
      </c>
      <c r="DP52" s="30">
        <v>168</v>
      </c>
      <c r="DQ52" s="30">
        <v>138</v>
      </c>
      <c r="DR52" s="30">
        <v>137</v>
      </c>
    </row>
    <row r="53" spans="1:166">
      <c r="A53" s="17" t="s">
        <v>68</v>
      </c>
      <c r="B53" s="17">
        <v>7277</v>
      </c>
      <c r="C53" s="19">
        <v>7176</v>
      </c>
      <c r="D53" s="19">
        <v>6981</v>
      </c>
      <c r="E53" s="19">
        <v>6938</v>
      </c>
      <c r="F53" s="29">
        <v>8447</v>
      </c>
      <c r="G53" s="31">
        <v>7221</v>
      </c>
      <c r="H53" s="31">
        <v>7350</v>
      </c>
      <c r="I53" s="31">
        <v>7594</v>
      </c>
      <c r="J53" s="31">
        <v>7758</v>
      </c>
      <c r="K53" s="31">
        <v>9243</v>
      </c>
      <c r="L53" s="31">
        <v>9288</v>
      </c>
      <c r="M53" s="18">
        <v>7277</v>
      </c>
      <c r="N53" s="19">
        <v>6992</v>
      </c>
      <c r="O53" s="19">
        <v>6912</v>
      </c>
      <c r="P53" s="34">
        <v>6816</v>
      </c>
      <c r="Q53" s="29">
        <v>8366</v>
      </c>
      <c r="R53" s="31">
        <v>7150</v>
      </c>
      <c r="S53" s="31">
        <v>7263</v>
      </c>
      <c r="T53" s="31">
        <v>7213</v>
      </c>
      <c r="U53" s="31">
        <v>7220</v>
      </c>
      <c r="V53" s="31">
        <v>8352</v>
      </c>
      <c r="W53" s="31">
        <v>8318</v>
      </c>
      <c r="X53" s="18">
        <v>5362</v>
      </c>
      <c r="Y53" s="19">
        <v>5187</v>
      </c>
      <c r="Z53" s="19">
        <v>4948</v>
      </c>
      <c r="AA53" s="19">
        <v>4774</v>
      </c>
      <c r="AB53" s="29">
        <v>5595</v>
      </c>
      <c r="AC53" s="31">
        <v>4587</v>
      </c>
      <c r="AD53" s="31">
        <v>4549</v>
      </c>
      <c r="AE53" s="31">
        <v>4594</v>
      </c>
      <c r="AF53" s="31">
        <v>4577</v>
      </c>
      <c r="AG53" s="31">
        <v>5455</v>
      </c>
      <c r="AH53" s="31">
        <v>5391</v>
      </c>
      <c r="AI53" s="18">
        <v>1915</v>
      </c>
      <c r="AJ53" s="19">
        <v>1989</v>
      </c>
      <c r="AK53" s="19">
        <v>2033</v>
      </c>
      <c r="AL53" s="19">
        <v>2164</v>
      </c>
      <c r="AM53" s="29">
        <v>2852</v>
      </c>
      <c r="AN53" s="31">
        <v>2634</v>
      </c>
      <c r="AO53" s="31">
        <v>2801</v>
      </c>
      <c r="AP53" s="31">
        <v>3000</v>
      </c>
      <c r="AQ53" s="31">
        <v>3181</v>
      </c>
      <c r="AR53" s="31">
        <v>3788</v>
      </c>
      <c r="AS53" s="31">
        <v>3897</v>
      </c>
      <c r="AT53" s="18">
        <v>6625</v>
      </c>
      <c r="AU53" s="19">
        <v>6433</v>
      </c>
      <c r="AV53" s="19">
        <v>6260</v>
      </c>
      <c r="AW53" s="19">
        <v>6143</v>
      </c>
      <c r="AX53" s="29">
        <v>7239</v>
      </c>
      <c r="AY53" s="31">
        <v>6111</v>
      </c>
      <c r="AZ53" s="31">
        <v>6161</v>
      </c>
      <c r="BA53" s="130">
        <v>6180</v>
      </c>
      <c r="BB53" s="31">
        <v>6111</v>
      </c>
      <c r="BC53" s="31">
        <v>6963</v>
      </c>
      <c r="BD53" s="31">
        <v>6850</v>
      </c>
      <c r="BE53" s="18">
        <v>156</v>
      </c>
      <c r="BF53" s="19">
        <v>129</v>
      </c>
      <c r="BG53" s="19">
        <v>143</v>
      </c>
      <c r="BH53" s="19">
        <v>152</v>
      </c>
      <c r="BI53" s="29">
        <v>221</v>
      </c>
      <c r="BJ53" s="31">
        <v>172</v>
      </c>
      <c r="BK53" s="31">
        <v>183</v>
      </c>
      <c r="BL53" s="31">
        <v>183</v>
      </c>
      <c r="BM53" s="31">
        <v>201</v>
      </c>
      <c r="BN53" s="31">
        <v>212</v>
      </c>
      <c r="BO53" s="31">
        <v>204</v>
      </c>
      <c r="BP53" s="70"/>
      <c r="BQ53" s="31"/>
      <c r="BR53" s="31"/>
      <c r="BS53" s="31"/>
      <c r="BT53" s="31"/>
      <c r="BU53" s="31"/>
      <c r="BV53" s="31"/>
      <c r="BW53" s="31"/>
      <c r="BX53" s="31"/>
      <c r="BY53" s="31"/>
      <c r="BZ53" s="136"/>
      <c r="CA53" s="18"/>
      <c r="CB53" s="19"/>
      <c r="CC53" s="19"/>
      <c r="CD53" s="19"/>
      <c r="CE53" s="29"/>
      <c r="CF53" s="36"/>
      <c r="CG53" s="36"/>
      <c r="CH53" s="36"/>
      <c r="CI53" s="31"/>
      <c r="CJ53" s="31"/>
      <c r="CK53" s="31"/>
      <c r="CL53" s="18">
        <v>122</v>
      </c>
      <c r="CM53" s="19">
        <v>111</v>
      </c>
      <c r="CN53" s="19">
        <v>122</v>
      </c>
      <c r="CO53" s="19">
        <v>128</v>
      </c>
      <c r="CP53" s="29">
        <v>218</v>
      </c>
      <c r="CQ53" s="29">
        <v>206</v>
      </c>
      <c r="CR53" s="31">
        <v>212</v>
      </c>
      <c r="CS53" s="31">
        <v>195</v>
      </c>
      <c r="CT53" s="31">
        <v>210</v>
      </c>
      <c r="CU53" s="31">
        <v>231</v>
      </c>
      <c r="CV53" s="31">
        <v>259</v>
      </c>
      <c r="CW53" s="18"/>
      <c r="CX53" s="19"/>
      <c r="CY53" s="19"/>
      <c r="CZ53" s="19"/>
      <c r="DA53" s="29"/>
      <c r="DB53" s="29"/>
      <c r="DC53" s="31"/>
      <c r="DD53" s="31"/>
      <c r="DE53" s="31">
        <v>22</v>
      </c>
      <c r="DF53" s="31">
        <v>43</v>
      </c>
      <c r="DG53" s="31">
        <v>74</v>
      </c>
      <c r="DH53" s="18">
        <v>374</v>
      </c>
      <c r="DI53" s="19">
        <v>319</v>
      </c>
      <c r="DJ53" s="19">
        <v>387</v>
      </c>
      <c r="DK53" s="19">
        <v>393</v>
      </c>
      <c r="DL53" s="29">
        <v>688</v>
      </c>
      <c r="DM53" s="29">
        <v>661</v>
      </c>
      <c r="DN53" s="19">
        <v>707</v>
      </c>
      <c r="DO53" s="19">
        <v>655</v>
      </c>
      <c r="DP53" s="31">
        <v>676</v>
      </c>
      <c r="DQ53" s="31">
        <v>903</v>
      </c>
      <c r="DR53" s="31">
        <v>931</v>
      </c>
    </row>
    <row r="54" spans="1:166">
      <c r="A54" s="66" t="s">
        <v>95</v>
      </c>
      <c r="B54" s="74">
        <f>SUM(B56:B64)</f>
        <v>41923</v>
      </c>
      <c r="C54" s="77">
        <f t="shared" ref="C54:CL54" si="173">SUM(C56:C64)</f>
        <v>42485</v>
      </c>
      <c r="D54" s="77">
        <f t="shared" si="173"/>
        <v>41967</v>
      </c>
      <c r="E54" s="77">
        <f t="shared" si="173"/>
        <v>41646</v>
      </c>
      <c r="F54" s="78">
        <f t="shared" si="173"/>
        <v>44680</v>
      </c>
      <c r="G54" s="78">
        <f t="shared" si="173"/>
        <v>45540</v>
      </c>
      <c r="H54" s="78">
        <f t="shared" si="173"/>
        <v>44432</v>
      </c>
      <c r="I54" s="78">
        <f t="shared" si="173"/>
        <v>47270</v>
      </c>
      <c r="J54" s="78">
        <f t="shared" ref="J54:K54" si="174">SUM(J56:J64)</f>
        <v>49049</v>
      </c>
      <c r="K54" s="78">
        <f t="shared" si="174"/>
        <v>52242</v>
      </c>
      <c r="L54" s="78">
        <f t="shared" ref="L54" si="175">SUM(L56:L64)</f>
        <v>52931</v>
      </c>
      <c r="M54" s="79">
        <f t="shared" si="173"/>
        <v>41923</v>
      </c>
      <c r="N54" s="77">
        <f t="shared" si="173"/>
        <v>41709</v>
      </c>
      <c r="O54" s="77">
        <f t="shared" si="173"/>
        <v>41311</v>
      </c>
      <c r="P54" s="77">
        <f t="shared" si="173"/>
        <v>40784</v>
      </c>
      <c r="Q54" s="78">
        <f t="shared" si="173"/>
        <v>42351</v>
      </c>
      <c r="R54" s="78">
        <f t="shared" si="173"/>
        <v>42747</v>
      </c>
      <c r="S54" s="78">
        <f t="shared" si="173"/>
        <v>41542</v>
      </c>
      <c r="T54" s="78">
        <f t="shared" si="173"/>
        <v>44432</v>
      </c>
      <c r="U54" s="78">
        <f t="shared" ref="U54:V54" si="176">SUM(U56:U64)</f>
        <v>44974</v>
      </c>
      <c r="V54" s="78">
        <f t="shared" si="176"/>
        <v>47092</v>
      </c>
      <c r="W54" s="78">
        <f t="shared" ref="W54" si="177">SUM(W56:W64)</f>
        <v>48047</v>
      </c>
      <c r="X54" s="79">
        <f t="shared" si="173"/>
        <v>29682</v>
      </c>
      <c r="Y54" s="77">
        <f t="shared" si="173"/>
        <v>29317</v>
      </c>
      <c r="Z54" s="77">
        <f t="shared" si="173"/>
        <v>28519</v>
      </c>
      <c r="AA54" s="77">
        <f t="shared" si="173"/>
        <v>27707</v>
      </c>
      <c r="AB54" s="78">
        <f t="shared" si="173"/>
        <v>27777</v>
      </c>
      <c r="AC54" s="78">
        <f t="shared" si="173"/>
        <v>27820</v>
      </c>
      <c r="AD54" s="78">
        <f t="shared" si="173"/>
        <v>26581</v>
      </c>
      <c r="AE54" s="78">
        <f t="shared" si="173"/>
        <v>27877</v>
      </c>
      <c r="AF54" s="78">
        <f t="shared" ref="AF54:AG54" si="178">SUM(AF56:AF64)</f>
        <v>28365</v>
      </c>
      <c r="AG54" s="78">
        <f t="shared" si="178"/>
        <v>29668</v>
      </c>
      <c r="AH54" s="78">
        <f t="shared" ref="AH54" si="179">SUM(AH56:AH64)</f>
        <v>29680</v>
      </c>
      <c r="AI54" s="79">
        <f t="shared" si="173"/>
        <v>12241</v>
      </c>
      <c r="AJ54" s="77">
        <f t="shared" si="173"/>
        <v>13168</v>
      </c>
      <c r="AK54" s="77">
        <f t="shared" si="173"/>
        <v>13448</v>
      </c>
      <c r="AL54" s="77">
        <f t="shared" si="173"/>
        <v>13939</v>
      </c>
      <c r="AM54" s="78">
        <f t="shared" si="173"/>
        <v>16903</v>
      </c>
      <c r="AN54" s="78">
        <f t="shared" si="173"/>
        <v>17720</v>
      </c>
      <c r="AO54" s="78">
        <f t="shared" si="173"/>
        <v>17851</v>
      </c>
      <c r="AP54" s="78">
        <f t="shared" si="173"/>
        <v>19393</v>
      </c>
      <c r="AQ54" s="78">
        <f t="shared" ref="AQ54:AR54" si="180">SUM(AQ56:AQ64)</f>
        <v>20684</v>
      </c>
      <c r="AR54" s="78">
        <f t="shared" si="180"/>
        <v>22574</v>
      </c>
      <c r="AS54" s="78">
        <f t="shared" ref="AS54" si="181">SUM(AS56:AS64)</f>
        <v>23251</v>
      </c>
      <c r="AT54" s="79">
        <f t="shared" si="173"/>
        <v>37006</v>
      </c>
      <c r="AU54" s="77">
        <f t="shared" si="173"/>
        <v>36630</v>
      </c>
      <c r="AV54" s="77">
        <f t="shared" si="173"/>
        <v>35840</v>
      </c>
      <c r="AW54" s="77">
        <f t="shared" si="173"/>
        <v>35360</v>
      </c>
      <c r="AX54" s="78">
        <f t="shared" si="173"/>
        <v>35630</v>
      </c>
      <c r="AY54" s="78">
        <f t="shared" si="173"/>
        <v>35644</v>
      </c>
      <c r="AZ54" s="78">
        <f t="shared" si="173"/>
        <v>34273</v>
      </c>
      <c r="BA54" s="78">
        <f t="shared" si="173"/>
        <v>36061</v>
      </c>
      <c r="BB54" s="78">
        <f t="shared" ref="BB54:BC54" si="182">SUM(BB56:BB64)</f>
        <v>36318</v>
      </c>
      <c r="BC54" s="78">
        <f t="shared" si="182"/>
        <v>37364</v>
      </c>
      <c r="BD54" s="78">
        <f t="shared" ref="BD54" si="183">SUM(BD56:BD64)</f>
        <v>37570</v>
      </c>
      <c r="BE54" s="79">
        <f t="shared" si="173"/>
        <v>1813</v>
      </c>
      <c r="BF54" s="77">
        <f t="shared" si="173"/>
        <v>1927</v>
      </c>
      <c r="BG54" s="77">
        <f t="shared" si="173"/>
        <v>1926</v>
      </c>
      <c r="BH54" s="77">
        <f t="shared" si="173"/>
        <v>1933</v>
      </c>
      <c r="BI54" s="78">
        <f t="shared" si="173"/>
        <v>2150</v>
      </c>
      <c r="BJ54" s="78">
        <f t="shared" si="173"/>
        <v>2177</v>
      </c>
      <c r="BK54" s="78">
        <f t="shared" si="173"/>
        <v>2056</v>
      </c>
      <c r="BL54" s="78">
        <f t="shared" si="173"/>
        <v>2257</v>
      </c>
      <c r="BM54" s="78">
        <f t="shared" ref="BM54:BN54" si="184">SUM(BM56:BM64)</f>
        <v>2149</v>
      </c>
      <c r="BN54" s="78">
        <f t="shared" si="184"/>
        <v>2305</v>
      </c>
      <c r="BO54" s="78">
        <f t="shared" ref="BO54" si="185">SUM(BO56:BO64)</f>
        <v>2372</v>
      </c>
      <c r="BP54" s="80">
        <f t="shared" si="173"/>
        <v>0</v>
      </c>
      <c r="BQ54" s="78">
        <f t="shared" si="173"/>
        <v>0</v>
      </c>
      <c r="BR54" s="78">
        <f t="shared" si="173"/>
        <v>0</v>
      </c>
      <c r="BS54" s="78">
        <f t="shared" si="173"/>
        <v>0</v>
      </c>
      <c r="BT54" s="78">
        <f t="shared" si="173"/>
        <v>0</v>
      </c>
      <c r="BU54" s="78">
        <f t="shared" si="173"/>
        <v>0</v>
      </c>
      <c r="BV54" s="78">
        <f t="shared" si="173"/>
        <v>373</v>
      </c>
      <c r="BW54" s="78">
        <f t="shared" si="173"/>
        <v>590</v>
      </c>
      <c r="BX54" s="78">
        <f t="shared" ref="BX54:BY54" si="186">SUM(BX56:BX64)</f>
        <v>558</v>
      </c>
      <c r="BY54" s="78">
        <f t="shared" si="186"/>
        <v>330</v>
      </c>
      <c r="BZ54" s="78">
        <f t="shared" ref="BZ54" si="187">SUM(BZ56:BZ64)</f>
        <v>318</v>
      </c>
      <c r="CA54" s="79">
        <f t="shared" si="173"/>
        <v>203</v>
      </c>
      <c r="CB54" s="77">
        <f t="shared" si="173"/>
        <v>243</v>
      </c>
      <c r="CC54" s="77">
        <f t="shared" si="173"/>
        <v>211</v>
      </c>
      <c r="CD54" s="77">
        <f t="shared" si="173"/>
        <v>217</v>
      </c>
      <c r="CE54" s="78">
        <f t="shared" si="173"/>
        <v>258</v>
      </c>
      <c r="CF54" s="78">
        <f t="shared" si="173"/>
        <v>264</v>
      </c>
      <c r="CG54" s="78">
        <f t="shared" si="173"/>
        <v>146</v>
      </c>
      <c r="CH54" s="78">
        <f t="shared" si="173"/>
        <v>284</v>
      </c>
      <c r="CI54" s="78">
        <f t="shared" ref="CI54:CJ54" si="188">SUM(CI56:CI64)</f>
        <v>248</v>
      </c>
      <c r="CJ54" s="78">
        <f t="shared" si="188"/>
        <v>191</v>
      </c>
      <c r="CK54" s="78">
        <f t="shared" ref="CK54" si="189">SUM(CK56:CK64)</f>
        <v>185</v>
      </c>
      <c r="CL54" s="81">
        <f t="shared" si="173"/>
        <v>811</v>
      </c>
      <c r="CM54" s="77">
        <f t="shared" ref="CM54:DO54" si="190">SUM(CM56:CM64)</f>
        <v>889</v>
      </c>
      <c r="CN54" s="77">
        <f t="shared" si="190"/>
        <v>921</v>
      </c>
      <c r="CO54" s="77">
        <f t="shared" si="190"/>
        <v>956</v>
      </c>
      <c r="CP54" s="78">
        <f t="shared" si="190"/>
        <v>1203</v>
      </c>
      <c r="CQ54" s="78">
        <f t="shared" si="190"/>
        <v>1278</v>
      </c>
      <c r="CR54" s="78">
        <f t="shared" si="190"/>
        <v>1318</v>
      </c>
      <c r="CS54" s="78">
        <f t="shared" si="190"/>
        <v>1458</v>
      </c>
      <c r="CT54" s="78">
        <f t="shared" ref="CT54:CU54" si="191">SUM(CT56:CT64)</f>
        <v>1592</v>
      </c>
      <c r="CU54" s="78">
        <f t="shared" si="191"/>
        <v>1767</v>
      </c>
      <c r="CV54" s="78">
        <f t="shared" ref="CV54" si="192">SUM(CV56:CV64)</f>
        <v>1887</v>
      </c>
      <c r="CW54" s="81">
        <f t="shared" si="190"/>
        <v>0</v>
      </c>
      <c r="CX54" s="77">
        <f t="shared" si="190"/>
        <v>0</v>
      </c>
      <c r="CY54" s="77">
        <f t="shared" si="190"/>
        <v>0</v>
      </c>
      <c r="CZ54" s="77">
        <f t="shared" si="190"/>
        <v>0</v>
      </c>
      <c r="DA54" s="78">
        <f t="shared" si="190"/>
        <v>0</v>
      </c>
      <c r="DB54" s="78">
        <f t="shared" si="190"/>
        <v>0</v>
      </c>
      <c r="DC54" s="78">
        <f t="shared" si="190"/>
        <v>0</v>
      </c>
      <c r="DD54" s="78">
        <f t="shared" si="190"/>
        <v>42</v>
      </c>
      <c r="DE54" s="78">
        <f t="shared" ref="DE54:DF54" si="193">SUM(DE56:DE64)</f>
        <v>155</v>
      </c>
      <c r="DF54" s="78">
        <f t="shared" si="193"/>
        <v>225</v>
      </c>
      <c r="DG54" s="78">
        <f t="shared" ref="DG54" si="194">SUM(DG56:DG64)</f>
        <v>293</v>
      </c>
      <c r="DH54" s="79">
        <f t="shared" si="190"/>
        <v>2293</v>
      </c>
      <c r="DI54" s="77">
        <f t="shared" si="190"/>
        <v>2263</v>
      </c>
      <c r="DJ54" s="77">
        <f t="shared" si="190"/>
        <v>2624</v>
      </c>
      <c r="DK54" s="77">
        <f t="shared" si="190"/>
        <v>2535</v>
      </c>
      <c r="DL54" s="78">
        <f t="shared" si="190"/>
        <v>3368</v>
      </c>
      <c r="DM54" s="78">
        <f t="shared" si="190"/>
        <v>3648</v>
      </c>
      <c r="DN54" s="77">
        <f t="shared" si="190"/>
        <v>3895</v>
      </c>
      <c r="DO54" s="77">
        <f t="shared" si="190"/>
        <v>4614</v>
      </c>
      <c r="DP54" s="77">
        <f t="shared" ref="DP54:DQ54" si="195">SUM(DP56:DP64)</f>
        <v>4760</v>
      </c>
      <c r="DQ54" s="77">
        <f t="shared" si="195"/>
        <v>5431</v>
      </c>
      <c r="DR54" s="77">
        <f t="shared" ref="DR54" si="196">SUM(DR56:DR64)</f>
        <v>5925</v>
      </c>
    </row>
    <row r="55" spans="1:166">
      <c r="A55" s="66" t="s">
        <v>96</v>
      </c>
      <c r="B55" s="88">
        <f>(B54/B$6)*100</f>
        <v>16.580710483226678</v>
      </c>
      <c r="C55" s="90">
        <f t="shared" ref="C55:CL55" si="197">(C54/C$6)*100</f>
        <v>15.990771008470572</v>
      </c>
      <c r="D55" s="90">
        <f t="shared" si="197"/>
        <v>15.571361784545514</v>
      </c>
      <c r="E55" s="90">
        <f t="shared" si="197"/>
        <v>15.044215819437619</v>
      </c>
      <c r="F55" s="91">
        <f t="shared" si="197"/>
        <v>15.32488201075623</v>
      </c>
      <c r="G55" s="91">
        <f t="shared" si="197"/>
        <v>14.495060093705439</v>
      </c>
      <c r="H55" s="91">
        <f t="shared" si="197"/>
        <v>14.02184443806272</v>
      </c>
      <c r="I55" s="91">
        <f t="shared" si="197"/>
        <v>14.420862200989051</v>
      </c>
      <c r="J55" s="91">
        <f t="shared" ref="J55:K55" si="198">(J54/J$6)*100</f>
        <v>14.219574418739493</v>
      </c>
      <c r="K55" s="91">
        <f t="shared" si="198"/>
        <v>14.528374297108341</v>
      </c>
      <c r="L55" s="91">
        <f t="shared" ref="L55" si="199">(L54/L$6)*100</f>
        <v>14.258007687811292</v>
      </c>
      <c r="M55" s="92">
        <f t="shared" si="197"/>
        <v>16.580710483226678</v>
      </c>
      <c r="N55" s="90">
        <f t="shared" si="197"/>
        <v>16.15372549627131</v>
      </c>
      <c r="O55" s="90">
        <f t="shared" si="197"/>
        <v>15.76593251840459</v>
      </c>
      <c r="P55" s="90">
        <f t="shared" si="197"/>
        <v>15.227854009147764</v>
      </c>
      <c r="Q55" s="91">
        <f t="shared" si="197"/>
        <v>15.30607819468438</v>
      </c>
      <c r="R55" s="91">
        <f t="shared" si="197"/>
        <v>14.521619197738886</v>
      </c>
      <c r="S55" s="91">
        <f t="shared" si="197"/>
        <v>14.100101146553889</v>
      </c>
      <c r="T55" s="91">
        <f t="shared" si="197"/>
        <v>14.609061616360886</v>
      </c>
      <c r="U55" s="91">
        <f t="shared" ref="U55:V55" si="200">(U54/U$6)*100</f>
        <v>14.15509736468559</v>
      </c>
      <c r="V55" s="91">
        <f t="shared" si="200"/>
        <v>14.370022275792621</v>
      </c>
      <c r="W55" s="91">
        <f t="shared" ref="W55" si="201">(W54/W$6)*100</f>
        <v>14.316575487777261</v>
      </c>
      <c r="X55" s="92">
        <f t="shared" si="197"/>
        <v>16.372662584808868</v>
      </c>
      <c r="Y55" s="90">
        <f t="shared" si="197"/>
        <v>15.719191762129064</v>
      </c>
      <c r="Z55" s="90">
        <f t="shared" si="197"/>
        <v>15.388475505457922</v>
      </c>
      <c r="AA55" s="90">
        <f t="shared" si="197"/>
        <v>14.879357288237538</v>
      </c>
      <c r="AB55" s="91">
        <f t="shared" si="197"/>
        <v>14.990366920490667</v>
      </c>
      <c r="AC55" s="91">
        <f t="shared" si="197"/>
        <v>14.289529914529913</v>
      </c>
      <c r="AD55" s="91">
        <f t="shared" si="197"/>
        <v>13.805729837536877</v>
      </c>
      <c r="AE55" s="91">
        <f t="shared" si="197"/>
        <v>14.263128811755557</v>
      </c>
      <c r="AF55" s="91">
        <f t="shared" ref="AF55:AG55" si="202">(AF54/AF$6)*100</f>
        <v>14.00802998651792</v>
      </c>
      <c r="AG55" s="91">
        <f t="shared" si="202"/>
        <v>14.310106983339926</v>
      </c>
      <c r="AH55" s="91">
        <f t="shared" ref="AH55" si="203">(AH54/AH$6)*100</f>
        <v>14.087114182515462</v>
      </c>
      <c r="AI55" s="92">
        <f t="shared" si="197"/>
        <v>17.107837656529519</v>
      </c>
      <c r="AJ55" s="90">
        <f t="shared" si="197"/>
        <v>16.630462237938872</v>
      </c>
      <c r="AK55" s="90">
        <f t="shared" si="197"/>
        <v>15.973962725836529</v>
      </c>
      <c r="AL55" s="90">
        <f t="shared" si="197"/>
        <v>15.383002438943638</v>
      </c>
      <c r="AM55" s="91">
        <f t="shared" si="197"/>
        <v>15.90825670804589</v>
      </c>
      <c r="AN55" s="91">
        <f t="shared" si="197"/>
        <v>14.829941081949652</v>
      </c>
      <c r="AO55" s="91">
        <f t="shared" si="197"/>
        <v>14.356487401581136</v>
      </c>
      <c r="AP55" s="91">
        <f t="shared" si="197"/>
        <v>14.653810988280275</v>
      </c>
      <c r="AQ55" s="91">
        <f t="shared" ref="AQ55:AR55" si="204">(AQ54/AQ$6)*100</f>
        <v>14.520284452681311</v>
      </c>
      <c r="AR55" s="91">
        <f t="shared" si="204"/>
        <v>14.825566121998634</v>
      </c>
      <c r="AS55" s="91">
        <f t="shared" ref="AS55" si="205">(AS54/AS$6)*100</f>
        <v>14.482273214241223</v>
      </c>
      <c r="AT55" s="92">
        <f t="shared" si="197"/>
        <v>16.863220444023185</v>
      </c>
      <c r="AU55" s="90">
        <f t="shared" si="197"/>
        <v>16.287347403384192</v>
      </c>
      <c r="AV55" s="90">
        <f t="shared" si="197"/>
        <v>15.86535694839775</v>
      </c>
      <c r="AW55" s="90">
        <f t="shared" si="197"/>
        <v>15.473752384953352</v>
      </c>
      <c r="AX55" s="91">
        <f t="shared" si="197"/>
        <v>15.472401109948281</v>
      </c>
      <c r="AY55" s="91">
        <f t="shared" si="197"/>
        <v>14.781577354046229</v>
      </c>
      <c r="AZ55" s="91">
        <f t="shared" si="197"/>
        <v>14.347911634313082</v>
      </c>
      <c r="BA55" s="91">
        <f t="shared" si="197"/>
        <v>14.823812812417787</v>
      </c>
      <c r="BB55" s="91">
        <f t="shared" ref="BB55:BC55" si="206">(BB54/BB$6)*100</f>
        <v>14.555379214158611</v>
      </c>
      <c r="BC55" s="91">
        <f t="shared" si="206"/>
        <v>14.642270719769259</v>
      </c>
      <c r="BD55" s="91">
        <f t="shared" ref="BD55" si="207">(BD54/BD$6)*100</f>
        <v>14.557332331071787</v>
      </c>
      <c r="BE55" s="92">
        <f t="shared" si="197"/>
        <v>15.162666220623903</v>
      </c>
      <c r="BF55" s="90">
        <f t="shared" si="197"/>
        <v>15.646313738226697</v>
      </c>
      <c r="BG55" s="90">
        <f t="shared" si="197"/>
        <v>14.76201425615084</v>
      </c>
      <c r="BH55" s="90">
        <f t="shared" si="197"/>
        <v>14.387793077781913</v>
      </c>
      <c r="BI55" s="91">
        <f t="shared" si="197"/>
        <v>14.660756904193658</v>
      </c>
      <c r="BJ55" s="91">
        <f t="shared" si="197"/>
        <v>13.956022821975766</v>
      </c>
      <c r="BK55" s="91">
        <f t="shared" si="197"/>
        <v>12.805979445655561</v>
      </c>
      <c r="BL55" s="91">
        <f t="shared" si="197"/>
        <v>13.589018002287917</v>
      </c>
      <c r="BM55" s="91">
        <f t="shared" ref="BM55:BN55" si="208">(BM54/BM$6)*100</f>
        <v>12.715223951245488</v>
      </c>
      <c r="BN55" s="91">
        <f t="shared" si="208"/>
        <v>13.123434297426554</v>
      </c>
      <c r="BO55" s="91">
        <f t="shared" ref="BO55" si="209">(BO54/BO$6)*100</f>
        <v>13.161691266230163</v>
      </c>
      <c r="BP55" s="93" t="e">
        <f t="shared" si="197"/>
        <v>#DIV/0!</v>
      </c>
      <c r="BQ55" s="91" t="e">
        <f t="shared" si="197"/>
        <v>#DIV/0!</v>
      </c>
      <c r="BR55" s="91" t="e">
        <f t="shared" si="197"/>
        <v>#DIV/0!</v>
      </c>
      <c r="BS55" s="91" t="e">
        <f t="shared" si="197"/>
        <v>#DIV/0!</v>
      </c>
      <c r="BT55" s="91" t="e">
        <f t="shared" si="197"/>
        <v>#DIV/0!</v>
      </c>
      <c r="BU55" s="91" t="e">
        <f t="shared" si="197"/>
        <v>#DIV/0!</v>
      </c>
      <c r="BV55" s="91">
        <f t="shared" si="197"/>
        <v>3.807287945289374</v>
      </c>
      <c r="BW55" s="91">
        <f t="shared" si="197"/>
        <v>5.708204334365325</v>
      </c>
      <c r="BX55" s="91">
        <f t="shared" ref="BX55:BY55" si="210">(BX54/BX$6)*100</f>
        <v>5.4169498106979912</v>
      </c>
      <c r="BY55" s="91">
        <f t="shared" si="210"/>
        <v>3.4612964128382635</v>
      </c>
      <c r="BZ55" s="91">
        <f t="shared" ref="BZ55" si="211">(BZ54/BZ$6)*100</f>
        <v>3.4278322733642339</v>
      </c>
      <c r="CA55" s="92">
        <f t="shared" si="197"/>
        <v>4.2513089005235605</v>
      </c>
      <c r="CB55" s="90">
        <f t="shared" si="197"/>
        <v>5.0154798761609909</v>
      </c>
      <c r="CC55" s="90">
        <f t="shared" si="197"/>
        <v>4.2395017078561379</v>
      </c>
      <c r="CD55" s="90">
        <f t="shared" si="197"/>
        <v>4.3882709807886755</v>
      </c>
      <c r="CE55" s="91">
        <f t="shared" si="197"/>
        <v>5.0243427458617331</v>
      </c>
      <c r="CF55" s="91">
        <f t="shared" si="197"/>
        <v>4.9914917753828707</v>
      </c>
      <c r="CG55" s="91">
        <f t="shared" si="197"/>
        <v>2.7022024801036459</v>
      </c>
      <c r="CH55" s="91">
        <f t="shared" si="197"/>
        <v>5.02921905436515</v>
      </c>
      <c r="CI55" s="91">
        <f t="shared" ref="CI55:CJ55" si="212">(CI54/CI$6)*100</f>
        <v>4.3816254416961131</v>
      </c>
      <c r="CJ55" s="91">
        <f t="shared" si="212"/>
        <v>3.4822242479489516</v>
      </c>
      <c r="CK55" s="91">
        <f t="shared" ref="CK55" si="213">(CK54/CK$6)*100</f>
        <v>3.5495011511895624</v>
      </c>
      <c r="CL55" s="92">
        <f t="shared" si="197"/>
        <v>15.781280404748005</v>
      </c>
      <c r="CM55" s="90">
        <f t="shared" ref="CM55:DO55" si="214">(CM54/CM$6)*100</f>
        <v>15.966235632183908</v>
      </c>
      <c r="CN55" s="90">
        <f t="shared" si="214"/>
        <v>15.110746513535686</v>
      </c>
      <c r="CO55" s="90">
        <f t="shared" si="214"/>
        <v>14.18187212579736</v>
      </c>
      <c r="CP55" s="91">
        <f t="shared" si="214"/>
        <v>14.251865892666746</v>
      </c>
      <c r="CQ55" s="91">
        <f t="shared" si="214"/>
        <v>12.927372041270482</v>
      </c>
      <c r="CR55" s="91">
        <f t="shared" si="214"/>
        <v>12.72446418227457</v>
      </c>
      <c r="CS55" s="91">
        <f t="shared" si="214"/>
        <v>12.734736658223426</v>
      </c>
      <c r="CT55" s="91">
        <f t="shared" ref="CT55:CU55" si="215">(CT54/CT$6)*100</f>
        <v>12.259356229785922</v>
      </c>
      <c r="CU55" s="91">
        <f t="shared" si="215"/>
        <v>12.539029236446211</v>
      </c>
      <c r="CV55" s="91">
        <f t="shared" ref="CV55" si="216">(CV54/CV$6)*100</f>
        <v>12.235767085981065</v>
      </c>
      <c r="CW55" s="92" t="e">
        <f t="shared" si="214"/>
        <v>#DIV/0!</v>
      </c>
      <c r="CX55" s="90" t="e">
        <f t="shared" si="214"/>
        <v>#DIV/0!</v>
      </c>
      <c r="CY55" s="90" t="e">
        <f t="shared" si="214"/>
        <v>#DIV/0!</v>
      </c>
      <c r="CZ55" s="90" t="e">
        <f t="shared" si="214"/>
        <v>#DIV/0!</v>
      </c>
      <c r="DA55" s="91" t="e">
        <f t="shared" si="214"/>
        <v>#DIV/0!</v>
      </c>
      <c r="DB55" s="91" t="e">
        <f t="shared" si="214"/>
        <v>#DIV/0!</v>
      </c>
      <c r="DC55" s="91" t="e">
        <f t="shared" si="214"/>
        <v>#DIV/0!</v>
      </c>
      <c r="DD55" s="91">
        <f t="shared" si="214"/>
        <v>8.2514734774066802</v>
      </c>
      <c r="DE55" s="91">
        <f t="shared" ref="DE55:DF55" si="217">(DE54/DE$6)*100</f>
        <v>9.4859241126070994</v>
      </c>
      <c r="DF55" s="91">
        <f t="shared" si="217"/>
        <v>9.7996515679442506</v>
      </c>
      <c r="DG55" s="91">
        <f t="shared" ref="DG55" si="218">(DG54/DG$6)*100</f>
        <v>10.124395300621975</v>
      </c>
      <c r="DH55" s="92">
        <f t="shared" si="214"/>
        <v>14.06921094612836</v>
      </c>
      <c r="DI55" s="90">
        <f t="shared" si="214"/>
        <v>14.677649500583733</v>
      </c>
      <c r="DJ55" s="90">
        <f t="shared" si="214"/>
        <v>15.44983513895431</v>
      </c>
      <c r="DK55" s="90">
        <f t="shared" si="214"/>
        <v>13.249359744943293</v>
      </c>
      <c r="DL55" s="91">
        <f t="shared" si="214"/>
        <v>14.450594242073198</v>
      </c>
      <c r="DM55" s="91">
        <f t="shared" si="214"/>
        <v>13.148315011713823</v>
      </c>
      <c r="DN55" s="90">
        <f t="shared" si="214"/>
        <v>13.276296952757516</v>
      </c>
      <c r="DO55" s="90">
        <f t="shared" si="214"/>
        <v>14.280850537002074</v>
      </c>
      <c r="DP55" s="90">
        <f t="shared" ref="DP55:DQ55" si="219">(DP54/DP$6)*100</f>
        <v>12.974976830398516</v>
      </c>
      <c r="DQ55" s="90">
        <f t="shared" si="219"/>
        <v>14.077606988257859</v>
      </c>
      <c r="DR55" s="90">
        <f t="shared" ref="DR55" si="220">(DR54/DR$6)*100</f>
        <v>14.387004346453633</v>
      </c>
    </row>
    <row r="56" spans="1:166">
      <c r="A56" s="21" t="s">
        <v>40</v>
      </c>
      <c r="B56" s="3">
        <v>2306</v>
      </c>
      <c r="C56" s="14">
        <v>2180</v>
      </c>
      <c r="D56" s="14">
        <v>2235</v>
      </c>
      <c r="E56" s="14">
        <v>2059</v>
      </c>
      <c r="F56" s="3">
        <v>2268</v>
      </c>
      <c r="G56" s="30">
        <v>2455</v>
      </c>
      <c r="H56" s="30">
        <v>2575</v>
      </c>
      <c r="I56" s="30">
        <v>3003</v>
      </c>
      <c r="J56" s="30">
        <v>3142</v>
      </c>
      <c r="K56" s="30">
        <v>3574</v>
      </c>
      <c r="L56" s="30">
        <v>3600</v>
      </c>
      <c r="M56" s="20">
        <v>2306</v>
      </c>
      <c r="N56" s="14">
        <v>2156</v>
      </c>
      <c r="O56" s="14">
        <v>2190</v>
      </c>
      <c r="P56" s="33">
        <v>2026</v>
      </c>
      <c r="Q56" s="3">
        <v>2189</v>
      </c>
      <c r="R56" s="30">
        <v>2351</v>
      </c>
      <c r="S56" s="30">
        <v>2443</v>
      </c>
      <c r="T56" s="30">
        <v>2787</v>
      </c>
      <c r="U56" s="30">
        <v>3010</v>
      </c>
      <c r="V56" s="30">
        <v>3264</v>
      </c>
      <c r="W56" s="30">
        <v>3297</v>
      </c>
      <c r="X56" s="20">
        <v>1665</v>
      </c>
      <c r="Y56" s="14">
        <v>1525</v>
      </c>
      <c r="Z56" s="14">
        <v>1527</v>
      </c>
      <c r="AA56" s="14">
        <v>1374</v>
      </c>
      <c r="AB56" s="3">
        <v>1435</v>
      </c>
      <c r="AC56" s="30">
        <v>1513</v>
      </c>
      <c r="AD56" s="30">
        <v>1556</v>
      </c>
      <c r="AE56" s="30">
        <v>1785</v>
      </c>
      <c r="AF56" s="30">
        <v>1835</v>
      </c>
      <c r="AG56" s="30">
        <v>2062</v>
      </c>
      <c r="AH56" s="30">
        <v>2025</v>
      </c>
      <c r="AI56" s="20">
        <v>641</v>
      </c>
      <c r="AJ56" s="14">
        <v>655</v>
      </c>
      <c r="AK56" s="14">
        <v>708</v>
      </c>
      <c r="AL56" s="14">
        <v>685</v>
      </c>
      <c r="AM56" s="3">
        <v>833</v>
      </c>
      <c r="AN56" s="30">
        <v>942</v>
      </c>
      <c r="AO56" s="30">
        <v>1019</v>
      </c>
      <c r="AP56" s="30">
        <v>1218</v>
      </c>
      <c r="AQ56" s="30">
        <v>1307</v>
      </c>
      <c r="AR56" s="30">
        <v>1512</v>
      </c>
      <c r="AS56" s="30">
        <v>1575</v>
      </c>
      <c r="AT56" s="20">
        <v>2056</v>
      </c>
      <c r="AU56" s="14">
        <v>1899</v>
      </c>
      <c r="AV56" s="14">
        <v>1923</v>
      </c>
      <c r="AW56" s="14">
        <v>1745</v>
      </c>
      <c r="AX56" s="3">
        <v>1836</v>
      </c>
      <c r="AY56" s="30">
        <v>1971</v>
      </c>
      <c r="AZ56" s="30">
        <v>2034</v>
      </c>
      <c r="BA56" s="30">
        <v>2280</v>
      </c>
      <c r="BB56" s="30">
        <v>2418</v>
      </c>
      <c r="BC56" s="30">
        <v>2564</v>
      </c>
      <c r="BD56" s="30">
        <v>2562</v>
      </c>
      <c r="BE56" s="20">
        <v>74</v>
      </c>
      <c r="BF56" s="14">
        <v>81</v>
      </c>
      <c r="BG56" s="14">
        <v>86</v>
      </c>
      <c r="BH56" s="14">
        <v>85</v>
      </c>
      <c r="BI56" s="3">
        <v>107</v>
      </c>
      <c r="BJ56" s="30">
        <v>115</v>
      </c>
      <c r="BK56" s="30">
        <v>114</v>
      </c>
      <c r="BL56" s="30">
        <v>136</v>
      </c>
      <c r="BM56" s="30">
        <v>135</v>
      </c>
      <c r="BN56" s="30">
        <v>138</v>
      </c>
      <c r="BO56" s="30">
        <v>150</v>
      </c>
      <c r="BP56" s="69"/>
      <c r="BQ56" s="30"/>
      <c r="BR56" s="30"/>
      <c r="BS56" s="30"/>
      <c r="BT56" s="30"/>
      <c r="BU56" s="30"/>
      <c r="BV56" s="30"/>
      <c r="BW56" s="30"/>
      <c r="BX56" s="30"/>
      <c r="BY56" s="30"/>
      <c r="BZ56" s="143"/>
      <c r="CA56" s="20"/>
      <c r="CB56" s="14"/>
      <c r="CC56" s="14"/>
      <c r="CD56" s="14"/>
      <c r="CI56" s="30"/>
      <c r="CJ56" s="30"/>
      <c r="CK56" s="30"/>
      <c r="CL56" s="20">
        <v>50</v>
      </c>
      <c r="CM56" s="14">
        <v>56</v>
      </c>
      <c r="CN56" s="14">
        <v>62</v>
      </c>
      <c r="CO56" s="14">
        <v>62</v>
      </c>
      <c r="CP56" s="3">
        <v>79</v>
      </c>
      <c r="CQ56" s="3">
        <v>89</v>
      </c>
      <c r="CR56" s="30">
        <v>97</v>
      </c>
      <c r="CS56" s="30">
        <v>102</v>
      </c>
      <c r="CT56" s="30">
        <v>118</v>
      </c>
      <c r="CU56" s="30">
        <v>138</v>
      </c>
      <c r="CV56" s="30">
        <v>139</v>
      </c>
      <c r="CW56" s="20"/>
      <c r="CX56" s="14"/>
      <c r="CY56" s="14"/>
      <c r="CZ56" s="14"/>
      <c r="DE56" s="30">
        <v>12</v>
      </c>
      <c r="DF56" s="30">
        <v>27</v>
      </c>
      <c r="DG56" s="30">
        <v>28</v>
      </c>
      <c r="DH56" s="20">
        <v>126</v>
      </c>
      <c r="DI56" s="14">
        <v>120</v>
      </c>
      <c r="DJ56" s="14">
        <v>119</v>
      </c>
      <c r="DK56" s="14">
        <v>134</v>
      </c>
      <c r="DL56" s="3">
        <v>167</v>
      </c>
      <c r="DM56" s="30">
        <v>176</v>
      </c>
      <c r="DN56" s="131">
        <v>198</v>
      </c>
      <c r="DO56" s="131">
        <v>269</v>
      </c>
      <c r="DP56" s="30">
        <v>327</v>
      </c>
      <c r="DQ56" s="30">
        <v>397</v>
      </c>
      <c r="DR56" s="30">
        <v>418</v>
      </c>
    </row>
    <row r="57" spans="1:166" s="23" customFormat="1">
      <c r="A57" s="21" t="s">
        <v>47</v>
      </c>
      <c r="B57" s="3">
        <v>1269</v>
      </c>
      <c r="C57" s="14">
        <v>1221</v>
      </c>
      <c r="D57" s="14">
        <v>1214</v>
      </c>
      <c r="E57" s="14">
        <v>1195</v>
      </c>
      <c r="F57" s="3">
        <v>1326</v>
      </c>
      <c r="G57" s="30">
        <v>1389</v>
      </c>
      <c r="H57" s="30">
        <v>1346</v>
      </c>
      <c r="I57" s="30">
        <v>1319</v>
      </c>
      <c r="J57" s="30">
        <v>1308</v>
      </c>
      <c r="K57" s="30">
        <v>1235</v>
      </c>
      <c r="L57" s="30">
        <v>1133</v>
      </c>
      <c r="M57" s="20">
        <v>1269</v>
      </c>
      <c r="N57" s="14">
        <v>1200</v>
      </c>
      <c r="O57" s="14">
        <v>1183</v>
      </c>
      <c r="P57" s="33">
        <v>1150</v>
      </c>
      <c r="Q57" s="3">
        <v>1287</v>
      </c>
      <c r="R57" s="30">
        <v>1338</v>
      </c>
      <c r="S57" s="30">
        <v>1272</v>
      </c>
      <c r="T57" s="30">
        <v>1234</v>
      </c>
      <c r="U57" s="30">
        <v>1205</v>
      </c>
      <c r="V57" s="30">
        <v>1168</v>
      </c>
      <c r="W57" s="30">
        <v>1077</v>
      </c>
      <c r="X57" s="20">
        <v>891</v>
      </c>
      <c r="Y57" s="14">
        <v>836</v>
      </c>
      <c r="Z57" s="14">
        <v>812</v>
      </c>
      <c r="AA57" s="14">
        <v>791</v>
      </c>
      <c r="AB57" s="3">
        <v>802</v>
      </c>
      <c r="AC57" s="30">
        <v>833</v>
      </c>
      <c r="AD57" s="30">
        <v>789</v>
      </c>
      <c r="AE57" s="30">
        <v>772</v>
      </c>
      <c r="AF57" s="30">
        <v>755</v>
      </c>
      <c r="AG57" s="30">
        <v>708</v>
      </c>
      <c r="AH57" s="30">
        <v>652</v>
      </c>
      <c r="AI57" s="20">
        <v>378</v>
      </c>
      <c r="AJ57" s="14">
        <v>385</v>
      </c>
      <c r="AK57" s="14">
        <v>402</v>
      </c>
      <c r="AL57" s="14">
        <v>404</v>
      </c>
      <c r="AM57" s="3">
        <v>524</v>
      </c>
      <c r="AN57" s="30">
        <v>556</v>
      </c>
      <c r="AO57" s="30">
        <v>557</v>
      </c>
      <c r="AP57" s="30">
        <v>547</v>
      </c>
      <c r="AQ57" s="30">
        <v>553</v>
      </c>
      <c r="AR57" s="30">
        <v>527</v>
      </c>
      <c r="AS57" s="30">
        <v>481</v>
      </c>
      <c r="AT57" s="20">
        <v>1241</v>
      </c>
      <c r="AU57" s="14">
        <v>1177</v>
      </c>
      <c r="AV57" s="14">
        <v>1159</v>
      </c>
      <c r="AW57" s="14">
        <v>1132</v>
      </c>
      <c r="AX57" s="3">
        <v>1233</v>
      </c>
      <c r="AY57" s="30">
        <v>1277</v>
      </c>
      <c r="AZ57" s="30">
        <v>1209</v>
      </c>
      <c r="BA57" s="30">
        <v>1171</v>
      </c>
      <c r="BB57" s="30">
        <v>1132</v>
      </c>
      <c r="BC57" s="30">
        <v>1085</v>
      </c>
      <c r="BD57" s="30">
        <v>1001</v>
      </c>
      <c r="BE57" s="20">
        <v>2</v>
      </c>
      <c r="BF57" s="14">
        <v>2</v>
      </c>
      <c r="BG57" s="14">
        <v>1</v>
      </c>
      <c r="BH57" s="14">
        <v>3</v>
      </c>
      <c r="BI57" s="3">
        <v>10</v>
      </c>
      <c r="BJ57" s="30">
        <v>8</v>
      </c>
      <c r="BK57" s="30">
        <v>7</v>
      </c>
      <c r="BL57" s="30">
        <v>7</v>
      </c>
      <c r="BM57" s="30">
        <v>4</v>
      </c>
      <c r="BN57" s="30">
        <v>7</v>
      </c>
      <c r="BO57" s="30">
        <v>7</v>
      </c>
      <c r="BP57" s="69"/>
      <c r="BQ57" s="30"/>
      <c r="BR57" s="30"/>
      <c r="BS57" s="30"/>
      <c r="BT57" s="30"/>
      <c r="BU57" s="30"/>
      <c r="BV57" s="30"/>
      <c r="BW57" s="30"/>
      <c r="BX57" s="30"/>
      <c r="BY57" s="30"/>
      <c r="BZ57" s="143"/>
      <c r="CA57" s="20"/>
      <c r="CB57" s="14"/>
      <c r="CC57" s="14"/>
      <c r="CD57" s="14"/>
      <c r="CE57" s="3"/>
      <c r="CF57" s="3"/>
      <c r="CG57" s="3"/>
      <c r="CH57" s="3"/>
      <c r="CI57" s="30"/>
      <c r="CJ57" s="30"/>
      <c r="CK57" s="30"/>
      <c r="CL57" s="20">
        <v>1</v>
      </c>
      <c r="CM57" s="14">
        <v>1</v>
      </c>
      <c r="CN57" s="14">
        <v>4</v>
      </c>
      <c r="CO57" s="14">
        <v>1</v>
      </c>
      <c r="CP57" s="3">
        <v>8</v>
      </c>
      <c r="CQ57" s="3">
        <v>12</v>
      </c>
      <c r="CR57" s="30">
        <v>13</v>
      </c>
      <c r="CS57" s="30">
        <v>13</v>
      </c>
      <c r="CT57" s="30">
        <v>15</v>
      </c>
      <c r="CU57" s="30">
        <v>16</v>
      </c>
      <c r="CV57" s="30">
        <v>21</v>
      </c>
      <c r="CW57" s="20"/>
      <c r="CX57" s="14"/>
      <c r="CY57" s="14"/>
      <c r="CZ57" s="14"/>
      <c r="DA57" s="3"/>
      <c r="DB57" s="3"/>
      <c r="DC57" s="30"/>
      <c r="DD57" s="30"/>
      <c r="DE57" s="30">
        <v>9</v>
      </c>
      <c r="DF57" s="30">
        <v>8</v>
      </c>
      <c r="DG57" s="30">
        <v>7</v>
      </c>
      <c r="DH57" s="20">
        <v>25</v>
      </c>
      <c r="DI57" s="14">
        <v>20</v>
      </c>
      <c r="DJ57" s="14">
        <v>19</v>
      </c>
      <c r="DK57" s="14">
        <v>14</v>
      </c>
      <c r="DL57" s="3">
        <v>36</v>
      </c>
      <c r="DM57" s="30">
        <v>41</v>
      </c>
      <c r="DN57" s="131">
        <v>43</v>
      </c>
      <c r="DO57" s="131">
        <v>43</v>
      </c>
      <c r="DP57" s="30">
        <v>45</v>
      </c>
      <c r="DQ57" s="30">
        <v>52</v>
      </c>
      <c r="DR57" s="30">
        <v>41</v>
      </c>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row>
    <row r="58" spans="1:166">
      <c r="A58" s="21" t="s">
        <v>48</v>
      </c>
      <c r="B58" s="3">
        <v>3871</v>
      </c>
      <c r="C58" s="14">
        <v>3905</v>
      </c>
      <c r="D58" s="14">
        <v>3860</v>
      </c>
      <c r="E58" s="14">
        <v>3927</v>
      </c>
      <c r="F58" s="3">
        <v>3537</v>
      </c>
      <c r="G58" s="30">
        <v>3933</v>
      </c>
      <c r="H58" s="30">
        <v>4059</v>
      </c>
      <c r="I58" s="30">
        <v>4194</v>
      </c>
      <c r="J58" s="30">
        <v>4473</v>
      </c>
      <c r="K58" s="30">
        <v>4692</v>
      </c>
      <c r="L58" s="30">
        <v>4929</v>
      </c>
      <c r="M58" s="20">
        <v>3871</v>
      </c>
      <c r="N58" s="14">
        <v>3882</v>
      </c>
      <c r="O58" s="14">
        <v>3779</v>
      </c>
      <c r="P58" s="33">
        <v>3844</v>
      </c>
      <c r="Q58" s="3">
        <v>3439</v>
      </c>
      <c r="R58" s="30">
        <v>3658</v>
      </c>
      <c r="S58" s="30">
        <v>3759</v>
      </c>
      <c r="T58" s="30">
        <v>3824</v>
      </c>
      <c r="U58" s="30">
        <v>4104</v>
      </c>
      <c r="V58" s="30">
        <v>4265</v>
      </c>
      <c r="W58" s="30">
        <v>4480</v>
      </c>
      <c r="X58" s="20">
        <v>2722</v>
      </c>
      <c r="Y58" s="14">
        <v>2664</v>
      </c>
      <c r="Z58" s="14">
        <v>2619</v>
      </c>
      <c r="AA58" s="14">
        <v>2600</v>
      </c>
      <c r="AB58" s="3">
        <v>2170</v>
      </c>
      <c r="AC58" s="30">
        <v>2352</v>
      </c>
      <c r="AD58" s="30">
        <v>2357</v>
      </c>
      <c r="AE58" s="30">
        <v>2381</v>
      </c>
      <c r="AF58" s="30">
        <v>2471</v>
      </c>
      <c r="AG58" s="30">
        <v>2549</v>
      </c>
      <c r="AH58" s="30">
        <v>2599</v>
      </c>
      <c r="AI58" s="20">
        <v>1149</v>
      </c>
      <c r="AJ58" s="14">
        <v>1241</v>
      </c>
      <c r="AK58" s="14">
        <v>1241</v>
      </c>
      <c r="AL58" s="14">
        <v>1327</v>
      </c>
      <c r="AM58" s="3">
        <v>1367</v>
      </c>
      <c r="AN58" s="30">
        <v>1581</v>
      </c>
      <c r="AO58" s="30">
        <v>1702</v>
      </c>
      <c r="AP58" s="30">
        <v>1813</v>
      </c>
      <c r="AQ58" s="30">
        <v>2002</v>
      </c>
      <c r="AR58" s="30">
        <v>2143</v>
      </c>
      <c r="AS58" s="30">
        <v>2330</v>
      </c>
      <c r="AT58" s="20">
        <v>3486</v>
      </c>
      <c r="AU58" s="14">
        <v>3478</v>
      </c>
      <c r="AV58" s="14">
        <v>3364</v>
      </c>
      <c r="AW58" s="14">
        <v>3403</v>
      </c>
      <c r="AX58" s="3">
        <v>2973</v>
      </c>
      <c r="AY58" s="30">
        <v>3137</v>
      </c>
      <c r="AZ58" s="30">
        <v>3177</v>
      </c>
      <c r="BA58" s="30">
        <v>3204</v>
      </c>
      <c r="BB58" s="30">
        <v>3362</v>
      </c>
      <c r="BC58" s="30">
        <v>3453</v>
      </c>
      <c r="BD58" s="30">
        <v>3541</v>
      </c>
      <c r="BE58" s="20">
        <v>117</v>
      </c>
      <c r="BF58" s="14">
        <v>133</v>
      </c>
      <c r="BG58" s="14">
        <v>129</v>
      </c>
      <c r="BH58" s="14">
        <v>140</v>
      </c>
      <c r="BI58" s="3">
        <v>124</v>
      </c>
      <c r="BJ58" s="30">
        <v>134</v>
      </c>
      <c r="BK58" s="30">
        <v>157</v>
      </c>
      <c r="BL58" s="30">
        <v>162</v>
      </c>
      <c r="BM58" s="30">
        <v>171</v>
      </c>
      <c r="BN58" s="30">
        <v>182</v>
      </c>
      <c r="BO58" s="30">
        <v>206</v>
      </c>
      <c r="BP58" s="69"/>
      <c r="BQ58" s="30"/>
      <c r="BR58" s="30"/>
      <c r="BS58" s="30"/>
      <c r="BT58" s="30"/>
      <c r="BU58" s="30"/>
      <c r="BV58" s="30"/>
      <c r="BW58" s="30"/>
      <c r="BX58" s="30"/>
      <c r="BY58" s="30"/>
      <c r="BZ58" s="143"/>
      <c r="CA58" s="20"/>
      <c r="CB58" s="14"/>
      <c r="CC58" s="14"/>
      <c r="CD58" s="14"/>
      <c r="CI58" s="30"/>
      <c r="CJ58" s="30"/>
      <c r="CK58" s="30"/>
      <c r="CL58" s="20">
        <v>70</v>
      </c>
      <c r="CM58" s="14">
        <v>68</v>
      </c>
      <c r="CN58" s="14">
        <v>75</v>
      </c>
      <c r="CO58" s="14">
        <v>78</v>
      </c>
      <c r="CP58" s="3">
        <v>93</v>
      </c>
      <c r="CQ58" s="3">
        <v>102</v>
      </c>
      <c r="CR58" s="30">
        <v>111</v>
      </c>
      <c r="CS58" s="30">
        <v>111</v>
      </c>
      <c r="CT58" s="30">
        <v>135</v>
      </c>
      <c r="CU58" s="30">
        <v>142</v>
      </c>
      <c r="CV58" s="30">
        <v>161</v>
      </c>
      <c r="CW58" s="20"/>
      <c r="CX58" s="14"/>
      <c r="CY58" s="14"/>
      <c r="CZ58" s="14"/>
      <c r="DD58" s="30">
        <v>0</v>
      </c>
      <c r="DE58" s="30">
        <v>25</v>
      </c>
      <c r="DF58" s="30">
        <v>30</v>
      </c>
      <c r="DG58" s="30">
        <v>37</v>
      </c>
      <c r="DH58" s="20">
        <v>198</v>
      </c>
      <c r="DI58" s="14">
        <v>203</v>
      </c>
      <c r="DJ58" s="14">
        <v>211</v>
      </c>
      <c r="DK58" s="14">
        <v>223</v>
      </c>
      <c r="DL58" s="3">
        <v>249</v>
      </c>
      <c r="DM58" s="30">
        <v>285</v>
      </c>
      <c r="DN58" s="131">
        <v>314</v>
      </c>
      <c r="DO58" s="131">
        <v>347</v>
      </c>
      <c r="DP58" s="30">
        <v>411</v>
      </c>
      <c r="DQ58" s="30">
        <v>458</v>
      </c>
      <c r="DR58" s="30">
        <v>535</v>
      </c>
    </row>
    <row r="59" spans="1:166">
      <c r="A59" s="21" t="s">
        <v>55</v>
      </c>
      <c r="B59" s="3">
        <v>1101</v>
      </c>
      <c r="C59" s="14">
        <v>1175</v>
      </c>
      <c r="D59" s="14">
        <v>1105</v>
      </c>
      <c r="E59" s="14">
        <v>1107</v>
      </c>
      <c r="F59" s="3">
        <v>1130</v>
      </c>
      <c r="G59" s="30">
        <v>1117</v>
      </c>
      <c r="H59" s="30">
        <v>1117</v>
      </c>
      <c r="I59" s="30">
        <v>1104</v>
      </c>
      <c r="J59" s="30">
        <v>1140</v>
      </c>
      <c r="K59" s="30">
        <v>1110</v>
      </c>
      <c r="L59" s="30">
        <v>1146</v>
      </c>
      <c r="M59" s="20">
        <v>1101</v>
      </c>
      <c r="N59" s="14">
        <v>1160</v>
      </c>
      <c r="O59" s="14">
        <v>1092</v>
      </c>
      <c r="P59" s="33">
        <v>1097</v>
      </c>
      <c r="Q59" s="3">
        <v>991</v>
      </c>
      <c r="R59" s="30">
        <v>978</v>
      </c>
      <c r="S59" s="30">
        <v>976</v>
      </c>
      <c r="T59" s="30">
        <v>967</v>
      </c>
      <c r="U59" s="30">
        <v>985</v>
      </c>
      <c r="V59" s="30">
        <v>1000</v>
      </c>
      <c r="W59" s="30">
        <v>1026</v>
      </c>
      <c r="X59" s="20">
        <v>744</v>
      </c>
      <c r="Y59" s="14">
        <v>790</v>
      </c>
      <c r="Z59" s="14">
        <v>731</v>
      </c>
      <c r="AA59" s="14">
        <v>713</v>
      </c>
      <c r="AB59" s="3">
        <v>711</v>
      </c>
      <c r="AC59" s="30">
        <v>688</v>
      </c>
      <c r="AD59" s="30">
        <v>691</v>
      </c>
      <c r="AE59" s="30">
        <v>675</v>
      </c>
      <c r="AF59" s="30">
        <v>674</v>
      </c>
      <c r="AG59" s="30">
        <v>631</v>
      </c>
      <c r="AH59" s="30">
        <v>631</v>
      </c>
      <c r="AI59" s="20">
        <v>357</v>
      </c>
      <c r="AJ59" s="14">
        <v>385</v>
      </c>
      <c r="AK59" s="14">
        <v>374</v>
      </c>
      <c r="AL59" s="14">
        <v>394</v>
      </c>
      <c r="AM59" s="3">
        <v>419</v>
      </c>
      <c r="AN59" s="30">
        <v>429</v>
      </c>
      <c r="AO59" s="30">
        <v>426</v>
      </c>
      <c r="AP59" s="30">
        <v>429</v>
      </c>
      <c r="AQ59" s="30">
        <v>466</v>
      </c>
      <c r="AR59" s="30">
        <v>479</v>
      </c>
      <c r="AS59" s="30">
        <v>515</v>
      </c>
      <c r="AT59" s="20">
        <v>1059</v>
      </c>
      <c r="AU59" s="14">
        <v>1120</v>
      </c>
      <c r="AV59" s="14">
        <v>1053</v>
      </c>
      <c r="AW59" s="14">
        <v>1057</v>
      </c>
      <c r="AX59" s="3">
        <v>938</v>
      </c>
      <c r="AY59" s="30">
        <v>910</v>
      </c>
      <c r="AZ59" s="30">
        <v>904</v>
      </c>
      <c r="BA59" s="30">
        <v>884</v>
      </c>
      <c r="BB59" s="30">
        <v>882</v>
      </c>
      <c r="BC59" s="30">
        <v>883</v>
      </c>
      <c r="BD59" s="30">
        <v>888</v>
      </c>
      <c r="BE59" s="20">
        <v>3</v>
      </c>
      <c r="BF59" s="14">
        <v>2</v>
      </c>
      <c r="BG59" s="14">
        <v>3</v>
      </c>
      <c r="BH59" s="14">
        <v>4</v>
      </c>
      <c r="BI59" s="3">
        <v>8</v>
      </c>
      <c r="BJ59" s="30">
        <v>8</v>
      </c>
      <c r="BK59" s="30">
        <v>10</v>
      </c>
      <c r="BL59" s="30">
        <v>11</v>
      </c>
      <c r="BM59" s="30">
        <v>14</v>
      </c>
      <c r="BN59" s="30">
        <v>18</v>
      </c>
      <c r="BO59" s="30">
        <v>18</v>
      </c>
      <c r="BP59" s="69"/>
      <c r="BQ59" s="30"/>
      <c r="BR59" s="30"/>
      <c r="BS59" s="30"/>
      <c r="BT59" s="30"/>
      <c r="BU59" s="30"/>
      <c r="BV59" s="30"/>
      <c r="BW59" s="30"/>
      <c r="BX59" s="30"/>
      <c r="BY59" s="30"/>
      <c r="BZ59" s="143"/>
      <c r="CA59" s="20"/>
      <c r="CB59" s="14"/>
      <c r="CC59" s="14"/>
      <c r="CD59" s="14"/>
      <c r="CI59" s="30"/>
      <c r="CJ59" s="30"/>
      <c r="CK59" s="30"/>
      <c r="CL59" s="20">
        <v>8</v>
      </c>
      <c r="CM59" s="14">
        <v>7</v>
      </c>
      <c r="CN59" s="14">
        <v>6</v>
      </c>
      <c r="CO59" s="14">
        <v>6</v>
      </c>
      <c r="CP59" s="3">
        <v>14</v>
      </c>
      <c r="CQ59" s="3">
        <v>18</v>
      </c>
      <c r="CR59" s="30">
        <v>18</v>
      </c>
      <c r="CS59" s="30">
        <v>19</v>
      </c>
      <c r="CT59" s="30">
        <v>25</v>
      </c>
      <c r="CU59" s="30">
        <v>22</v>
      </c>
      <c r="CV59" s="30">
        <v>28</v>
      </c>
      <c r="CW59" s="20"/>
      <c r="CX59" s="14"/>
      <c r="CY59" s="14"/>
      <c r="CZ59" s="14"/>
      <c r="DE59" s="30">
        <v>3</v>
      </c>
      <c r="DF59" s="30">
        <v>7</v>
      </c>
      <c r="DG59" s="30">
        <v>7</v>
      </c>
      <c r="DH59" s="20">
        <v>31</v>
      </c>
      <c r="DI59" s="14">
        <v>31</v>
      </c>
      <c r="DJ59" s="14">
        <v>30</v>
      </c>
      <c r="DK59" s="14">
        <v>30</v>
      </c>
      <c r="DL59" s="3">
        <v>31</v>
      </c>
      <c r="DM59" s="30">
        <v>42</v>
      </c>
      <c r="DN59" s="131">
        <v>44</v>
      </c>
      <c r="DO59" s="131">
        <v>53</v>
      </c>
      <c r="DP59" s="30">
        <v>61</v>
      </c>
      <c r="DQ59" s="30">
        <v>70</v>
      </c>
      <c r="DR59" s="30">
        <v>85</v>
      </c>
    </row>
    <row r="60" spans="1:166">
      <c r="A60" s="21" t="s">
        <v>56</v>
      </c>
      <c r="B60" s="3">
        <v>4792</v>
      </c>
      <c r="C60" s="14">
        <v>4952</v>
      </c>
      <c r="D60" s="14">
        <v>5052</v>
      </c>
      <c r="E60" s="14">
        <v>5182</v>
      </c>
      <c r="F60" s="3">
        <v>5905</v>
      </c>
      <c r="G60" s="30">
        <v>6084</v>
      </c>
      <c r="H60" s="30">
        <v>6079</v>
      </c>
      <c r="I60" s="30">
        <v>6343</v>
      </c>
      <c r="J60" s="30">
        <v>6524</v>
      </c>
      <c r="K60" s="30">
        <v>8138</v>
      </c>
      <c r="L60" s="30">
        <v>8244</v>
      </c>
      <c r="M60" s="20">
        <v>4792</v>
      </c>
      <c r="N60" s="14">
        <v>4779</v>
      </c>
      <c r="O60" s="14">
        <v>4893</v>
      </c>
      <c r="P60" s="33">
        <v>5012</v>
      </c>
      <c r="Q60" s="3">
        <v>5341</v>
      </c>
      <c r="R60" s="30">
        <v>5448</v>
      </c>
      <c r="S60" s="30">
        <v>5498</v>
      </c>
      <c r="T60" s="30">
        <v>5772</v>
      </c>
      <c r="U60" s="30">
        <v>5605</v>
      </c>
      <c r="V60" s="30">
        <v>6830</v>
      </c>
      <c r="W60" s="30">
        <v>6825</v>
      </c>
      <c r="X60" s="20">
        <v>3327</v>
      </c>
      <c r="Y60" s="14">
        <v>3345</v>
      </c>
      <c r="Z60" s="14">
        <v>3372</v>
      </c>
      <c r="AA60" s="14">
        <v>3440</v>
      </c>
      <c r="AB60" s="3">
        <v>3727</v>
      </c>
      <c r="AC60" s="30">
        <v>3736</v>
      </c>
      <c r="AD60" s="30">
        <v>3662</v>
      </c>
      <c r="AE60" s="30">
        <v>3752</v>
      </c>
      <c r="AF60" s="30">
        <v>3757</v>
      </c>
      <c r="AG60" s="30">
        <v>4576</v>
      </c>
      <c r="AH60" s="30">
        <v>4583</v>
      </c>
      <c r="AI60" s="20">
        <v>1465</v>
      </c>
      <c r="AJ60" s="14">
        <v>1607</v>
      </c>
      <c r="AK60" s="14">
        <v>1680</v>
      </c>
      <c r="AL60" s="14">
        <v>1742</v>
      </c>
      <c r="AM60" s="3">
        <v>2178</v>
      </c>
      <c r="AN60" s="30">
        <v>2348</v>
      </c>
      <c r="AO60" s="30">
        <v>2417</v>
      </c>
      <c r="AP60" s="30">
        <v>2591</v>
      </c>
      <c r="AQ60" s="30">
        <v>2767</v>
      </c>
      <c r="AR60" s="30">
        <v>3562</v>
      </c>
      <c r="AS60" s="30">
        <v>3661</v>
      </c>
      <c r="AT60" s="20">
        <v>4023</v>
      </c>
      <c r="AU60" s="14">
        <v>4038</v>
      </c>
      <c r="AV60" s="14">
        <v>4064</v>
      </c>
      <c r="AW60" s="14">
        <v>4092</v>
      </c>
      <c r="AX60" s="3">
        <v>4210</v>
      </c>
      <c r="AY60" s="30">
        <v>4247</v>
      </c>
      <c r="AZ60" s="30">
        <v>4198</v>
      </c>
      <c r="BA60" s="30">
        <v>4361</v>
      </c>
      <c r="BB60" s="30">
        <v>4190</v>
      </c>
      <c r="BC60" s="30">
        <v>4981</v>
      </c>
      <c r="BD60" s="30">
        <v>4958</v>
      </c>
      <c r="BE60" s="20">
        <v>287</v>
      </c>
      <c r="BF60" s="14">
        <v>305</v>
      </c>
      <c r="BG60" s="14">
        <v>316</v>
      </c>
      <c r="BH60" s="14">
        <v>328</v>
      </c>
      <c r="BI60" s="3">
        <v>351</v>
      </c>
      <c r="BJ60" s="30">
        <v>366</v>
      </c>
      <c r="BK60" s="30">
        <v>373</v>
      </c>
      <c r="BL60" s="30">
        <v>356</v>
      </c>
      <c r="BM60" s="30">
        <v>353</v>
      </c>
      <c r="BN60" s="30">
        <v>431</v>
      </c>
      <c r="BO60" s="30">
        <v>422</v>
      </c>
      <c r="BP60" s="69"/>
      <c r="BQ60" s="30"/>
      <c r="BR60" s="30"/>
      <c r="BS60" s="30"/>
      <c r="BT60" s="30"/>
      <c r="BU60" s="30"/>
      <c r="BV60" s="30"/>
      <c r="BW60" s="30"/>
      <c r="BX60" s="30"/>
      <c r="BY60" s="30"/>
      <c r="BZ60" s="143"/>
      <c r="CA60" s="20"/>
      <c r="CB60" s="14"/>
      <c r="CC60" s="14"/>
      <c r="CD60" s="14"/>
      <c r="CI60" s="30"/>
      <c r="CJ60" s="139"/>
      <c r="CK60" s="30"/>
      <c r="CL60" s="20">
        <v>141</v>
      </c>
      <c r="CM60" s="14">
        <v>136</v>
      </c>
      <c r="CN60" s="14">
        <v>153</v>
      </c>
      <c r="CO60" s="14">
        <v>177</v>
      </c>
      <c r="CP60" s="3">
        <v>187</v>
      </c>
      <c r="CQ60" s="3">
        <v>208</v>
      </c>
      <c r="CR60" s="30">
        <v>226</v>
      </c>
      <c r="CS60" s="30">
        <v>246</v>
      </c>
      <c r="CT60" s="30">
        <v>256</v>
      </c>
      <c r="CU60" s="30">
        <v>300</v>
      </c>
      <c r="CV60" s="30">
        <v>308</v>
      </c>
      <c r="CW60" s="20"/>
      <c r="CX60" s="14"/>
      <c r="CY60" s="14"/>
      <c r="CZ60" s="14"/>
      <c r="DD60" s="30">
        <v>6</v>
      </c>
      <c r="DE60" s="30">
        <v>40</v>
      </c>
      <c r="DF60" s="30">
        <v>47</v>
      </c>
      <c r="DG60" s="30">
        <v>52</v>
      </c>
      <c r="DH60" s="20">
        <v>341</v>
      </c>
      <c r="DI60" s="14">
        <v>300</v>
      </c>
      <c r="DJ60" s="14">
        <v>360</v>
      </c>
      <c r="DK60" s="14">
        <v>415</v>
      </c>
      <c r="DL60" s="3">
        <v>593</v>
      </c>
      <c r="DM60" s="30">
        <v>627</v>
      </c>
      <c r="DN60" s="131">
        <v>701</v>
      </c>
      <c r="DO60" s="131">
        <v>803</v>
      </c>
      <c r="DP60" s="30">
        <v>766</v>
      </c>
      <c r="DQ60" s="30">
        <v>1071</v>
      </c>
      <c r="DR60" s="30">
        <v>1085</v>
      </c>
    </row>
    <row r="61" spans="1:166">
      <c r="A61" s="21" t="s">
        <v>58</v>
      </c>
      <c r="B61" s="3">
        <v>13677</v>
      </c>
      <c r="C61" s="14">
        <v>13460</v>
      </c>
      <c r="D61" s="14">
        <v>11986</v>
      </c>
      <c r="E61" s="14">
        <v>12065</v>
      </c>
      <c r="F61" s="30">
        <v>12661</v>
      </c>
      <c r="G61" s="30">
        <v>12729</v>
      </c>
      <c r="H61" s="30">
        <v>11856</v>
      </c>
      <c r="I61" s="30">
        <v>12992</v>
      </c>
      <c r="J61" s="30">
        <v>13043</v>
      </c>
      <c r="K61" s="30">
        <v>14348</v>
      </c>
      <c r="L61" s="30">
        <v>14654</v>
      </c>
      <c r="M61" s="20">
        <v>13677</v>
      </c>
      <c r="N61" s="14">
        <v>13247</v>
      </c>
      <c r="O61" s="14">
        <v>11986</v>
      </c>
      <c r="P61" s="33">
        <v>11871</v>
      </c>
      <c r="Q61" s="28">
        <v>12172</v>
      </c>
      <c r="R61" s="30">
        <v>12207</v>
      </c>
      <c r="S61" s="30">
        <v>11276</v>
      </c>
      <c r="T61" s="30">
        <v>12421</v>
      </c>
      <c r="U61" s="30">
        <v>12399</v>
      </c>
      <c r="V61" s="30">
        <v>13200</v>
      </c>
      <c r="W61" s="30">
        <v>13780</v>
      </c>
      <c r="X61" s="20">
        <v>9742</v>
      </c>
      <c r="Y61" s="14">
        <v>9295</v>
      </c>
      <c r="Z61" s="14">
        <v>8183</v>
      </c>
      <c r="AA61" s="16">
        <v>8091</v>
      </c>
      <c r="AB61" s="28">
        <v>7875</v>
      </c>
      <c r="AC61" s="30">
        <v>7759</v>
      </c>
      <c r="AD61" s="30">
        <v>7055</v>
      </c>
      <c r="AE61" s="30">
        <v>7605</v>
      </c>
      <c r="AF61" s="30">
        <v>7508</v>
      </c>
      <c r="AG61" s="30">
        <v>8054</v>
      </c>
      <c r="AH61" s="30">
        <v>8184</v>
      </c>
      <c r="AI61" s="20">
        <v>3935</v>
      </c>
      <c r="AJ61" s="14">
        <v>4165</v>
      </c>
      <c r="AK61" s="14">
        <v>3803</v>
      </c>
      <c r="AL61" s="16">
        <v>3974</v>
      </c>
      <c r="AM61" s="28">
        <v>4786</v>
      </c>
      <c r="AN61" s="30">
        <v>4970</v>
      </c>
      <c r="AO61" s="30">
        <v>4801</v>
      </c>
      <c r="AP61" s="30">
        <v>5387</v>
      </c>
      <c r="AQ61" s="30">
        <v>5535</v>
      </c>
      <c r="AR61" s="30">
        <v>6294</v>
      </c>
      <c r="AS61" s="30">
        <v>6470</v>
      </c>
      <c r="AT61" s="20">
        <v>11791</v>
      </c>
      <c r="AU61" s="14">
        <v>11293</v>
      </c>
      <c r="AV61" s="14">
        <v>9947</v>
      </c>
      <c r="AW61" s="16">
        <v>10017</v>
      </c>
      <c r="AX61" s="28">
        <v>9922</v>
      </c>
      <c r="AY61" s="30">
        <v>9849</v>
      </c>
      <c r="AZ61" s="30">
        <v>9044</v>
      </c>
      <c r="BA61" s="30">
        <v>9739</v>
      </c>
      <c r="BB61" s="30">
        <v>9686</v>
      </c>
      <c r="BC61" s="30">
        <v>10178</v>
      </c>
      <c r="BD61" s="30">
        <v>10449</v>
      </c>
      <c r="BE61" s="20">
        <v>760</v>
      </c>
      <c r="BF61" s="14">
        <v>786</v>
      </c>
      <c r="BG61" s="14">
        <v>722</v>
      </c>
      <c r="BH61" s="16">
        <v>728</v>
      </c>
      <c r="BI61" s="28">
        <v>804</v>
      </c>
      <c r="BJ61" s="30">
        <v>791</v>
      </c>
      <c r="BK61" s="30">
        <v>661</v>
      </c>
      <c r="BL61" s="30">
        <v>853</v>
      </c>
      <c r="BM61" s="30">
        <v>799</v>
      </c>
      <c r="BN61" s="30">
        <v>872</v>
      </c>
      <c r="BO61" s="30">
        <v>890</v>
      </c>
      <c r="BP61" s="69"/>
      <c r="BQ61" s="30"/>
      <c r="BR61" s="30"/>
      <c r="BS61" s="30"/>
      <c r="BT61" s="30"/>
      <c r="BU61" s="30"/>
      <c r="BV61" s="30">
        <v>183</v>
      </c>
      <c r="BW61" s="30">
        <v>409</v>
      </c>
      <c r="BX61" s="30">
        <v>388</v>
      </c>
      <c r="BY61" s="30">
        <v>174</v>
      </c>
      <c r="BZ61" s="143">
        <v>180</v>
      </c>
      <c r="CA61" s="20">
        <v>96</v>
      </c>
      <c r="CB61" s="14">
        <v>139</v>
      </c>
      <c r="CC61" s="14">
        <v>111</v>
      </c>
      <c r="CD61" s="14">
        <v>113</v>
      </c>
      <c r="CE61" s="3">
        <v>157</v>
      </c>
      <c r="CF61" s="32">
        <v>160</v>
      </c>
      <c r="CG61" s="32">
        <v>43</v>
      </c>
      <c r="CH61" s="32">
        <v>180</v>
      </c>
      <c r="CI61" s="30">
        <v>161</v>
      </c>
      <c r="CJ61" s="139">
        <v>109</v>
      </c>
      <c r="CK61" s="30">
        <v>113</v>
      </c>
      <c r="CL61" s="20">
        <v>360</v>
      </c>
      <c r="CM61" s="14">
        <v>418</v>
      </c>
      <c r="CN61" s="14">
        <v>404</v>
      </c>
      <c r="CO61" s="16">
        <v>407</v>
      </c>
      <c r="CP61" s="28">
        <v>491</v>
      </c>
      <c r="CQ61" s="28">
        <v>500</v>
      </c>
      <c r="CR61" s="30">
        <v>498</v>
      </c>
      <c r="CS61" s="30">
        <v>534</v>
      </c>
      <c r="CT61" s="30">
        <v>562</v>
      </c>
      <c r="CU61" s="30">
        <v>641</v>
      </c>
      <c r="CV61" s="30">
        <v>681</v>
      </c>
      <c r="CW61" s="20"/>
      <c r="CX61" s="14"/>
      <c r="CY61" s="14"/>
      <c r="CZ61" s="16"/>
      <c r="DA61" s="28"/>
      <c r="DB61" s="28"/>
      <c r="DD61" s="30">
        <v>14</v>
      </c>
      <c r="DE61" s="30">
        <v>20</v>
      </c>
      <c r="DF61" s="30">
        <v>33</v>
      </c>
      <c r="DG61" s="30">
        <v>63</v>
      </c>
      <c r="DH61" s="20">
        <v>766</v>
      </c>
      <c r="DI61" s="14">
        <v>750</v>
      </c>
      <c r="DJ61" s="14">
        <f>728+185</f>
        <v>913</v>
      </c>
      <c r="DK61" s="16">
        <v>719</v>
      </c>
      <c r="DL61" s="28">
        <v>955</v>
      </c>
      <c r="DM61" s="30">
        <v>1067</v>
      </c>
      <c r="DN61" s="131">
        <v>1073</v>
      </c>
      <c r="DO61" s="131">
        <v>1281</v>
      </c>
      <c r="DP61" s="30">
        <v>1332</v>
      </c>
      <c r="DQ61" s="30">
        <v>1476</v>
      </c>
      <c r="DR61" s="30">
        <v>1697</v>
      </c>
    </row>
    <row r="62" spans="1:166">
      <c r="A62" s="21" t="s">
        <v>62</v>
      </c>
      <c r="B62" s="3">
        <v>12640</v>
      </c>
      <c r="C62" s="14">
        <v>13461</v>
      </c>
      <c r="D62" s="14">
        <v>14357</v>
      </c>
      <c r="E62" s="14">
        <v>13965</v>
      </c>
      <c r="F62" s="3">
        <v>15543</v>
      </c>
      <c r="G62" s="30">
        <v>15493</v>
      </c>
      <c r="H62" s="30">
        <v>15039</v>
      </c>
      <c r="I62" s="30">
        <v>15984</v>
      </c>
      <c r="J62" s="30">
        <v>16841</v>
      </c>
      <c r="K62" s="30">
        <v>16623</v>
      </c>
      <c r="L62" s="30">
        <v>16699</v>
      </c>
      <c r="M62" s="20">
        <v>12640</v>
      </c>
      <c r="N62" s="14">
        <v>13203</v>
      </c>
      <c r="O62" s="14">
        <v>14055</v>
      </c>
      <c r="P62" s="33">
        <v>13657</v>
      </c>
      <c r="Q62" s="3">
        <v>14673</v>
      </c>
      <c r="R62" s="30">
        <v>14672</v>
      </c>
      <c r="S62" s="30">
        <v>14119</v>
      </c>
      <c r="T62" s="30">
        <v>15272</v>
      </c>
      <c r="U62" s="30">
        <v>15258</v>
      </c>
      <c r="V62" s="30">
        <v>14990</v>
      </c>
      <c r="W62" s="30">
        <v>15202</v>
      </c>
      <c r="X62" s="20">
        <v>9024</v>
      </c>
      <c r="Y62" s="14">
        <v>9421</v>
      </c>
      <c r="Z62" s="14">
        <v>9834</v>
      </c>
      <c r="AA62" s="14">
        <v>9283</v>
      </c>
      <c r="AB62" s="3">
        <v>9635</v>
      </c>
      <c r="AC62" s="30">
        <v>9521</v>
      </c>
      <c r="AD62" s="30">
        <v>9100</v>
      </c>
      <c r="AE62" s="30">
        <v>9563</v>
      </c>
      <c r="AF62" s="30">
        <v>9909</v>
      </c>
      <c r="AG62" s="30">
        <v>9688</v>
      </c>
      <c r="AH62" s="30">
        <v>9629</v>
      </c>
      <c r="AI62" s="20">
        <v>3616</v>
      </c>
      <c r="AJ62" s="14">
        <v>4040</v>
      </c>
      <c r="AK62" s="14">
        <v>4523</v>
      </c>
      <c r="AL62" s="14">
        <v>4682</v>
      </c>
      <c r="AM62" s="3">
        <v>5908</v>
      </c>
      <c r="AN62" s="30">
        <v>5972</v>
      </c>
      <c r="AO62" s="30">
        <v>5939</v>
      </c>
      <c r="AP62" s="30">
        <v>6421</v>
      </c>
      <c r="AQ62" s="30">
        <v>6932</v>
      </c>
      <c r="AR62" s="30">
        <v>6935</v>
      </c>
      <c r="AS62" s="30">
        <v>7070</v>
      </c>
      <c r="AT62" s="20">
        <v>11236</v>
      </c>
      <c r="AU62" s="14">
        <v>11693</v>
      </c>
      <c r="AV62" s="14">
        <v>12358</v>
      </c>
      <c r="AW62" s="14">
        <v>11968</v>
      </c>
      <c r="AX62" s="3">
        <v>12496</v>
      </c>
      <c r="AY62" s="30">
        <v>12385</v>
      </c>
      <c r="AZ62" s="30">
        <v>11758</v>
      </c>
      <c r="BA62" s="30">
        <v>12520</v>
      </c>
      <c r="BB62" s="30">
        <v>12552</v>
      </c>
      <c r="BC62" s="30">
        <v>12155</v>
      </c>
      <c r="BD62" s="30">
        <v>12138</v>
      </c>
      <c r="BE62" s="20">
        <v>536</v>
      </c>
      <c r="BF62" s="14">
        <v>582</v>
      </c>
      <c r="BG62" s="14">
        <v>634</v>
      </c>
      <c r="BH62" s="14">
        <v>608</v>
      </c>
      <c r="BI62" s="3">
        <v>696</v>
      </c>
      <c r="BJ62" s="30">
        <v>706</v>
      </c>
      <c r="BK62" s="30">
        <v>685</v>
      </c>
      <c r="BL62" s="30">
        <v>678</v>
      </c>
      <c r="BM62" s="30">
        <v>618</v>
      </c>
      <c r="BN62" s="30">
        <v>602</v>
      </c>
      <c r="BO62" s="30">
        <v>633</v>
      </c>
      <c r="BP62" s="69"/>
      <c r="BQ62" s="30"/>
      <c r="BR62" s="30"/>
      <c r="BS62" s="30"/>
      <c r="BT62" s="30"/>
      <c r="BU62" s="30"/>
      <c r="BV62" s="30">
        <v>190</v>
      </c>
      <c r="BW62" s="30">
        <v>181</v>
      </c>
      <c r="BX62" s="30">
        <v>170</v>
      </c>
      <c r="BY62" s="30">
        <v>156</v>
      </c>
      <c r="BZ62" s="143">
        <v>138</v>
      </c>
      <c r="CA62" s="20">
        <v>107</v>
      </c>
      <c r="CB62" s="14">
        <v>104</v>
      </c>
      <c r="CC62" s="14">
        <v>100</v>
      </c>
      <c r="CD62" s="14">
        <v>104</v>
      </c>
      <c r="CE62" s="3">
        <v>101</v>
      </c>
      <c r="CF62" s="32">
        <v>104</v>
      </c>
      <c r="CG62" s="32">
        <v>103</v>
      </c>
      <c r="CH62" s="32">
        <v>104</v>
      </c>
      <c r="CI62" s="30">
        <v>87</v>
      </c>
      <c r="CJ62" s="139">
        <v>82</v>
      </c>
      <c r="CK62" s="30">
        <v>72</v>
      </c>
      <c r="CL62" s="20">
        <v>160</v>
      </c>
      <c r="CM62" s="14">
        <v>180</v>
      </c>
      <c r="CN62" s="14">
        <v>194</v>
      </c>
      <c r="CO62" s="14">
        <v>197</v>
      </c>
      <c r="CP62" s="3">
        <v>284</v>
      </c>
      <c r="CQ62" s="3">
        <v>306</v>
      </c>
      <c r="CR62" s="30">
        <v>308</v>
      </c>
      <c r="CS62" s="30">
        <v>380</v>
      </c>
      <c r="CT62" s="30">
        <v>420</v>
      </c>
      <c r="CU62" s="30">
        <v>446</v>
      </c>
      <c r="CV62" s="30">
        <v>481</v>
      </c>
      <c r="CW62" s="20"/>
      <c r="CX62" s="14"/>
      <c r="CY62" s="14"/>
      <c r="CZ62" s="14"/>
      <c r="DD62" s="30">
        <v>22</v>
      </c>
      <c r="DE62" s="30">
        <v>39</v>
      </c>
      <c r="DF62" s="30">
        <v>62</v>
      </c>
      <c r="DG62" s="30">
        <v>74</v>
      </c>
      <c r="DH62" s="20">
        <v>708</v>
      </c>
      <c r="DI62" s="14">
        <v>748</v>
      </c>
      <c r="DJ62" s="14">
        <v>869</v>
      </c>
      <c r="DK62" s="14">
        <v>884</v>
      </c>
      <c r="DL62" s="3">
        <v>1197</v>
      </c>
      <c r="DM62" s="30">
        <v>1275</v>
      </c>
      <c r="DN62" s="131">
        <v>1368</v>
      </c>
      <c r="DO62" s="131">
        <v>1672</v>
      </c>
      <c r="DP62" s="30">
        <v>1629</v>
      </c>
      <c r="DQ62" s="30">
        <v>1725</v>
      </c>
      <c r="DR62" s="30">
        <v>1876</v>
      </c>
    </row>
    <row r="63" spans="1:166">
      <c r="A63" s="21" t="s">
        <v>63</v>
      </c>
      <c r="B63" s="3">
        <v>1111</v>
      </c>
      <c r="C63" s="14">
        <v>1081</v>
      </c>
      <c r="D63" s="14">
        <v>1005</v>
      </c>
      <c r="E63" s="14">
        <v>990</v>
      </c>
      <c r="F63" s="3">
        <v>1013</v>
      </c>
      <c r="G63" s="30">
        <v>1016</v>
      </c>
      <c r="H63" s="30">
        <v>1073</v>
      </c>
      <c r="I63" s="30">
        <v>1038</v>
      </c>
      <c r="J63" s="30">
        <v>1094</v>
      </c>
      <c r="K63" s="30">
        <v>1033</v>
      </c>
      <c r="L63" s="30">
        <v>1052</v>
      </c>
      <c r="M63" s="20">
        <v>1111</v>
      </c>
      <c r="N63" s="14">
        <v>1069</v>
      </c>
      <c r="O63" s="14">
        <v>1004</v>
      </c>
      <c r="P63" s="33">
        <v>990</v>
      </c>
      <c r="Q63" s="3">
        <v>1013</v>
      </c>
      <c r="R63" s="30">
        <v>1015</v>
      </c>
      <c r="S63" s="30">
        <v>1071</v>
      </c>
      <c r="T63" s="30">
        <v>980</v>
      </c>
      <c r="U63" s="30">
        <v>1053</v>
      </c>
      <c r="V63" s="30">
        <v>1014</v>
      </c>
      <c r="W63" s="30">
        <v>1025</v>
      </c>
      <c r="X63" s="20">
        <v>748</v>
      </c>
      <c r="Y63" s="14">
        <v>714</v>
      </c>
      <c r="Z63" s="14">
        <v>666</v>
      </c>
      <c r="AA63" s="14">
        <v>647</v>
      </c>
      <c r="AB63" s="3">
        <v>605</v>
      </c>
      <c r="AC63" s="30">
        <v>574</v>
      </c>
      <c r="AD63" s="30">
        <v>571</v>
      </c>
      <c r="AE63" s="30">
        <v>545</v>
      </c>
      <c r="AF63" s="30">
        <v>566</v>
      </c>
      <c r="AG63" s="30">
        <v>525</v>
      </c>
      <c r="AH63" s="30">
        <v>525</v>
      </c>
      <c r="AI63" s="20">
        <v>363</v>
      </c>
      <c r="AJ63" s="14">
        <v>367</v>
      </c>
      <c r="AK63" s="14">
        <v>339</v>
      </c>
      <c r="AL63" s="14">
        <v>343</v>
      </c>
      <c r="AM63" s="3">
        <v>408</v>
      </c>
      <c r="AN63" s="30">
        <v>442</v>
      </c>
      <c r="AO63" s="30">
        <v>502</v>
      </c>
      <c r="AP63" s="30">
        <v>493</v>
      </c>
      <c r="AQ63" s="30">
        <v>528</v>
      </c>
      <c r="AR63" s="30">
        <v>508</v>
      </c>
      <c r="AS63" s="30">
        <v>527</v>
      </c>
      <c r="AT63" s="20">
        <v>1014</v>
      </c>
      <c r="AU63" s="14">
        <v>966</v>
      </c>
      <c r="AV63" s="14">
        <v>898</v>
      </c>
      <c r="AW63" s="14">
        <v>883</v>
      </c>
      <c r="AX63" s="3">
        <v>882</v>
      </c>
      <c r="AY63" s="30">
        <v>886</v>
      </c>
      <c r="AZ63" s="30">
        <v>925</v>
      </c>
      <c r="BA63" s="30">
        <v>855</v>
      </c>
      <c r="BB63" s="30">
        <v>898</v>
      </c>
      <c r="BC63" s="30">
        <v>864</v>
      </c>
      <c r="BD63" s="30">
        <v>866</v>
      </c>
      <c r="BE63" s="20">
        <v>20</v>
      </c>
      <c r="BF63" s="14">
        <v>25</v>
      </c>
      <c r="BG63" s="14">
        <v>24</v>
      </c>
      <c r="BH63" s="14">
        <v>24</v>
      </c>
      <c r="BI63" s="3">
        <v>31</v>
      </c>
      <c r="BJ63" s="30">
        <v>31</v>
      </c>
      <c r="BK63" s="30">
        <v>28</v>
      </c>
      <c r="BL63" s="30">
        <v>23</v>
      </c>
      <c r="BM63" s="30">
        <v>21</v>
      </c>
      <c r="BN63" s="30">
        <v>25</v>
      </c>
      <c r="BO63" s="30">
        <v>22</v>
      </c>
      <c r="BP63" s="69"/>
      <c r="BQ63" s="30"/>
      <c r="BR63" s="30"/>
      <c r="BS63" s="30"/>
      <c r="BT63" s="30"/>
      <c r="BU63" s="30"/>
      <c r="BV63" s="30"/>
      <c r="BW63" s="30"/>
      <c r="BX63" s="30"/>
      <c r="BY63" s="30"/>
      <c r="BZ63" s="143"/>
      <c r="CA63" s="20"/>
      <c r="CB63" s="14"/>
      <c r="CC63" s="14"/>
      <c r="CD63" s="14"/>
      <c r="CI63" s="30"/>
      <c r="CJ63" s="139"/>
      <c r="CK63" s="30"/>
      <c r="CL63" s="20">
        <v>12</v>
      </c>
      <c r="CM63" s="14">
        <v>14</v>
      </c>
      <c r="CN63" s="14">
        <v>15</v>
      </c>
      <c r="CO63" s="14">
        <v>15</v>
      </c>
      <c r="CP63" s="3">
        <v>20</v>
      </c>
      <c r="CQ63" s="3">
        <v>20</v>
      </c>
      <c r="CR63" s="30">
        <v>25</v>
      </c>
      <c r="CS63" s="30">
        <v>28</v>
      </c>
      <c r="CT63" s="30">
        <v>30</v>
      </c>
      <c r="CU63" s="30">
        <v>29</v>
      </c>
      <c r="CV63" s="30">
        <v>29</v>
      </c>
      <c r="CW63" s="20"/>
      <c r="CX63" s="14"/>
      <c r="CY63" s="14"/>
      <c r="CZ63" s="14"/>
      <c r="DE63" s="30">
        <v>0</v>
      </c>
      <c r="DF63" s="30">
        <v>3</v>
      </c>
      <c r="DG63" s="30">
        <v>5</v>
      </c>
      <c r="DH63" s="20">
        <v>65</v>
      </c>
      <c r="DI63" s="14">
        <v>64</v>
      </c>
      <c r="DJ63" s="14">
        <v>67</v>
      </c>
      <c r="DK63" s="14">
        <v>68</v>
      </c>
      <c r="DL63" s="3">
        <v>80</v>
      </c>
      <c r="DM63" s="30">
        <v>78</v>
      </c>
      <c r="DN63" s="131">
        <v>93</v>
      </c>
      <c r="DO63" s="131">
        <v>74</v>
      </c>
      <c r="DP63" s="30">
        <v>104</v>
      </c>
      <c r="DQ63" s="30">
        <v>93</v>
      </c>
      <c r="DR63" s="30">
        <v>103</v>
      </c>
    </row>
    <row r="64" spans="1:166">
      <c r="A64" s="17" t="s">
        <v>66</v>
      </c>
      <c r="B64" s="17">
        <v>1156</v>
      </c>
      <c r="C64" s="19">
        <v>1050</v>
      </c>
      <c r="D64" s="19">
        <v>1153</v>
      </c>
      <c r="E64" s="19">
        <v>1156</v>
      </c>
      <c r="F64" s="29">
        <v>1297</v>
      </c>
      <c r="G64" s="31">
        <v>1324</v>
      </c>
      <c r="H64" s="31">
        <v>1288</v>
      </c>
      <c r="I64" s="31">
        <v>1293</v>
      </c>
      <c r="J64" s="31">
        <v>1484</v>
      </c>
      <c r="K64" s="31">
        <v>1489</v>
      </c>
      <c r="L64" s="31">
        <v>1474</v>
      </c>
      <c r="M64" s="18">
        <v>1156</v>
      </c>
      <c r="N64" s="19">
        <v>1013</v>
      </c>
      <c r="O64" s="19">
        <v>1129</v>
      </c>
      <c r="P64" s="34">
        <v>1137</v>
      </c>
      <c r="Q64" s="29">
        <v>1246</v>
      </c>
      <c r="R64" s="31">
        <v>1080</v>
      </c>
      <c r="S64" s="31">
        <v>1128</v>
      </c>
      <c r="T64" s="31">
        <v>1175</v>
      </c>
      <c r="U64" s="31">
        <v>1355</v>
      </c>
      <c r="V64" s="31">
        <v>1361</v>
      </c>
      <c r="W64" s="31">
        <v>1335</v>
      </c>
      <c r="X64" s="18">
        <v>819</v>
      </c>
      <c r="Y64" s="19">
        <v>727</v>
      </c>
      <c r="Z64" s="19">
        <v>775</v>
      </c>
      <c r="AA64" s="19">
        <v>768</v>
      </c>
      <c r="AB64" s="29">
        <v>817</v>
      </c>
      <c r="AC64" s="31">
        <v>844</v>
      </c>
      <c r="AD64" s="31">
        <v>800</v>
      </c>
      <c r="AE64" s="31">
        <v>799</v>
      </c>
      <c r="AF64" s="31">
        <v>890</v>
      </c>
      <c r="AG64" s="31">
        <v>875</v>
      </c>
      <c r="AH64" s="31">
        <v>852</v>
      </c>
      <c r="AI64" s="18">
        <v>337</v>
      </c>
      <c r="AJ64" s="19">
        <v>323</v>
      </c>
      <c r="AK64" s="19">
        <v>378</v>
      </c>
      <c r="AL64" s="19">
        <v>388</v>
      </c>
      <c r="AM64" s="29">
        <v>480</v>
      </c>
      <c r="AN64" s="31">
        <v>480</v>
      </c>
      <c r="AO64" s="31">
        <v>488</v>
      </c>
      <c r="AP64" s="31">
        <v>494</v>
      </c>
      <c r="AQ64" s="31">
        <v>594</v>
      </c>
      <c r="AR64" s="31">
        <v>614</v>
      </c>
      <c r="AS64" s="31">
        <v>622</v>
      </c>
      <c r="AT64" s="18">
        <v>1100</v>
      </c>
      <c r="AU64" s="19">
        <v>966</v>
      </c>
      <c r="AV64" s="19">
        <v>1074</v>
      </c>
      <c r="AW64" s="19">
        <v>1063</v>
      </c>
      <c r="AX64" s="29">
        <v>1140</v>
      </c>
      <c r="AY64" s="31">
        <v>982</v>
      </c>
      <c r="AZ64" s="31">
        <v>1024</v>
      </c>
      <c r="BA64" s="31">
        <v>1047</v>
      </c>
      <c r="BB64" s="31">
        <v>1198</v>
      </c>
      <c r="BC64" s="31">
        <v>1201</v>
      </c>
      <c r="BD64" s="31">
        <v>1167</v>
      </c>
      <c r="BE64" s="18">
        <v>14</v>
      </c>
      <c r="BF64" s="19">
        <v>11</v>
      </c>
      <c r="BG64" s="19">
        <v>11</v>
      </c>
      <c r="BH64" s="19">
        <v>13</v>
      </c>
      <c r="BI64" s="29">
        <v>19</v>
      </c>
      <c r="BJ64" s="31">
        <v>18</v>
      </c>
      <c r="BK64" s="31">
        <v>21</v>
      </c>
      <c r="BL64" s="31">
        <v>31</v>
      </c>
      <c r="BM64" s="31">
        <v>34</v>
      </c>
      <c r="BN64" s="31">
        <v>30</v>
      </c>
      <c r="BO64" s="31">
        <v>24</v>
      </c>
      <c r="BP64" s="70"/>
      <c r="BQ64" s="31"/>
      <c r="BR64" s="31"/>
      <c r="BS64" s="31"/>
      <c r="BT64" s="31"/>
      <c r="BU64" s="31"/>
      <c r="BV64" s="31"/>
      <c r="BW64" s="31"/>
      <c r="BX64" s="31"/>
      <c r="BY64" s="31"/>
      <c r="BZ64" s="136"/>
      <c r="CA64" s="18"/>
      <c r="CB64" s="19"/>
      <c r="CC64" s="19"/>
      <c r="CD64" s="19"/>
      <c r="CE64" s="29"/>
      <c r="CF64" s="36"/>
      <c r="CG64" s="36"/>
      <c r="CH64" s="36"/>
      <c r="CI64" s="31"/>
      <c r="CJ64" s="140"/>
      <c r="CK64" s="31"/>
      <c r="CL64" s="18">
        <v>9</v>
      </c>
      <c r="CM64" s="19">
        <v>9</v>
      </c>
      <c r="CN64" s="19">
        <v>8</v>
      </c>
      <c r="CO64" s="19">
        <v>13</v>
      </c>
      <c r="CP64" s="29">
        <v>27</v>
      </c>
      <c r="CQ64" s="29">
        <v>23</v>
      </c>
      <c r="CR64" s="31">
        <v>22</v>
      </c>
      <c r="CS64" s="31">
        <v>25</v>
      </c>
      <c r="CT64" s="31">
        <v>31</v>
      </c>
      <c r="CU64" s="31">
        <v>33</v>
      </c>
      <c r="CV64" s="31">
        <v>39</v>
      </c>
      <c r="CW64" s="18"/>
      <c r="CX64" s="19"/>
      <c r="CY64" s="19"/>
      <c r="CZ64" s="19"/>
      <c r="DA64" s="29"/>
      <c r="DB64" s="29"/>
      <c r="DC64" s="31"/>
      <c r="DD64" s="31"/>
      <c r="DE64" s="31">
        <v>7</v>
      </c>
      <c r="DF64" s="31">
        <v>8</v>
      </c>
      <c r="DG64" s="31">
        <v>20</v>
      </c>
      <c r="DH64" s="18">
        <v>33</v>
      </c>
      <c r="DI64" s="19">
        <v>27</v>
      </c>
      <c r="DJ64" s="19">
        <v>36</v>
      </c>
      <c r="DK64" s="19">
        <v>48</v>
      </c>
      <c r="DL64" s="29">
        <v>60</v>
      </c>
      <c r="DM64" s="31">
        <v>57</v>
      </c>
      <c r="DN64" s="132">
        <v>61</v>
      </c>
      <c r="DO64" s="132">
        <v>72</v>
      </c>
      <c r="DP64" s="31">
        <v>85</v>
      </c>
      <c r="DQ64" s="31">
        <v>89</v>
      </c>
      <c r="DR64" s="31">
        <v>85</v>
      </c>
    </row>
    <row r="65" spans="1:122">
      <c r="A65" s="17" t="s">
        <v>70</v>
      </c>
      <c r="B65" s="17">
        <v>471</v>
      </c>
      <c r="C65" s="19">
        <v>433</v>
      </c>
      <c r="D65" s="19">
        <v>383</v>
      </c>
      <c r="E65" s="19">
        <v>406</v>
      </c>
      <c r="F65" s="29">
        <v>279</v>
      </c>
      <c r="G65" s="31">
        <v>316</v>
      </c>
      <c r="H65" s="31">
        <v>242</v>
      </c>
      <c r="I65" s="135">
        <v>241</v>
      </c>
      <c r="J65" s="136">
        <v>222</v>
      </c>
      <c r="K65" s="136">
        <v>292</v>
      </c>
      <c r="L65" s="136">
        <v>244</v>
      </c>
      <c r="M65" s="18">
        <v>471</v>
      </c>
      <c r="N65" s="19">
        <v>433</v>
      </c>
      <c r="O65" s="19">
        <v>330</v>
      </c>
      <c r="P65" s="136">
        <v>353</v>
      </c>
      <c r="Q65" s="29">
        <v>279</v>
      </c>
      <c r="R65" s="31">
        <v>300</v>
      </c>
      <c r="S65" s="31">
        <v>237</v>
      </c>
      <c r="T65" s="31">
        <v>237</v>
      </c>
      <c r="U65" s="136">
        <v>219</v>
      </c>
      <c r="V65" s="136">
        <v>193</v>
      </c>
      <c r="W65" s="136">
        <v>225</v>
      </c>
      <c r="X65" s="18">
        <v>301</v>
      </c>
      <c r="Y65" s="19">
        <v>284</v>
      </c>
      <c r="Z65" s="19">
        <v>251</v>
      </c>
      <c r="AA65" s="19">
        <v>257</v>
      </c>
      <c r="AB65" s="29">
        <v>159</v>
      </c>
      <c r="AC65" s="31">
        <v>193</v>
      </c>
      <c r="AD65" s="31">
        <v>139</v>
      </c>
      <c r="AE65" s="31">
        <v>136</v>
      </c>
      <c r="AF65" s="136">
        <v>121</v>
      </c>
      <c r="AG65" s="136">
        <v>124</v>
      </c>
      <c r="AH65" s="136">
        <v>61</v>
      </c>
      <c r="AI65" s="18">
        <v>170</v>
      </c>
      <c r="AJ65" s="19">
        <v>149</v>
      </c>
      <c r="AK65" s="19">
        <v>132</v>
      </c>
      <c r="AL65" s="19">
        <v>149</v>
      </c>
      <c r="AM65" s="29">
        <v>120</v>
      </c>
      <c r="AN65" s="31">
        <v>123</v>
      </c>
      <c r="AO65" s="31">
        <v>103</v>
      </c>
      <c r="AP65" s="31">
        <v>105</v>
      </c>
      <c r="AQ65" s="136">
        <v>101</v>
      </c>
      <c r="AR65" s="136">
        <v>168</v>
      </c>
      <c r="AS65" s="136">
        <v>183</v>
      </c>
      <c r="AT65" s="18">
        <v>33</v>
      </c>
      <c r="AU65" s="19">
        <v>114</v>
      </c>
      <c r="AV65" s="19">
        <v>81</v>
      </c>
      <c r="AW65" s="19">
        <v>93</v>
      </c>
      <c r="AX65" s="29">
        <v>61</v>
      </c>
      <c r="AY65" s="31">
        <v>68</v>
      </c>
      <c r="AZ65" s="31">
        <v>51</v>
      </c>
      <c r="BA65" s="31">
        <v>60</v>
      </c>
      <c r="BB65" s="136">
        <v>54</v>
      </c>
      <c r="BC65" s="136">
        <v>42</v>
      </c>
      <c r="BD65" s="136">
        <v>57</v>
      </c>
      <c r="BE65" s="18">
        <v>278</v>
      </c>
      <c r="BF65" s="19">
        <v>216</v>
      </c>
      <c r="BG65" s="19">
        <v>176</v>
      </c>
      <c r="BH65" s="19">
        <v>187</v>
      </c>
      <c r="BI65" s="29">
        <v>169</v>
      </c>
      <c r="BJ65" s="31">
        <v>170</v>
      </c>
      <c r="BK65" s="31">
        <v>148</v>
      </c>
      <c r="BL65" s="31">
        <v>135</v>
      </c>
      <c r="BM65" s="136">
        <v>129</v>
      </c>
      <c r="BN65" s="136">
        <v>125</v>
      </c>
      <c r="BO65" s="136">
        <v>147</v>
      </c>
      <c r="BP65" s="70"/>
      <c r="BQ65" s="31"/>
      <c r="BR65" s="31"/>
      <c r="BS65" s="31"/>
      <c r="BT65" s="31"/>
      <c r="BU65" s="31"/>
      <c r="BV65" s="31">
        <v>237</v>
      </c>
      <c r="BW65" s="31">
        <v>241</v>
      </c>
      <c r="BX65" s="136">
        <v>222</v>
      </c>
      <c r="BY65" s="136">
        <v>193</v>
      </c>
      <c r="BZ65" s="135">
        <v>244</v>
      </c>
      <c r="CA65" s="18">
        <v>278</v>
      </c>
      <c r="CB65" s="19">
        <v>216</v>
      </c>
      <c r="CC65" s="19">
        <v>176</v>
      </c>
      <c r="CD65" s="19">
        <v>187</v>
      </c>
      <c r="CE65" s="29">
        <v>169</v>
      </c>
      <c r="CF65" s="36">
        <v>170</v>
      </c>
      <c r="CG65" s="36">
        <v>148</v>
      </c>
      <c r="CH65" s="137">
        <v>135</v>
      </c>
      <c r="CI65" s="136">
        <v>129</v>
      </c>
      <c r="CJ65" s="141">
        <v>125</v>
      </c>
      <c r="CK65" s="136">
        <v>147</v>
      </c>
      <c r="CL65" s="18">
        <v>4</v>
      </c>
      <c r="CM65" s="19">
        <v>7</v>
      </c>
      <c r="CN65" s="19">
        <v>5</v>
      </c>
      <c r="CO65" s="19">
        <v>5</v>
      </c>
      <c r="CP65" s="29">
        <v>2</v>
      </c>
      <c r="CQ65" s="29">
        <v>11</v>
      </c>
      <c r="CR65" s="31">
        <v>2</v>
      </c>
      <c r="CS65" s="31">
        <v>3</v>
      </c>
      <c r="CT65" s="136">
        <v>0</v>
      </c>
      <c r="CU65" s="136">
        <v>0</v>
      </c>
      <c r="CV65" s="136">
        <v>0</v>
      </c>
      <c r="CW65" s="18"/>
      <c r="CX65" s="19"/>
      <c r="CY65" s="19"/>
      <c r="CZ65" s="19"/>
      <c r="DA65" s="29"/>
      <c r="DB65" s="29"/>
      <c r="DC65" s="31"/>
      <c r="DD65" s="31"/>
      <c r="DE65" s="136">
        <v>0</v>
      </c>
      <c r="DF65" s="136">
        <v>0</v>
      </c>
      <c r="DG65" s="136">
        <v>0</v>
      </c>
      <c r="DH65" s="18">
        <v>156</v>
      </c>
      <c r="DI65" s="19">
        <v>96</v>
      </c>
      <c r="DJ65" s="19">
        <v>68</v>
      </c>
      <c r="DK65" s="19">
        <v>68</v>
      </c>
      <c r="DL65" s="29">
        <v>47</v>
      </c>
      <c r="DM65" s="31">
        <v>51</v>
      </c>
      <c r="DN65" s="132">
        <v>36</v>
      </c>
      <c r="DO65" s="132">
        <v>39</v>
      </c>
      <c r="DP65" s="136">
        <v>36</v>
      </c>
      <c r="DQ65" s="136">
        <v>26</v>
      </c>
      <c r="DR65" s="136">
        <v>21</v>
      </c>
    </row>
    <row r="66" spans="1:122">
      <c r="A66" s="24"/>
      <c r="B66" s="73"/>
      <c r="C66" s="4"/>
      <c r="D66" s="4"/>
      <c r="E66" s="4"/>
      <c r="M66" s="24"/>
      <c r="N66" s="4"/>
      <c r="O66" s="4"/>
      <c r="P66" s="4"/>
      <c r="X66" s="24"/>
      <c r="Y66" s="4"/>
      <c r="Z66" s="4"/>
      <c r="AA66" s="4"/>
      <c r="AI66" s="24"/>
      <c r="AJ66" s="4"/>
      <c r="AK66" s="4"/>
      <c r="AL66" s="4"/>
      <c r="AT66" s="24"/>
      <c r="AU66" s="4"/>
      <c r="AV66" s="4"/>
      <c r="AW66" s="4"/>
      <c r="BE66" s="24"/>
      <c r="BF66" s="4"/>
      <c r="BG66" s="4"/>
      <c r="BH66" s="4"/>
      <c r="CA66" s="24"/>
      <c r="CB66" s="4"/>
      <c r="CC66" s="4"/>
      <c r="CD66" s="4"/>
      <c r="CH66" s="133"/>
      <c r="CL66" s="24"/>
      <c r="CM66" s="4"/>
      <c r="CN66" s="4"/>
      <c r="CO66" s="4"/>
      <c r="CW66" s="24"/>
      <c r="CX66" s="4"/>
      <c r="CY66" s="4"/>
      <c r="CZ66" s="4"/>
      <c r="DH66" s="24"/>
      <c r="DI66" s="4"/>
      <c r="DJ66" s="4"/>
      <c r="DK66" s="4"/>
      <c r="DN66" s="4"/>
      <c r="DO66" s="4"/>
    </row>
    <row r="67" spans="1:122">
      <c r="A67" s="24"/>
      <c r="B67" s="124" t="s">
        <v>105</v>
      </c>
      <c r="C67" s="4"/>
      <c r="D67" s="4"/>
      <c r="E67" s="4"/>
      <c r="M67" s="24"/>
      <c r="N67" s="4"/>
      <c r="O67" s="4"/>
      <c r="P67" s="4"/>
      <c r="X67" s="24"/>
      <c r="Y67" s="4"/>
      <c r="Z67" s="4"/>
      <c r="AA67" s="4"/>
      <c r="AI67" s="24"/>
      <c r="AJ67" s="4"/>
      <c r="AK67" s="4"/>
      <c r="AL67" s="4"/>
      <c r="AT67" s="24"/>
      <c r="AU67" s="4"/>
      <c r="AV67" s="4"/>
      <c r="AW67" s="4"/>
      <c r="BE67" s="24"/>
      <c r="BF67" s="4"/>
      <c r="BG67" s="4"/>
      <c r="BH67" s="4"/>
      <c r="CA67" s="24"/>
      <c r="CB67" s="4"/>
      <c r="CC67" s="4"/>
      <c r="CD67" s="4"/>
      <c r="CL67" s="24"/>
      <c r="CM67" s="4"/>
      <c r="CN67" s="4"/>
      <c r="CO67" s="4"/>
      <c r="CW67" s="24"/>
      <c r="CX67" s="4"/>
      <c r="CY67" s="4"/>
      <c r="CZ67" s="4"/>
      <c r="DH67" s="24"/>
      <c r="DI67" s="4"/>
      <c r="DJ67" s="4"/>
      <c r="DK67" s="4"/>
      <c r="DN67" s="4"/>
      <c r="DO67" s="4"/>
    </row>
    <row r="68" spans="1:122" ht="19.5" customHeight="1">
      <c r="A68" s="24"/>
      <c r="B68" s="124" t="s">
        <v>106</v>
      </c>
      <c r="C68" s="4"/>
      <c r="D68" s="4"/>
      <c r="E68" s="4"/>
      <c r="M68" s="24"/>
      <c r="N68" s="4"/>
      <c r="O68" s="4"/>
      <c r="P68" s="4"/>
      <c r="X68" s="24"/>
      <c r="Y68" s="4"/>
      <c r="Z68" s="4"/>
      <c r="AA68" s="4"/>
      <c r="AI68" s="24"/>
      <c r="AJ68" s="4"/>
      <c r="AK68" s="4"/>
      <c r="AL68" s="4"/>
      <c r="AT68" s="24"/>
      <c r="AU68" s="4"/>
      <c r="AV68" s="4"/>
      <c r="AW68" s="4"/>
      <c r="BE68" s="24"/>
      <c r="BF68" s="4"/>
      <c r="BG68" s="4"/>
      <c r="BH68" s="4"/>
      <c r="CA68" s="24"/>
      <c r="CB68" s="4"/>
      <c r="CC68" s="4"/>
      <c r="CD68" s="4"/>
      <c r="CL68" s="24"/>
      <c r="CM68" s="4"/>
      <c r="CN68" s="4"/>
      <c r="CO68" s="4"/>
      <c r="CW68" s="24"/>
      <c r="CX68" s="4"/>
      <c r="CY68" s="4"/>
      <c r="CZ68" s="4"/>
      <c r="DH68" s="24"/>
      <c r="DI68" s="4"/>
      <c r="DJ68" s="4"/>
      <c r="DK68" s="4"/>
      <c r="DN68" s="4"/>
      <c r="DO68" s="4"/>
    </row>
    <row r="69" spans="1:122">
      <c r="A69" s="9"/>
      <c r="B69" s="26" t="s">
        <v>27</v>
      </c>
      <c r="C69" s="25" t="s">
        <v>27</v>
      </c>
      <c r="D69" s="25" t="s">
        <v>27</v>
      </c>
      <c r="E69" s="25" t="s">
        <v>27</v>
      </c>
      <c r="F69" s="25" t="s">
        <v>27</v>
      </c>
      <c r="G69" s="25" t="s">
        <v>27</v>
      </c>
      <c r="H69" s="25" t="s">
        <v>27</v>
      </c>
      <c r="I69" s="126" t="s">
        <v>27</v>
      </c>
      <c r="J69" s="126" t="s">
        <v>27</v>
      </c>
      <c r="K69" s="126" t="s">
        <v>27</v>
      </c>
      <c r="L69" s="126"/>
      <c r="M69" s="9"/>
      <c r="N69" s="25"/>
      <c r="O69" s="25"/>
      <c r="P69" s="25"/>
      <c r="Q69" s="25"/>
      <c r="R69" s="25"/>
      <c r="S69" s="25"/>
      <c r="T69" s="25"/>
      <c r="U69" s="126"/>
      <c r="V69" s="126"/>
      <c r="W69" s="126"/>
      <c r="X69" s="9"/>
      <c r="Y69" s="25"/>
      <c r="Z69" s="25"/>
      <c r="AA69" s="25"/>
      <c r="AB69" s="25"/>
      <c r="AC69" s="25"/>
      <c r="AD69" s="25"/>
      <c r="AE69" s="25"/>
      <c r="AF69" s="126"/>
      <c r="AG69" s="126"/>
      <c r="AH69" s="126"/>
      <c r="AI69" s="9"/>
      <c r="AJ69" s="25"/>
      <c r="AK69" s="25"/>
      <c r="AL69" s="25"/>
      <c r="AM69" s="25"/>
      <c r="AN69" s="25"/>
      <c r="AO69" s="25"/>
      <c r="AP69" s="25"/>
      <c r="AQ69" s="126"/>
      <c r="AR69" s="126"/>
      <c r="AS69" s="126"/>
      <c r="AT69" s="9"/>
      <c r="AU69" s="25"/>
      <c r="AV69" s="25"/>
      <c r="AW69" s="25"/>
      <c r="AX69" s="25"/>
      <c r="AY69" s="25"/>
      <c r="AZ69" s="25"/>
      <c r="BA69" s="25"/>
      <c r="BB69" s="126"/>
      <c r="BC69" s="126"/>
      <c r="BD69" s="126"/>
      <c r="BE69" s="9"/>
      <c r="BF69" s="25"/>
      <c r="BG69" s="25"/>
      <c r="BH69" s="25"/>
      <c r="BI69" s="25"/>
      <c r="BJ69" s="25"/>
      <c r="BK69" s="25"/>
      <c r="BL69" s="25"/>
      <c r="BM69" s="126"/>
      <c r="BN69" s="126"/>
      <c r="BO69" s="126"/>
      <c r="BP69" s="25"/>
      <c r="BQ69" s="25"/>
      <c r="BR69" s="25"/>
      <c r="BS69" s="25"/>
      <c r="BT69" s="25"/>
      <c r="BU69" s="25"/>
      <c r="BV69" s="25"/>
      <c r="BW69" s="25"/>
      <c r="BX69" s="126"/>
      <c r="BY69" s="126"/>
      <c r="BZ69" s="126"/>
      <c r="CA69" s="9"/>
      <c r="CB69" s="25"/>
      <c r="CC69" s="25"/>
      <c r="CD69" s="25"/>
      <c r="CE69" s="25"/>
      <c r="CF69" s="25"/>
      <c r="CG69" s="25"/>
      <c r="CH69" s="25"/>
      <c r="CI69" s="126"/>
      <c r="CJ69" s="126"/>
      <c r="CK69" s="126"/>
      <c r="CL69" s="9"/>
      <c r="CM69" s="25"/>
      <c r="CN69" s="25"/>
      <c r="CO69" s="25"/>
      <c r="CP69" s="25"/>
      <c r="CQ69" s="25"/>
      <c r="CR69" s="25"/>
      <c r="CS69" s="25"/>
      <c r="CT69" s="126"/>
      <c r="CU69" s="126"/>
      <c r="CV69" s="126"/>
      <c r="CW69" s="9"/>
      <c r="CX69" s="25"/>
      <c r="CY69" s="25"/>
      <c r="CZ69" s="25"/>
      <c r="DA69" s="25"/>
      <c r="DB69" s="25"/>
      <c r="DC69" s="25"/>
      <c r="DD69" s="25"/>
      <c r="DE69" s="126"/>
      <c r="DF69" s="126"/>
      <c r="DG69" s="126"/>
      <c r="DH69" s="9"/>
      <c r="DI69" s="25"/>
      <c r="DJ69" s="25"/>
      <c r="DK69" s="25"/>
      <c r="DL69" s="25"/>
      <c r="DM69" s="25"/>
      <c r="DN69" s="25"/>
      <c r="DO69" s="25"/>
      <c r="DP69" s="126"/>
      <c r="DQ69" s="126"/>
      <c r="DR69" s="126"/>
    </row>
    <row r="70" spans="1:122">
      <c r="A70" s="9"/>
      <c r="B70" s="26" t="s">
        <v>28</v>
      </c>
      <c r="C70" s="25" t="s">
        <v>28</v>
      </c>
      <c r="D70" s="25" t="s">
        <v>28</v>
      </c>
      <c r="E70" s="25" t="s">
        <v>28</v>
      </c>
      <c r="F70" s="25" t="s">
        <v>28</v>
      </c>
      <c r="G70" s="25" t="s">
        <v>28</v>
      </c>
      <c r="H70" s="126" t="s">
        <v>28</v>
      </c>
      <c r="I70" s="25" t="s">
        <v>28</v>
      </c>
      <c r="J70" s="25" t="s">
        <v>28</v>
      </c>
      <c r="K70" s="25" t="s">
        <v>28</v>
      </c>
      <c r="L70" s="25"/>
      <c r="M70" s="9"/>
      <c r="N70" s="25"/>
      <c r="O70" s="25"/>
      <c r="P70" s="25"/>
      <c r="Q70" s="25"/>
      <c r="R70" s="25"/>
      <c r="S70" s="25"/>
      <c r="T70" s="25"/>
      <c r="U70" s="25"/>
      <c r="V70" s="25"/>
      <c r="W70" s="25"/>
      <c r="X70" s="9"/>
      <c r="Y70" s="25"/>
      <c r="Z70" s="25"/>
      <c r="AA70" s="25"/>
      <c r="AB70" s="25"/>
      <c r="AC70" s="25"/>
      <c r="AD70" s="25"/>
      <c r="AE70" s="25"/>
      <c r="AF70" s="25"/>
      <c r="AG70" s="25"/>
      <c r="AH70" s="25"/>
      <c r="AI70" s="9"/>
      <c r="AJ70" s="25"/>
      <c r="AK70" s="25"/>
      <c r="AL70" s="25"/>
      <c r="AM70" s="25"/>
      <c r="AN70" s="25"/>
      <c r="AO70" s="25"/>
      <c r="AP70" s="25"/>
      <c r="AQ70" s="25"/>
      <c r="AR70" s="25"/>
      <c r="AS70" s="25"/>
      <c r="AT70" s="9"/>
      <c r="AU70" s="25"/>
      <c r="AV70" s="25"/>
      <c r="AW70" s="25"/>
      <c r="AX70" s="25"/>
      <c r="AY70" s="25"/>
      <c r="AZ70" s="25"/>
      <c r="BA70" s="25"/>
      <c r="BB70" s="25"/>
      <c r="BC70" s="25"/>
      <c r="BD70" s="25"/>
      <c r="BE70" s="9"/>
      <c r="BF70" s="25"/>
      <c r="BG70" s="25"/>
      <c r="BH70" s="25"/>
      <c r="BI70" s="25"/>
      <c r="BJ70" s="25"/>
      <c r="BK70" s="25"/>
      <c r="BL70" s="25"/>
      <c r="BM70" s="25"/>
      <c r="BN70" s="25"/>
      <c r="BO70" s="25"/>
      <c r="BP70" s="25"/>
      <c r="BQ70" s="25"/>
      <c r="BR70" s="25"/>
      <c r="BS70" s="25"/>
      <c r="BT70" s="25"/>
      <c r="BU70" s="25"/>
      <c r="BV70" s="25"/>
      <c r="BW70" s="25"/>
      <c r="BX70" s="25"/>
      <c r="BY70" s="25"/>
      <c r="BZ70" s="25"/>
      <c r="CA70" s="9"/>
      <c r="CB70" s="25"/>
      <c r="CC70" s="25"/>
      <c r="CD70" s="25"/>
      <c r="CE70" s="25"/>
      <c r="CF70" s="25"/>
      <c r="CG70" s="25"/>
      <c r="CH70" s="25"/>
      <c r="CI70" s="25"/>
      <c r="CJ70" s="25"/>
      <c r="CK70" s="25"/>
      <c r="CL70" s="9"/>
      <c r="CM70" s="25"/>
      <c r="CN70" s="25"/>
      <c r="CO70" s="25"/>
      <c r="CP70" s="25"/>
      <c r="CQ70" s="25"/>
      <c r="CR70" s="25"/>
      <c r="CS70" s="25"/>
      <c r="CT70" s="25"/>
      <c r="CU70" s="25"/>
      <c r="CV70" s="25"/>
      <c r="CW70" s="9"/>
      <c r="CX70" s="25"/>
      <c r="CY70" s="25"/>
      <c r="CZ70" s="25"/>
      <c r="DA70" s="25"/>
      <c r="DB70" s="25"/>
      <c r="DC70" s="25"/>
      <c r="DD70" s="25"/>
      <c r="DE70" s="25"/>
      <c r="DF70" s="25"/>
      <c r="DG70" s="25"/>
      <c r="DH70" s="9"/>
      <c r="DI70" s="25"/>
      <c r="DJ70" s="25"/>
      <c r="DK70" s="25"/>
      <c r="DL70" s="25"/>
      <c r="DM70" s="25"/>
      <c r="DN70" s="25"/>
      <c r="DO70" s="25"/>
      <c r="DP70" s="25"/>
      <c r="DQ70" s="25"/>
      <c r="DR70" s="25"/>
    </row>
    <row r="71" spans="1:122">
      <c r="A71" s="9"/>
      <c r="B71" s="26" t="s">
        <v>29</v>
      </c>
      <c r="C71" s="25" t="s">
        <v>29</v>
      </c>
      <c r="D71" s="25" t="s">
        <v>29</v>
      </c>
      <c r="E71" s="25" t="s">
        <v>29</v>
      </c>
      <c r="F71" s="25" t="s">
        <v>29</v>
      </c>
      <c r="G71" s="25" t="s">
        <v>29</v>
      </c>
      <c r="H71" s="25" t="s">
        <v>29</v>
      </c>
      <c r="I71" s="25" t="s">
        <v>29</v>
      </c>
      <c r="J71" s="25" t="s">
        <v>29</v>
      </c>
      <c r="K71" s="25" t="s">
        <v>29</v>
      </c>
      <c r="L71" s="25"/>
      <c r="M71" s="9"/>
      <c r="N71" s="25"/>
      <c r="O71" s="25"/>
      <c r="P71" s="25"/>
      <c r="Q71" s="25"/>
      <c r="R71" s="25"/>
      <c r="S71" s="25"/>
      <c r="T71" s="25"/>
      <c r="U71" s="25"/>
      <c r="V71" s="25"/>
      <c r="W71" s="25"/>
      <c r="X71" s="9"/>
      <c r="Y71" s="25"/>
      <c r="Z71" s="25"/>
      <c r="AA71" s="25"/>
      <c r="AB71" s="25"/>
      <c r="AC71" s="25"/>
      <c r="AD71" s="25"/>
      <c r="AE71" s="25"/>
      <c r="AF71" s="25"/>
      <c r="AG71" s="25"/>
      <c r="AH71" s="25"/>
      <c r="AI71" s="9"/>
      <c r="AJ71" s="25"/>
      <c r="AK71" s="25"/>
      <c r="AL71" s="25"/>
      <c r="AM71" s="25"/>
      <c r="AN71" s="25"/>
      <c r="AO71" s="25"/>
      <c r="AP71" s="25"/>
      <c r="AQ71" s="25"/>
      <c r="AR71" s="25"/>
      <c r="AS71" s="25"/>
      <c r="AT71" s="9"/>
      <c r="AU71" s="25"/>
      <c r="AV71" s="25"/>
      <c r="AW71" s="25"/>
      <c r="AX71" s="25"/>
      <c r="AY71" s="25"/>
      <c r="AZ71" s="25"/>
      <c r="BA71" s="25"/>
      <c r="BB71" s="25"/>
      <c r="BC71" s="25"/>
      <c r="BD71" s="25"/>
      <c r="BE71" s="9"/>
      <c r="BF71" s="25"/>
      <c r="BG71" s="25"/>
      <c r="BH71" s="25"/>
      <c r="BI71" s="25"/>
      <c r="BJ71" s="25"/>
      <c r="BK71" s="25"/>
      <c r="BL71" s="25"/>
      <c r="BM71" s="25"/>
      <c r="BN71" s="25"/>
      <c r="BO71" s="25"/>
      <c r="BP71" s="25"/>
      <c r="BQ71" s="25"/>
      <c r="BR71" s="25"/>
      <c r="BS71" s="25"/>
      <c r="BT71" s="25"/>
      <c r="BU71" s="25"/>
      <c r="BV71" s="25"/>
      <c r="BW71" s="25"/>
      <c r="BX71" s="25"/>
      <c r="BY71" s="25"/>
      <c r="BZ71" s="25"/>
      <c r="CA71" s="9"/>
      <c r="CB71" s="25"/>
      <c r="CC71" s="25"/>
      <c r="CD71" s="25"/>
      <c r="CE71" s="25"/>
      <c r="CF71" s="25"/>
      <c r="CG71" s="25"/>
      <c r="CH71" s="25"/>
      <c r="CI71" s="25"/>
      <c r="CJ71" s="25"/>
      <c r="CK71" s="25"/>
      <c r="CL71" s="9"/>
      <c r="CM71" s="25"/>
      <c r="CN71" s="25"/>
      <c r="CO71" s="25"/>
      <c r="CP71" s="25"/>
      <c r="CQ71" s="25"/>
      <c r="CR71" s="25"/>
      <c r="CS71" s="25"/>
      <c r="CT71" s="25"/>
      <c r="CU71" s="25"/>
      <c r="CV71" s="25"/>
      <c r="CW71" s="9"/>
      <c r="CX71" s="25"/>
      <c r="CY71" s="25"/>
      <c r="CZ71" s="25"/>
      <c r="DA71" s="25"/>
      <c r="DB71" s="25"/>
      <c r="DC71" s="25"/>
      <c r="DD71" s="25"/>
      <c r="DE71" s="25"/>
      <c r="DF71" s="25"/>
      <c r="DG71" s="25"/>
      <c r="DH71" s="9"/>
      <c r="DI71" s="25"/>
      <c r="DJ71" s="25"/>
      <c r="DK71" s="25"/>
      <c r="DL71" s="25"/>
      <c r="DM71" s="25"/>
      <c r="DN71" s="25"/>
      <c r="DO71" s="25"/>
      <c r="DP71" s="25"/>
      <c r="DQ71" s="25"/>
      <c r="DR71" s="25"/>
    </row>
    <row r="72" spans="1:122">
      <c r="A72" s="9"/>
      <c r="B72" s="26" t="s">
        <v>73</v>
      </c>
      <c r="C72" s="25" t="s">
        <v>73</v>
      </c>
      <c r="D72" s="25" t="s">
        <v>73</v>
      </c>
      <c r="E72" s="25" t="s">
        <v>73</v>
      </c>
      <c r="F72" s="25" t="s">
        <v>73</v>
      </c>
      <c r="G72" s="25" t="s">
        <v>73</v>
      </c>
      <c r="H72" s="25" t="s">
        <v>73</v>
      </c>
      <c r="I72" s="25" t="s">
        <v>73</v>
      </c>
      <c r="J72" s="25" t="s">
        <v>73</v>
      </c>
      <c r="K72" s="25" t="s">
        <v>73</v>
      </c>
      <c r="L72" s="25"/>
      <c r="M72" s="9"/>
      <c r="N72" s="25"/>
      <c r="O72" s="25"/>
      <c r="P72" s="25"/>
      <c r="Q72" s="25"/>
      <c r="R72" s="25"/>
      <c r="S72" s="25"/>
      <c r="T72" s="25"/>
      <c r="U72" s="25"/>
      <c r="V72" s="25"/>
      <c r="W72" s="25"/>
      <c r="X72" s="9"/>
      <c r="Y72" s="25"/>
      <c r="Z72" s="25"/>
      <c r="AA72" s="25"/>
      <c r="AB72" s="25"/>
      <c r="AC72" s="25"/>
      <c r="AD72" s="25"/>
      <c r="AE72" s="25"/>
      <c r="AF72" s="25"/>
      <c r="AG72" s="25"/>
      <c r="AH72" s="25"/>
      <c r="AI72" s="9"/>
      <c r="AJ72" s="25"/>
      <c r="AK72" s="25"/>
      <c r="AL72" s="25"/>
      <c r="AM72" s="25"/>
      <c r="AN72" s="25"/>
      <c r="AO72" s="25"/>
      <c r="AP72" s="25"/>
      <c r="AQ72" s="25"/>
      <c r="AR72" s="25"/>
      <c r="AS72" s="25"/>
      <c r="AT72" s="9"/>
      <c r="AU72" s="25"/>
      <c r="AV72" s="25"/>
      <c r="AW72" s="25"/>
      <c r="AX72" s="25"/>
      <c r="AY72" s="25"/>
      <c r="AZ72" s="25"/>
      <c r="BA72" s="25"/>
      <c r="BB72" s="25"/>
      <c r="BC72" s="25"/>
      <c r="BD72" s="25"/>
      <c r="BE72" s="9"/>
      <c r="BF72" s="25"/>
      <c r="BG72" s="25"/>
      <c r="BH72" s="25"/>
      <c r="BI72" s="25"/>
      <c r="BJ72" s="25"/>
      <c r="BK72" s="25"/>
      <c r="BL72" s="25"/>
      <c r="BM72" s="25"/>
      <c r="BN72" s="25"/>
      <c r="BO72" s="25"/>
      <c r="BP72" s="25"/>
      <c r="BQ72" s="25"/>
      <c r="BR72" s="25"/>
      <c r="BS72" s="25"/>
      <c r="BT72" s="25"/>
      <c r="BU72" s="25"/>
      <c r="BV72" s="25"/>
      <c r="BW72" s="25"/>
      <c r="BX72" s="25"/>
      <c r="BY72" s="25"/>
      <c r="BZ72" s="25"/>
      <c r="CA72" s="9"/>
      <c r="CB72" s="25"/>
      <c r="CC72" s="25"/>
      <c r="CD72" s="25"/>
      <c r="CE72" s="25"/>
      <c r="CF72" s="25"/>
      <c r="CG72" s="25"/>
      <c r="CH72" s="25"/>
      <c r="CI72" s="25"/>
      <c r="CJ72" s="25"/>
      <c r="CK72" s="25"/>
      <c r="CL72" s="9"/>
      <c r="CM72" s="25"/>
      <c r="CN72" s="25"/>
      <c r="CO72" s="25"/>
      <c r="CP72" s="25"/>
      <c r="CQ72" s="25"/>
      <c r="CR72" s="25"/>
      <c r="CS72" s="25"/>
      <c r="CT72" s="25"/>
      <c r="CU72" s="25"/>
      <c r="CV72" s="25"/>
      <c r="CW72" s="9"/>
      <c r="CX72" s="25"/>
      <c r="CY72" s="25"/>
      <c r="CZ72" s="25"/>
      <c r="DA72" s="25"/>
      <c r="DB72" s="25"/>
      <c r="DC72" s="25"/>
      <c r="DD72" s="25"/>
      <c r="DE72" s="25"/>
      <c r="DF72" s="25"/>
      <c r="DG72" s="25"/>
      <c r="DH72" s="9"/>
      <c r="DI72" s="25"/>
      <c r="DJ72" s="25"/>
      <c r="DK72" s="25"/>
      <c r="DL72" s="25"/>
      <c r="DM72" s="25"/>
      <c r="DN72" s="25"/>
      <c r="DO72" s="25"/>
      <c r="DP72" s="25"/>
      <c r="DQ72" s="25"/>
      <c r="DR72" s="25"/>
    </row>
    <row r="73" spans="1:122">
      <c r="A73" s="9"/>
      <c r="B73" s="26" t="s">
        <v>74</v>
      </c>
      <c r="C73" s="25" t="s">
        <v>74</v>
      </c>
      <c r="D73" s="25" t="s">
        <v>74</v>
      </c>
      <c r="E73" s="25" t="s">
        <v>74</v>
      </c>
      <c r="F73" s="25" t="s">
        <v>74</v>
      </c>
      <c r="G73" s="25" t="s">
        <v>74</v>
      </c>
      <c r="H73" s="25" t="s">
        <v>74</v>
      </c>
      <c r="I73" s="25" t="s">
        <v>74</v>
      </c>
      <c r="J73" s="25" t="s">
        <v>74</v>
      </c>
      <c r="K73" s="25" t="s">
        <v>74</v>
      </c>
      <c r="L73" s="25"/>
      <c r="M73" s="9"/>
      <c r="N73" s="25"/>
      <c r="O73" s="25"/>
      <c r="P73" s="25"/>
      <c r="Q73" s="25"/>
      <c r="R73" s="25"/>
      <c r="S73" s="25"/>
      <c r="T73" s="25"/>
      <c r="U73" s="25"/>
      <c r="V73" s="25"/>
      <c r="W73" s="25"/>
      <c r="X73" s="9"/>
      <c r="Y73" s="25"/>
      <c r="Z73" s="25"/>
      <c r="AA73" s="25"/>
      <c r="AB73" s="25"/>
      <c r="AC73" s="25"/>
      <c r="AD73" s="25"/>
      <c r="AE73" s="25"/>
      <c r="AF73" s="25"/>
      <c r="AG73" s="25"/>
      <c r="AH73" s="25"/>
      <c r="AI73" s="9"/>
      <c r="AJ73" s="25"/>
      <c r="AK73" s="25"/>
      <c r="AL73" s="25"/>
      <c r="AM73" s="25"/>
      <c r="AN73" s="25"/>
      <c r="AO73" s="25"/>
      <c r="AP73" s="25"/>
      <c r="AQ73" s="25"/>
      <c r="AR73" s="25"/>
      <c r="AS73" s="25"/>
      <c r="AT73" s="9"/>
      <c r="AU73" s="25"/>
      <c r="AV73" s="25"/>
      <c r="AW73" s="25"/>
      <c r="AX73" s="25"/>
      <c r="AY73" s="25"/>
      <c r="AZ73" s="25"/>
      <c r="BA73" s="25"/>
      <c r="BB73" s="25"/>
      <c r="BC73" s="25"/>
      <c r="BD73" s="25"/>
      <c r="BE73" s="9"/>
      <c r="BF73" s="25"/>
      <c r="BG73" s="25"/>
      <c r="BH73" s="25"/>
      <c r="BI73" s="25"/>
      <c r="BJ73" s="25"/>
      <c r="BK73" s="25"/>
      <c r="BL73" s="25"/>
      <c r="BM73" s="25"/>
      <c r="BN73" s="25"/>
      <c r="BO73" s="25"/>
      <c r="BP73" s="25"/>
      <c r="BQ73" s="25"/>
      <c r="BR73" s="25"/>
      <c r="BS73" s="25"/>
      <c r="BT73" s="25"/>
      <c r="BU73" s="25"/>
      <c r="BV73" s="25"/>
      <c r="BW73" s="25"/>
      <c r="BX73" s="25"/>
      <c r="BY73" s="25"/>
      <c r="BZ73" s="25"/>
      <c r="CA73" s="9"/>
      <c r="CB73" s="25"/>
      <c r="CC73" s="25"/>
      <c r="CD73" s="25"/>
      <c r="CE73" s="25"/>
      <c r="CF73" s="25"/>
      <c r="CG73" s="25"/>
      <c r="CH73" s="25"/>
      <c r="CI73" s="25"/>
      <c r="CJ73" s="25"/>
      <c r="CK73" s="25"/>
      <c r="CL73" s="9"/>
      <c r="CM73" s="25"/>
      <c r="CN73" s="25"/>
      <c r="CO73" s="25"/>
      <c r="CP73" s="25"/>
      <c r="CQ73" s="25"/>
      <c r="CR73" s="25"/>
      <c r="CS73" s="25"/>
      <c r="CT73" s="25"/>
      <c r="CU73" s="25"/>
      <c r="CV73" s="25"/>
      <c r="CW73" s="9"/>
      <c r="CX73" s="25"/>
      <c r="CY73" s="25"/>
      <c r="CZ73" s="25"/>
      <c r="DA73" s="25"/>
      <c r="DB73" s="25"/>
      <c r="DC73" s="25"/>
      <c r="DD73" s="25"/>
      <c r="DE73" s="25"/>
      <c r="DF73" s="25"/>
      <c r="DG73" s="25"/>
      <c r="DH73" s="9"/>
      <c r="DI73" s="25"/>
      <c r="DJ73" s="25"/>
      <c r="DK73" s="25"/>
      <c r="DL73" s="25"/>
      <c r="DM73" s="25"/>
      <c r="DN73" s="25"/>
      <c r="DO73" s="25"/>
      <c r="DP73" s="25"/>
      <c r="DQ73" s="25"/>
      <c r="DR73" s="25"/>
    </row>
    <row r="74" spans="1:122">
      <c r="A74" s="9"/>
      <c r="B74" s="26" t="s">
        <v>87</v>
      </c>
      <c r="C74" s="26" t="s">
        <v>75</v>
      </c>
      <c r="D74" s="26" t="s">
        <v>88</v>
      </c>
      <c r="E74" s="26" t="s">
        <v>89</v>
      </c>
      <c r="F74" s="26" t="s">
        <v>76</v>
      </c>
      <c r="G74" s="26" t="s">
        <v>83</v>
      </c>
      <c r="H74" s="26" t="s">
        <v>90</v>
      </c>
      <c r="I74" s="26" t="s">
        <v>92</v>
      </c>
      <c r="J74" s="138" t="s">
        <v>113</v>
      </c>
      <c r="K74" s="138" t="s">
        <v>118</v>
      </c>
      <c r="L74" s="138"/>
      <c r="M74" s="9"/>
      <c r="N74" s="26"/>
      <c r="O74" s="26"/>
      <c r="P74" s="26"/>
      <c r="Q74" s="26"/>
      <c r="R74" s="26"/>
      <c r="S74" s="26"/>
      <c r="T74" s="26"/>
      <c r="U74" s="26"/>
      <c r="V74" s="26"/>
      <c r="W74" s="138"/>
      <c r="X74" s="9"/>
      <c r="Y74" s="26"/>
      <c r="Z74" s="26"/>
      <c r="AA74" s="26"/>
      <c r="AB74" s="26"/>
      <c r="AC74" s="26"/>
      <c r="AD74" s="26"/>
      <c r="AE74" s="26"/>
      <c r="AF74" s="26"/>
      <c r="AG74" s="26"/>
      <c r="AH74" s="138"/>
      <c r="AI74" s="9"/>
      <c r="AJ74" s="26"/>
      <c r="AK74" s="26"/>
      <c r="AL74" s="26"/>
      <c r="AM74" s="26"/>
      <c r="AN74" s="26"/>
      <c r="AO74" s="26"/>
      <c r="AP74" s="26"/>
      <c r="AQ74" s="26"/>
      <c r="AR74" s="26"/>
      <c r="AS74" s="138"/>
      <c r="AT74" s="9"/>
      <c r="AU74" s="26"/>
      <c r="AV74" s="26"/>
      <c r="AW74" s="26"/>
      <c r="AX74" s="26"/>
      <c r="AY74" s="26"/>
      <c r="AZ74" s="26"/>
      <c r="BA74" s="26"/>
      <c r="BB74" s="26"/>
      <c r="BC74" s="26"/>
      <c r="BD74" s="138"/>
      <c r="BE74" s="9"/>
      <c r="BF74" s="26"/>
      <c r="BG74" s="26"/>
      <c r="BH74" s="26"/>
      <c r="BI74" s="26"/>
      <c r="BJ74" s="26"/>
      <c r="BK74" s="26"/>
      <c r="BL74" s="26"/>
      <c r="BM74" s="26"/>
      <c r="BN74" s="26"/>
      <c r="BO74" s="138"/>
      <c r="BP74" s="26"/>
      <c r="BQ74" s="26"/>
      <c r="BR74" s="26"/>
      <c r="BS74" s="26"/>
      <c r="BT74" s="26"/>
      <c r="BU74" s="26"/>
      <c r="BV74" s="26"/>
      <c r="BW74" s="26"/>
      <c r="BX74" s="26"/>
      <c r="BY74" s="26"/>
      <c r="BZ74" s="138"/>
      <c r="CA74" s="9"/>
      <c r="CB74" s="26"/>
      <c r="CC74" s="26"/>
      <c r="CD74" s="26"/>
      <c r="CE74" s="26"/>
      <c r="CF74" s="26"/>
      <c r="CG74" s="26"/>
      <c r="CH74" s="26"/>
      <c r="CI74" s="26"/>
      <c r="CJ74" s="26"/>
      <c r="CK74" s="138"/>
      <c r="CL74" s="9"/>
      <c r="CM74" s="26"/>
      <c r="CN74" s="26"/>
      <c r="CO74" s="26"/>
      <c r="CP74" s="26"/>
      <c r="CQ74" s="26"/>
      <c r="CR74" s="26"/>
      <c r="CS74" s="26"/>
      <c r="CT74" s="26"/>
      <c r="CU74" s="26"/>
      <c r="CV74" s="138"/>
      <c r="CW74" s="9"/>
      <c r="CX74" s="26"/>
      <c r="CY74" s="26"/>
      <c r="CZ74" s="26"/>
      <c r="DA74" s="26"/>
      <c r="DB74" s="26"/>
      <c r="DC74" s="26"/>
      <c r="DD74" s="26"/>
      <c r="DE74" s="26"/>
      <c r="DF74" s="26"/>
      <c r="DG74" s="138"/>
      <c r="DH74" s="9"/>
      <c r="DI74" s="26"/>
      <c r="DJ74" s="26"/>
      <c r="DK74" s="26"/>
      <c r="DL74" s="26"/>
      <c r="DM74" s="26"/>
      <c r="DN74" s="26"/>
      <c r="DO74" s="26"/>
      <c r="DP74" s="26"/>
      <c r="DQ74" s="26"/>
      <c r="DR74" s="138"/>
    </row>
    <row r="75" spans="1:122" ht="12.75" customHeight="1">
      <c r="A75" s="9"/>
      <c r="B75" s="22"/>
      <c r="C75" s="4"/>
      <c r="D75" s="4"/>
      <c r="E75" s="4"/>
      <c r="M75" s="9"/>
      <c r="N75" s="4"/>
      <c r="O75" s="4"/>
      <c r="P75" s="4"/>
      <c r="X75" s="9"/>
      <c r="Y75" s="4"/>
      <c r="Z75" s="4"/>
      <c r="AA75" s="4"/>
      <c r="AI75" s="9"/>
      <c r="AJ75" s="4"/>
      <c r="AK75" s="4"/>
      <c r="AL75" s="4"/>
      <c r="AT75" s="9"/>
      <c r="AU75" s="4"/>
      <c r="AV75" s="4"/>
      <c r="AW75" s="4"/>
      <c r="BE75" s="9"/>
      <c r="BF75" s="4"/>
      <c r="BG75" s="4"/>
      <c r="BH75" s="4"/>
      <c r="CA75" s="9"/>
      <c r="CB75" s="4"/>
      <c r="CC75" s="4"/>
      <c r="CD75" s="4"/>
      <c r="CL75" s="9"/>
      <c r="CM75" s="4"/>
      <c r="CN75" s="4"/>
      <c r="CO75" s="4"/>
      <c r="CW75" s="9"/>
      <c r="CX75" s="4"/>
      <c r="CY75" s="4"/>
      <c r="CZ75" s="4"/>
      <c r="DH75" s="9"/>
      <c r="DI75" s="4"/>
      <c r="DJ75" s="4"/>
      <c r="DK75" s="4"/>
      <c r="DN75" s="4"/>
      <c r="DO75" s="4"/>
    </row>
    <row r="76" spans="1:122" ht="270.75" customHeight="1">
      <c r="A76" s="125"/>
      <c r="B76" s="22"/>
      <c r="C76" s="4"/>
      <c r="D76" s="4"/>
      <c r="E76" s="4"/>
      <c r="I76" s="128"/>
      <c r="J76" s="128"/>
      <c r="K76" s="128"/>
      <c r="L76" s="128"/>
      <c r="M76" s="9"/>
      <c r="N76" s="4"/>
      <c r="O76" s="4"/>
      <c r="P76" s="4"/>
      <c r="U76" s="128"/>
      <c r="V76" s="128"/>
      <c r="W76" s="128"/>
      <c r="X76" s="9"/>
      <c r="Y76" s="4"/>
      <c r="Z76" s="4"/>
      <c r="AA76" s="4"/>
      <c r="AF76" s="128"/>
      <c r="AG76" s="128"/>
      <c r="AH76" s="128"/>
      <c r="AI76" s="9"/>
      <c r="AJ76" s="4"/>
      <c r="AK76" s="4"/>
      <c r="AL76" s="4"/>
      <c r="AQ76" s="128"/>
      <c r="AR76" s="128"/>
      <c r="AS76" s="128"/>
      <c r="AT76" s="9"/>
      <c r="AU76" s="4"/>
      <c r="AV76" s="4"/>
      <c r="AW76" s="4"/>
      <c r="BB76" s="128"/>
      <c r="BC76" s="128"/>
      <c r="BD76" s="128"/>
      <c r="BE76" s="9"/>
      <c r="BF76" s="4"/>
      <c r="BG76" s="4"/>
      <c r="BH76" s="4"/>
      <c r="BM76" s="128"/>
      <c r="BN76" s="128"/>
      <c r="BO76" s="128"/>
      <c r="BX76" s="128"/>
      <c r="BY76" s="128"/>
      <c r="BZ76" s="128"/>
      <c r="CA76" s="9"/>
      <c r="CB76" s="4"/>
      <c r="CC76" s="4"/>
      <c r="CD76" s="4"/>
      <c r="CI76" s="128"/>
      <c r="CJ76" s="128"/>
      <c r="CK76" s="128"/>
      <c r="CL76" s="9"/>
      <c r="CM76" s="4"/>
      <c r="CN76" s="4"/>
      <c r="CO76" s="4"/>
      <c r="CT76" s="128"/>
      <c r="CU76" s="128"/>
      <c r="CV76" s="128"/>
      <c r="CW76" s="9"/>
      <c r="CX76" s="4"/>
      <c r="CY76" s="4"/>
      <c r="CZ76" s="4"/>
      <c r="DE76" s="128"/>
      <c r="DF76" s="128"/>
      <c r="DG76" s="128"/>
      <c r="DH76" s="9"/>
      <c r="DI76" s="4"/>
      <c r="DJ76" s="4"/>
      <c r="DK76" s="4"/>
      <c r="DN76" s="4"/>
      <c r="DO76" s="4"/>
      <c r="DP76" s="128"/>
      <c r="DQ76" s="128"/>
      <c r="DR76" s="128"/>
    </row>
    <row r="77" spans="1:122" ht="75" customHeight="1">
      <c r="A77" s="9"/>
      <c r="B77" s="22"/>
      <c r="C77" s="4"/>
      <c r="D77" s="4"/>
      <c r="E77" s="4"/>
      <c r="I77" s="128"/>
      <c r="J77" s="128"/>
      <c r="K77" s="128"/>
      <c r="L77" s="128"/>
      <c r="M77" s="9"/>
      <c r="N77" s="4"/>
      <c r="O77" s="4"/>
      <c r="P77" s="4"/>
      <c r="U77" s="128"/>
      <c r="V77" s="128"/>
      <c r="W77" s="128"/>
      <c r="X77" s="9"/>
      <c r="Y77" s="4"/>
      <c r="Z77" s="4"/>
      <c r="AA77" s="4"/>
      <c r="AF77" s="128"/>
      <c r="AG77" s="128"/>
      <c r="AH77" s="128"/>
      <c r="AI77" s="9"/>
      <c r="AJ77" s="4"/>
      <c r="AK77" s="4"/>
      <c r="AL77" s="4"/>
      <c r="AQ77" s="128"/>
      <c r="AR77" s="128"/>
      <c r="AS77" s="128"/>
      <c r="AT77" s="9"/>
      <c r="AU77" s="4"/>
      <c r="AV77" s="4"/>
      <c r="AW77" s="4"/>
      <c r="BB77" s="128"/>
      <c r="BC77" s="128"/>
      <c r="BD77" s="128"/>
      <c r="BE77" s="9"/>
      <c r="BF77" s="4"/>
      <c r="BG77" s="4"/>
      <c r="BH77" s="4"/>
      <c r="BM77" s="128"/>
      <c r="BN77" s="128"/>
      <c r="BO77" s="128"/>
      <c r="BX77" s="128"/>
      <c r="BY77" s="128"/>
      <c r="BZ77" s="128"/>
      <c r="CA77" s="9"/>
      <c r="CB77" s="4"/>
      <c r="CC77" s="4"/>
      <c r="CD77" s="4"/>
      <c r="CI77" s="128"/>
      <c r="CJ77" s="128"/>
      <c r="CK77" s="128"/>
      <c r="CL77" s="9"/>
      <c r="CM77" s="4"/>
      <c r="CN77" s="4"/>
      <c r="CO77" s="4"/>
      <c r="CT77" s="128"/>
      <c r="CU77" s="128"/>
      <c r="CV77" s="128"/>
      <c r="CW77" s="9"/>
      <c r="CX77" s="4"/>
      <c r="CY77" s="4"/>
      <c r="CZ77" s="4"/>
      <c r="DE77" s="128"/>
      <c r="DF77" s="128"/>
      <c r="DG77" s="128"/>
      <c r="DH77" s="9"/>
      <c r="DI77" s="4"/>
      <c r="DJ77" s="4"/>
      <c r="DK77" s="4"/>
      <c r="DN77" s="4"/>
      <c r="DO77" s="4"/>
      <c r="DP77" s="128"/>
      <c r="DQ77" s="128"/>
      <c r="DR77" s="128"/>
    </row>
    <row r="78" spans="1:122" ht="12.75" customHeight="1">
      <c r="A78" s="9"/>
      <c r="B78" s="22"/>
      <c r="C78" s="4"/>
      <c r="D78" s="4"/>
      <c r="E78" s="4"/>
      <c r="M78" s="9"/>
      <c r="N78" s="4"/>
      <c r="O78" s="4"/>
      <c r="P78" s="4"/>
      <c r="X78" s="9"/>
      <c r="Y78" s="4"/>
      <c r="Z78" s="4"/>
      <c r="AA78" s="4"/>
      <c r="AI78" s="9"/>
      <c r="AJ78" s="4"/>
      <c r="AK78" s="4"/>
      <c r="AL78" s="4"/>
      <c r="AT78" s="9"/>
      <c r="AU78" s="4"/>
      <c r="AV78" s="4"/>
      <c r="AW78" s="4"/>
      <c r="BE78" s="9"/>
      <c r="BF78" s="4"/>
      <c r="BG78" s="4"/>
      <c r="BH78" s="4"/>
      <c r="CA78" s="9"/>
      <c r="CB78" s="4"/>
      <c r="CC78" s="4"/>
      <c r="CD78" s="4"/>
      <c r="CL78" s="9"/>
      <c r="CM78" s="4"/>
      <c r="CN78" s="4"/>
      <c r="CO78" s="4"/>
      <c r="CW78" s="9"/>
      <c r="CX78" s="4"/>
      <c r="CY78" s="4"/>
      <c r="CZ78" s="4"/>
      <c r="DH78" s="9"/>
      <c r="DI78" s="4"/>
      <c r="DJ78" s="4"/>
      <c r="DK78" s="4"/>
      <c r="DN78" s="4"/>
      <c r="DO78" s="4"/>
    </row>
    <row r="79" spans="1:122" ht="12.75" customHeight="1">
      <c r="A79" s="9"/>
      <c r="B79" s="22"/>
      <c r="C79" s="4"/>
      <c r="D79" s="4"/>
      <c r="E79" s="4"/>
      <c r="M79" s="9"/>
      <c r="N79" s="4"/>
      <c r="O79" s="4"/>
      <c r="P79" s="4"/>
      <c r="X79" s="9"/>
      <c r="Y79" s="4"/>
      <c r="Z79" s="4"/>
      <c r="AA79" s="4"/>
      <c r="AI79" s="9"/>
      <c r="AJ79" s="4"/>
      <c r="AK79" s="4"/>
      <c r="AL79" s="4"/>
      <c r="AT79" s="9"/>
      <c r="AU79" s="4"/>
      <c r="AV79" s="4"/>
      <c r="AW79" s="4"/>
      <c r="BE79" s="9"/>
      <c r="BF79" s="4"/>
      <c r="BG79" s="4"/>
      <c r="BH79" s="4"/>
      <c r="CA79" s="9"/>
      <c r="CB79" s="4"/>
      <c r="CC79" s="4"/>
      <c r="CD79" s="4"/>
      <c r="CL79" s="9"/>
      <c r="CM79" s="4"/>
      <c r="CN79" s="4"/>
      <c r="CO79" s="4"/>
      <c r="CW79" s="9"/>
      <c r="CX79" s="4"/>
      <c r="CY79" s="4"/>
      <c r="CZ79" s="4"/>
      <c r="DH79" s="9"/>
      <c r="DI79" s="4"/>
      <c r="DJ79" s="4"/>
      <c r="DK79" s="4"/>
      <c r="DN79" s="4"/>
      <c r="DO79" s="4"/>
    </row>
    <row r="80" spans="1:122" ht="12.75" customHeight="1">
      <c r="A80" s="9"/>
      <c r="B80" s="22"/>
      <c r="C80" s="4"/>
      <c r="D80" s="4"/>
      <c r="E80" s="4"/>
      <c r="M80" s="9"/>
      <c r="N80" s="4"/>
      <c r="O80" s="4"/>
      <c r="P80" s="4"/>
      <c r="X80" s="9"/>
      <c r="Y80" s="4"/>
      <c r="Z80" s="4"/>
      <c r="AA80" s="4"/>
      <c r="AI80" s="9"/>
      <c r="AJ80" s="4"/>
      <c r="AK80" s="4"/>
      <c r="AL80" s="4"/>
      <c r="AT80" s="9"/>
      <c r="AU80" s="4"/>
      <c r="AV80" s="4"/>
      <c r="AW80" s="4"/>
      <c r="BE80" s="9"/>
      <c r="BF80" s="4"/>
      <c r="BG80" s="4"/>
      <c r="BH80" s="4"/>
      <c r="CA80" s="9"/>
      <c r="CB80" s="4"/>
      <c r="CC80" s="4"/>
      <c r="CD80" s="4"/>
      <c r="CL80" s="9"/>
      <c r="CM80" s="4"/>
      <c r="CN80" s="4"/>
      <c r="CO80" s="4"/>
      <c r="CW80" s="9"/>
      <c r="CX80" s="4"/>
      <c r="CY80" s="4"/>
      <c r="CZ80" s="4"/>
      <c r="DH80" s="9"/>
      <c r="DI80" s="4"/>
      <c r="DJ80" s="4"/>
      <c r="DK80" s="4"/>
      <c r="DN80" s="4"/>
      <c r="DO80" s="4"/>
    </row>
    <row r="81" spans="1:119" ht="12.75" customHeight="1">
      <c r="A81" s="9"/>
      <c r="B81" s="22"/>
      <c r="C81" s="4"/>
      <c r="D81" s="4"/>
      <c r="E81" s="4"/>
      <c r="M81" s="9"/>
      <c r="N81" s="4"/>
      <c r="O81" s="4"/>
      <c r="P81" s="4"/>
      <c r="X81" s="9"/>
      <c r="Y81" s="4"/>
      <c r="Z81" s="4"/>
      <c r="AA81" s="4"/>
      <c r="AI81" s="9"/>
      <c r="AJ81" s="4"/>
      <c r="AK81" s="4"/>
      <c r="AL81" s="4"/>
      <c r="AT81" s="9"/>
      <c r="AU81" s="4"/>
      <c r="AV81" s="4"/>
      <c r="AW81" s="4"/>
      <c r="BE81" s="9"/>
      <c r="BF81" s="4"/>
      <c r="BG81" s="4"/>
      <c r="BH81" s="4"/>
      <c r="CA81" s="9"/>
      <c r="CB81" s="4"/>
      <c r="CC81" s="4"/>
      <c r="CD81" s="4"/>
      <c r="CL81" s="9"/>
      <c r="CM81" s="4"/>
      <c r="CN81" s="4"/>
      <c r="CO81" s="4"/>
      <c r="CW81" s="9"/>
      <c r="CX81" s="4"/>
      <c r="CY81" s="4"/>
      <c r="CZ81" s="4"/>
      <c r="DH81" s="9"/>
      <c r="DI81" s="4"/>
      <c r="DJ81" s="4"/>
      <c r="DK81" s="4"/>
      <c r="DN81" s="4"/>
      <c r="DO81" s="4"/>
    </row>
    <row r="82" spans="1:119" ht="12.75" customHeight="1">
      <c r="A82" s="9"/>
      <c r="B82" s="22"/>
      <c r="C82" s="4"/>
      <c r="D82" s="4"/>
      <c r="E82" s="4"/>
      <c r="M82" s="9"/>
      <c r="N82" s="4"/>
      <c r="O82" s="4"/>
      <c r="P82" s="4"/>
      <c r="X82" s="9"/>
      <c r="Y82" s="4"/>
      <c r="Z82" s="4"/>
      <c r="AA82" s="4"/>
      <c r="AI82" s="9"/>
      <c r="AJ82" s="4"/>
      <c r="AK82" s="4"/>
      <c r="AL82" s="4"/>
      <c r="AT82" s="9"/>
      <c r="AU82" s="4"/>
      <c r="AV82" s="4"/>
      <c r="AW82" s="4"/>
      <c r="BE82" s="9"/>
      <c r="BF82" s="4"/>
      <c r="BG82" s="4"/>
      <c r="BH82" s="4"/>
      <c r="CA82" s="9"/>
      <c r="CB82" s="4"/>
      <c r="CC82" s="4"/>
      <c r="CD82" s="4"/>
      <c r="CL82" s="9"/>
      <c r="CM82" s="4"/>
      <c r="CN82" s="4"/>
      <c r="CO82" s="4"/>
      <c r="CW82" s="9"/>
      <c r="CX82" s="4"/>
      <c r="CY82" s="4"/>
      <c r="CZ82" s="4"/>
      <c r="DH82" s="9"/>
      <c r="DI82" s="4"/>
      <c r="DJ82" s="4"/>
      <c r="DK82" s="4"/>
      <c r="DN82" s="4"/>
      <c r="DO82" s="4"/>
    </row>
    <row r="83" spans="1:119" ht="12.75" customHeight="1">
      <c r="A83" s="9"/>
      <c r="B83" s="22"/>
      <c r="C83" s="4"/>
      <c r="D83" s="4"/>
      <c r="E83" s="4"/>
      <c r="M83" s="9"/>
      <c r="N83" s="4"/>
      <c r="O83" s="4"/>
      <c r="P83" s="4"/>
      <c r="X83" s="9"/>
      <c r="Y83" s="4"/>
      <c r="Z83" s="4"/>
      <c r="AA83" s="4"/>
      <c r="AI83" s="9"/>
      <c r="AJ83" s="4"/>
      <c r="AK83" s="4"/>
      <c r="AL83" s="4"/>
      <c r="AT83" s="9"/>
      <c r="AU83" s="4"/>
      <c r="AV83" s="4"/>
      <c r="AW83" s="4"/>
      <c r="BE83" s="9"/>
      <c r="BF83" s="4"/>
      <c r="BG83" s="4"/>
      <c r="BH83" s="4"/>
      <c r="CA83" s="9"/>
      <c r="CB83" s="4"/>
      <c r="CC83" s="4"/>
      <c r="CD83" s="4"/>
      <c r="CL83" s="9"/>
      <c r="CM83" s="4"/>
      <c r="CN83" s="4"/>
      <c r="CO83" s="4"/>
      <c r="CW83" s="9"/>
      <c r="CX83" s="4"/>
      <c r="CY83" s="4"/>
      <c r="CZ83" s="4"/>
      <c r="DH83" s="9"/>
      <c r="DI83" s="4"/>
      <c r="DJ83" s="4"/>
      <c r="DK83" s="4"/>
      <c r="DN83" s="4"/>
      <c r="DO83" s="4"/>
    </row>
    <row r="84" spans="1:119" ht="12.75" customHeight="1">
      <c r="A84" s="9"/>
      <c r="B84" s="22"/>
      <c r="C84" s="4"/>
      <c r="D84" s="4"/>
      <c r="E84" s="4"/>
      <c r="M84" s="9"/>
      <c r="N84" s="4"/>
      <c r="O84" s="4"/>
      <c r="P84" s="4"/>
      <c r="X84" s="9"/>
      <c r="Y84" s="4"/>
      <c r="Z84" s="4"/>
      <c r="AA84" s="4"/>
      <c r="AI84" s="9"/>
      <c r="AJ84" s="4"/>
      <c r="AK84" s="4"/>
      <c r="AL84" s="4"/>
      <c r="AT84" s="9"/>
      <c r="AU84" s="4"/>
      <c r="AV84" s="4"/>
      <c r="AW84" s="4"/>
      <c r="BE84" s="9"/>
      <c r="BF84" s="4"/>
      <c r="BG84" s="4"/>
      <c r="BH84" s="4"/>
      <c r="CA84" s="9"/>
      <c r="CB84" s="4"/>
      <c r="CC84" s="4"/>
      <c r="CD84" s="4"/>
      <c r="CL84" s="9"/>
      <c r="CM84" s="4"/>
      <c r="CN84" s="4"/>
      <c r="CO84" s="4"/>
      <c r="CW84" s="9"/>
      <c r="CX84" s="4"/>
      <c r="CY84" s="4"/>
      <c r="CZ84" s="4"/>
      <c r="DH84" s="9"/>
      <c r="DI84" s="4"/>
      <c r="DJ84" s="4"/>
      <c r="DK84" s="4"/>
      <c r="DN84" s="4"/>
      <c r="DO84" s="4"/>
    </row>
    <row r="85" spans="1:119" ht="12.75" customHeight="1">
      <c r="A85" s="9"/>
      <c r="B85" s="22"/>
      <c r="C85" s="4"/>
      <c r="D85" s="4"/>
      <c r="E85" s="4"/>
      <c r="M85" s="9"/>
      <c r="N85" s="4"/>
      <c r="O85" s="4"/>
      <c r="P85" s="4"/>
      <c r="X85" s="9"/>
      <c r="Y85" s="4"/>
      <c r="Z85" s="4"/>
      <c r="AA85" s="4"/>
      <c r="AI85" s="9"/>
      <c r="AJ85" s="4"/>
      <c r="AK85" s="4"/>
      <c r="AL85" s="4"/>
      <c r="AT85" s="9"/>
      <c r="AU85" s="4"/>
      <c r="AV85" s="4"/>
      <c r="AW85" s="4"/>
      <c r="BE85" s="9"/>
      <c r="BF85" s="4"/>
      <c r="BG85" s="4"/>
      <c r="BH85" s="4"/>
      <c r="CA85" s="9"/>
      <c r="CB85" s="4"/>
      <c r="CC85" s="4"/>
      <c r="CD85" s="4"/>
      <c r="CL85" s="9"/>
      <c r="CM85" s="4"/>
      <c r="CN85" s="4"/>
      <c r="CO85" s="4"/>
      <c r="CW85" s="9"/>
      <c r="CX85" s="4"/>
      <c r="CY85" s="4"/>
      <c r="CZ85" s="4"/>
      <c r="DH85" s="9"/>
      <c r="DI85" s="4"/>
      <c r="DJ85" s="4"/>
      <c r="DK85" s="4"/>
      <c r="DN85" s="4"/>
      <c r="DO85" s="4"/>
    </row>
    <row r="86" spans="1:119" ht="12.75" customHeight="1">
      <c r="A86" s="9"/>
      <c r="B86" s="22"/>
      <c r="C86" s="4"/>
      <c r="D86" s="4"/>
      <c r="E86" s="4"/>
      <c r="M86" s="9"/>
      <c r="N86" s="4"/>
      <c r="O86" s="4"/>
      <c r="P86" s="4"/>
      <c r="X86" s="9"/>
      <c r="Y86" s="4"/>
      <c r="Z86" s="4"/>
      <c r="AA86" s="4"/>
      <c r="AI86" s="9"/>
      <c r="AJ86" s="4"/>
      <c r="AK86" s="4"/>
      <c r="AL86" s="4"/>
      <c r="AT86" s="9"/>
      <c r="AU86" s="4"/>
      <c r="AV86" s="4"/>
      <c r="AW86" s="4"/>
      <c r="BE86" s="9"/>
      <c r="BF86" s="4"/>
      <c r="BG86" s="4"/>
      <c r="BH86" s="4"/>
      <c r="CA86" s="9"/>
      <c r="CB86" s="4"/>
      <c r="CC86" s="4"/>
      <c r="CD86" s="4"/>
      <c r="CL86" s="9"/>
      <c r="CM86" s="4"/>
      <c r="CN86" s="4"/>
      <c r="CO86" s="4"/>
      <c r="CW86" s="9"/>
      <c r="CX86" s="4"/>
      <c r="CY86" s="4"/>
      <c r="CZ86" s="4"/>
      <c r="DH86" s="9"/>
      <c r="DI86" s="4"/>
      <c r="DJ86" s="4"/>
      <c r="DK86" s="4"/>
      <c r="DN86" s="4"/>
      <c r="DO86" s="4"/>
    </row>
    <row r="87" spans="1:119" ht="12.75" customHeight="1">
      <c r="A87" s="9"/>
      <c r="B87" s="22"/>
      <c r="C87" s="4"/>
      <c r="D87" s="4"/>
      <c r="E87" s="4"/>
      <c r="M87" s="9"/>
      <c r="N87" s="4"/>
      <c r="O87" s="4"/>
      <c r="P87" s="4"/>
      <c r="X87" s="9"/>
      <c r="Y87" s="4"/>
      <c r="Z87" s="4"/>
      <c r="AA87" s="4"/>
      <c r="AI87" s="9"/>
      <c r="AJ87" s="4"/>
      <c r="AK87" s="4"/>
      <c r="AL87" s="4"/>
      <c r="AT87" s="9"/>
      <c r="AU87" s="4"/>
      <c r="AV87" s="4"/>
      <c r="AW87" s="4"/>
      <c r="BE87" s="9"/>
      <c r="BF87" s="4"/>
      <c r="BG87" s="4"/>
      <c r="BH87" s="4"/>
      <c r="CA87" s="9"/>
      <c r="CB87" s="4"/>
      <c r="CC87" s="4"/>
      <c r="CD87" s="4"/>
      <c r="CL87" s="9"/>
      <c r="CM87" s="4"/>
      <c r="CN87" s="4"/>
      <c r="CO87" s="4"/>
      <c r="CW87" s="9"/>
      <c r="CX87" s="4"/>
      <c r="CY87" s="4"/>
      <c r="CZ87" s="4"/>
      <c r="DH87" s="9"/>
      <c r="DI87" s="4"/>
      <c r="DJ87" s="4"/>
      <c r="DK87" s="4"/>
      <c r="DN87" s="4"/>
      <c r="DO87" s="4"/>
    </row>
    <row r="88" spans="1:119">
      <c r="A88" s="9"/>
      <c r="B88" s="22"/>
      <c r="C88" s="4"/>
      <c r="D88" s="4"/>
      <c r="E88" s="4"/>
      <c r="M88" s="9"/>
      <c r="N88" s="4"/>
      <c r="O88" s="4"/>
      <c r="P88" s="4"/>
      <c r="X88" s="9"/>
      <c r="Y88" s="4"/>
      <c r="Z88" s="4"/>
      <c r="AA88" s="4"/>
      <c r="AI88" s="9"/>
      <c r="AJ88" s="4"/>
      <c r="AK88" s="4"/>
      <c r="AL88" s="4"/>
      <c r="AT88" s="9"/>
      <c r="AU88" s="4"/>
      <c r="AV88" s="4"/>
      <c r="AW88" s="4"/>
      <c r="BE88" s="9"/>
      <c r="BF88" s="4"/>
      <c r="BG88" s="4"/>
      <c r="BH88" s="4"/>
      <c r="CA88" s="9"/>
      <c r="CB88" s="4"/>
      <c r="CC88" s="4"/>
      <c r="CD88" s="4"/>
      <c r="CL88" s="9"/>
      <c r="CM88" s="4"/>
      <c r="CN88" s="4"/>
      <c r="CO88" s="4"/>
      <c r="CW88" s="9"/>
      <c r="CX88" s="4"/>
      <c r="CY88" s="4"/>
      <c r="CZ88" s="4"/>
      <c r="DH88" s="9"/>
      <c r="DI88" s="4"/>
      <c r="DJ88" s="4"/>
      <c r="DK88" s="4"/>
      <c r="DN88" s="4"/>
      <c r="DO88" s="4"/>
    </row>
    <row r="89" spans="1:119">
      <c r="A89" s="9"/>
      <c r="B89" s="22"/>
      <c r="C89" s="4"/>
      <c r="D89" s="4"/>
      <c r="E89" s="4"/>
      <c r="M89" s="9"/>
      <c r="N89" s="4"/>
      <c r="O89" s="4"/>
      <c r="P89" s="4"/>
      <c r="X89" s="9"/>
      <c r="Y89" s="4"/>
      <c r="Z89" s="4"/>
      <c r="AA89" s="4"/>
      <c r="AI89" s="9"/>
      <c r="AJ89" s="4"/>
      <c r="AK89" s="4"/>
      <c r="AL89" s="4"/>
      <c r="AT89" s="9"/>
      <c r="AU89" s="4"/>
      <c r="AV89" s="4"/>
      <c r="AW89" s="4"/>
      <c r="BE89" s="9"/>
      <c r="BF89" s="4"/>
      <c r="BG89" s="4"/>
      <c r="BH89" s="4"/>
      <c r="CA89" s="9"/>
      <c r="CB89" s="4"/>
      <c r="CC89" s="4"/>
      <c r="CD89" s="4"/>
      <c r="CL89" s="9"/>
      <c r="CM89" s="4"/>
      <c r="CN89" s="4"/>
      <c r="CO89" s="4"/>
      <c r="CW89" s="9"/>
      <c r="CX89" s="4"/>
      <c r="CY89" s="4"/>
      <c r="CZ89" s="4"/>
      <c r="DH89" s="9"/>
      <c r="DI89" s="4"/>
      <c r="DJ89" s="4"/>
      <c r="DK89" s="4"/>
      <c r="DN89" s="4"/>
      <c r="DO89" s="4"/>
    </row>
    <row r="90" spans="1:119">
      <c r="A90" s="9"/>
      <c r="B90" s="22"/>
      <c r="C90" s="4"/>
      <c r="D90" s="4"/>
      <c r="E90" s="4"/>
      <c r="M90" s="9"/>
      <c r="N90" s="4"/>
      <c r="O90" s="4"/>
      <c r="P90" s="4"/>
      <c r="X90" s="9"/>
      <c r="Y90" s="4"/>
      <c r="Z90" s="4"/>
      <c r="AA90" s="4"/>
      <c r="AI90" s="9"/>
      <c r="AJ90" s="4"/>
      <c r="AK90" s="4"/>
      <c r="AL90" s="4"/>
      <c r="AT90" s="9"/>
      <c r="AU90" s="4"/>
      <c r="AV90" s="4"/>
      <c r="AW90" s="4"/>
      <c r="BE90" s="9"/>
      <c r="BF90" s="4"/>
      <c r="BG90" s="4"/>
      <c r="BH90" s="4"/>
      <c r="CA90" s="9"/>
      <c r="CB90" s="4"/>
      <c r="CC90" s="4"/>
      <c r="CD90" s="4"/>
      <c r="CL90" s="9"/>
      <c r="CM90" s="4"/>
      <c r="CN90" s="4"/>
      <c r="CO90" s="4"/>
      <c r="CW90" s="9"/>
      <c r="CX90" s="4"/>
      <c r="CY90" s="4"/>
      <c r="CZ90" s="4"/>
      <c r="DH90" s="9"/>
      <c r="DI90" s="4"/>
      <c r="DJ90" s="4"/>
      <c r="DK90" s="4"/>
      <c r="DN90" s="4"/>
      <c r="DO90" s="4"/>
    </row>
  </sheetData>
  <phoneticPr fontId="5" type="noConversion"/>
  <pageMargins left="0.5" right="0.5" top="0.5" bottom="0.55000000000000004" header="0.5" footer="0.5"/>
  <pageSetup orientation="portrait" r:id="rId1"/>
  <headerFooter alignWithMargins="0">
    <oddFooter>&amp;LSREB Fact Book 1996/1997&amp;CDraft&amp;R&amp;D</oddFooter>
  </headerFooter>
  <colBreaks count="1" manualBreakCount="1">
    <brk id="156"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DG93"/>
  <sheetViews>
    <sheetView showGridLines="0" showZeros="0" zoomScale="98" zoomScaleNormal="98" workbookViewId="0">
      <pane xSplit="1" ySplit="5" topLeftCell="AQ6" activePane="bottomRight" state="frozen"/>
      <selection pane="topRight" activeCell="B1" sqref="B1"/>
      <selection pane="bottomLeft" activeCell="A7" sqref="A7"/>
      <selection pane="bottomRight" activeCell="BO7" sqref="BO7"/>
    </sheetView>
  </sheetViews>
  <sheetFormatPr defaultColWidth="6.7109375" defaultRowHeight="12.75"/>
  <cols>
    <col min="1" max="1" width="15.28515625" style="63" customWidth="1"/>
    <col min="2" max="2" width="9" style="64" customWidth="1"/>
    <col min="3" max="12" width="7.85546875" style="65" customWidth="1"/>
    <col min="13" max="13" width="9" style="64" customWidth="1"/>
    <col min="14" max="38" width="7.85546875" style="65" customWidth="1"/>
    <col min="39" max="39" width="7" style="43" bestFit="1" customWidth="1"/>
    <col min="40" max="40" width="6.85546875" style="43" bestFit="1" customWidth="1"/>
    <col min="41" max="42" width="6.85546875" style="43" customWidth="1"/>
    <col min="43" max="49" width="7.85546875" style="65" customWidth="1"/>
    <col min="50" max="50" width="7" style="43" bestFit="1" customWidth="1"/>
    <col min="51" max="51" width="6.85546875" style="43" bestFit="1" customWidth="1"/>
    <col min="52" max="53" width="6.85546875" style="43" customWidth="1"/>
    <col min="54" max="60" width="7.85546875" style="65" customWidth="1"/>
    <col min="61" max="61" width="7" style="43" bestFit="1" customWidth="1"/>
    <col min="62" max="62" width="6.85546875" style="43" bestFit="1" customWidth="1"/>
    <col min="63" max="64" width="6.85546875" style="43" customWidth="1"/>
    <col min="65" max="71" width="7.85546875" style="65" customWidth="1"/>
    <col min="72" max="72" width="7" style="43" bestFit="1" customWidth="1"/>
    <col min="73" max="73" width="6.85546875" style="43" bestFit="1" customWidth="1"/>
    <col min="74" max="75" width="6.85546875" style="43" customWidth="1"/>
    <col min="76" max="82" width="7.85546875" style="65" customWidth="1"/>
    <col min="83" max="83" width="7" style="43" bestFit="1" customWidth="1"/>
    <col min="84" max="84" width="6.85546875" style="43" bestFit="1" customWidth="1"/>
    <col min="85" max="86" width="6.85546875" style="43" customWidth="1"/>
    <col min="87" max="89" width="7.85546875" style="65" customWidth="1"/>
    <col min="90" max="90" width="7.28515625" style="58" bestFit="1" customWidth="1"/>
    <col min="91" max="91" width="7.5703125" style="58" bestFit="1" customWidth="1"/>
    <col min="92" max="92" width="7" style="58" bestFit="1" customWidth="1"/>
    <col min="93" max="93" width="7" style="58" customWidth="1"/>
    <col min="94" max="94" width="7" style="58" bestFit="1" customWidth="1"/>
    <col min="95" max="95" width="6.85546875" style="58" bestFit="1" customWidth="1"/>
    <col min="96" max="100" width="6.85546875" style="58" customWidth="1"/>
    <col min="101" max="101" width="7.28515625" style="58" bestFit="1" customWidth="1"/>
    <col min="102" max="102" width="7.5703125" style="58" bestFit="1" customWidth="1"/>
    <col min="103" max="103" width="7" style="58" bestFit="1" customWidth="1"/>
    <col min="104" max="104" width="7" style="58" customWidth="1"/>
    <col min="105" max="105" width="7" style="58" bestFit="1" customWidth="1"/>
    <col min="106" max="106" width="6.85546875" style="58" bestFit="1" customWidth="1"/>
    <col min="107" max="111" width="6.85546875" style="58" customWidth="1"/>
    <col min="112" max="16384" width="6.7109375" style="43"/>
  </cols>
  <sheetData>
    <row r="1" spans="1:111">
      <c r="A1" s="38" t="s">
        <v>35</v>
      </c>
      <c r="B1" s="39"/>
      <c r="C1" s="40"/>
      <c r="D1" s="40"/>
      <c r="E1" s="40"/>
      <c r="F1" s="40"/>
      <c r="G1" s="40"/>
      <c r="H1" s="40"/>
      <c r="I1" s="40"/>
      <c r="J1" s="40"/>
      <c r="K1" s="40"/>
      <c r="L1" s="40"/>
      <c r="M1" s="39"/>
      <c r="N1" s="40"/>
      <c r="O1" s="40"/>
      <c r="P1" s="40"/>
      <c r="Q1" s="40"/>
      <c r="R1" s="40"/>
      <c r="S1" s="40"/>
      <c r="T1" s="40"/>
      <c r="U1" s="40"/>
      <c r="V1" s="40"/>
      <c r="W1" s="40"/>
      <c r="X1" s="40"/>
      <c r="Y1" s="40"/>
      <c r="Z1" s="40"/>
      <c r="AA1" s="40"/>
      <c r="AB1" s="40"/>
      <c r="AC1" s="40"/>
      <c r="AD1" s="40"/>
      <c r="AE1" s="40"/>
      <c r="AF1" s="40"/>
      <c r="AG1" s="40"/>
      <c r="AH1" s="40"/>
      <c r="AI1" s="40"/>
      <c r="AJ1" s="40"/>
      <c r="AK1" s="40"/>
      <c r="AL1" s="40"/>
      <c r="AM1" s="41"/>
      <c r="AN1" s="41"/>
      <c r="AO1" s="41"/>
      <c r="AP1" s="41"/>
      <c r="AQ1" s="40"/>
      <c r="AR1" s="40"/>
      <c r="AS1" s="40"/>
      <c r="AT1" s="40"/>
      <c r="AU1" s="40"/>
      <c r="AV1" s="40"/>
      <c r="AW1" s="40"/>
      <c r="AX1" s="41"/>
      <c r="AY1" s="41"/>
      <c r="AZ1" s="41"/>
      <c r="BA1" s="41"/>
      <c r="BB1" s="40"/>
      <c r="BC1" s="40"/>
      <c r="BD1" s="40"/>
      <c r="BE1" s="40"/>
      <c r="BF1" s="40"/>
      <c r="BG1" s="40"/>
      <c r="BH1" s="40"/>
      <c r="BI1" s="41"/>
      <c r="BJ1" s="41"/>
      <c r="BK1" s="41"/>
      <c r="BL1" s="41"/>
      <c r="BM1" s="40"/>
      <c r="BN1" s="40"/>
      <c r="BO1" s="40"/>
      <c r="BP1" s="40"/>
      <c r="BQ1" s="40"/>
      <c r="BR1" s="40"/>
      <c r="BS1" s="40"/>
      <c r="BT1" s="41"/>
      <c r="BU1" s="41"/>
      <c r="BV1" s="41"/>
      <c r="BW1" s="41"/>
      <c r="BX1" s="40"/>
      <c r="BY1" s="40"/>
      <c r="BZ1" s="40"/>
      <c r="CA1" s="40"/>
      <c r="CB1" s="40"/>
      <c r="CC1" s="40"/>
      <c r="CD1" s="40"/>
      <c r="CE1" s="41"/>
      <c r="CF1" s="41"/>
      <c r="CG1" s="41"/>
      <c r="CH1" s="41"/>
      <c r="CI1" s="40"/>
      <c r="CJ1" s="40"/>
      <c r="CK1" s="40"/>
      <c r="CL1" s="42"/>
      <c r="CM1" s="42"/>
      <c r="CN1" s="42"/>
      <c r="CO1" s="42"/>
      <c r="CP1" s="42"/>
      <c r="CQ1" s="42"/>
      <c r="CR1" s="42"/>
      <c r="CS1" s="42"/>
      <c r="CT1" s="42"/>
      <c r="CU1" s="42"/>
      <c r="CV1" s="42"/>
      <c r="CW1" s="42"/>
      <c r="CX1" s="42"/>
      <c r="CY1" s="42"/>
      <c r="CZ1" s="42"/>
      <c r="DA1" s="42"/>
      <c r="DB1" s="42"/>
      <c r="DC1" s="42"/>
      <c r="DD1" s="42"/>
      <c r="DE1" s="42"/>
      <c r="DF1" s="42"/>
      <c r="DG1" s="42"/>
    </row>
    <row r="2" spans="1:111">
      <c r="A2" s="38" t="s">
        <v>34</v>
      </c>
      <c r="B2" s="39"/>
      <c r="C2" s="40"/>
      <c r="D2" s="40"/>
      <c r="E2" s="40"/>
      <c r="F2" s="40"/>
      <c r="G2" s="40"/>
      <c r="H2" s="40"/>
      <c r="I2" s="40"/>
      <c r="J2" s="40"/>
      <c r="K2" s="40"/>
      <c r="L2" s="40"/>
      <c r="M2" s="39"/>
      <c r="N2" s="40"/>
      <c r="O2" s="40"/>
      <c r="P2" s="40"/>
      <c r="Q2" s="40"/>
      <c r="R2" s="40"/>
      <c r="S2" s="40"/>
      <c r="T2" s="40"/>
      <c r="U2" s="40"/>
      <c r="V2" s="40"/>
      <c r="W2" s="40"/>
      <c r="X2" s="40"/>
      <c r="Y2" s="40"/>
      <c r="Z2" s="40"/>
      <c r="AA2" s="40"/>
      <c r="AB2" s="40"/>
      <c r="AC2" s="40"/>
      <c r="AD2" s="40"/>
      <c r="AE2" s="40"/>
      <c r="AF2" s="40"/>
      <c r="AG2" s="40"/>
      <c r="AH2" s="40"/>
      <c r="AI2" s="40"/>
      <c r="AJ2" s="40"/>
      <c r="AK2" s="40"/>
      <c r="AL2" s="40"/>
      <c r="AM2" s="41"/>
      <c r="AN2" s="41"/>
      <c r="AO2" s="41"/>
      <c r="AP2" s="41"/>
      <c r="AQ2" s="40"/>
      <c r="AR2" s="40"/>
      <c r="AS2" s="40"/>
      <c r="AT2" s="40"/>
      <c r="AU2" s="40"/>
      <c r="AV2" s="40"/>
      <c r="AW2" s="40"/>
      <c r="AX2" s="41"/>
      <c r="AY2" s="41"/>
      <c r="AZ2" s="41"/>
      <c r="BA2" s="41"/>
      <c r="BB2" s="40"/>
      <c r="BC2" s="40"/>
      <c r="BD2" s="40"/>
      <c r="BE2" s="40"/>
      <c r="BF2" s="40"/>
      <c r="BG2" s="40"/>
      <c r="BH2" s="40"/>
      <c r="BI2" s="41"/>
      <c r="BJ2" s="41"/>
      <c r="BK2" s="41"/>
      <c r="BL2" s="41"/>
      <c r="BM2" s="40"/>
      <c r="BN2" s="40"/>
      <c r="BO2" s="40"/>
      <c r="BP2" s="40"/>
      <c r="BQ2" s="40"/>
      <c r="BR2" s="40"/>
      <c r="BS2" s="40"/>
      <c r="BT2" s="41"/>
      <c r="BU2" s="41"/>
      <c r="BV2" s="41"/>
      <c r="BW2" s="41"/>
      <c r="BX2" s="40"/>
      <c r="BY2" s="40"/>
      <c r="BZ2" s="40"/>
      <c r="CA2" s="40"/>
      <c r="CB2" s="40"/>
      <c r="CC2" s="40"/>
      <c r="CD2" s="40"/>
      <c r="CE2" s="41"/>
      <c r="CF2" s="41"/>
      <c r="CG2" s="41"/>
      <c r="CH2" s="41"/>
      <c r="CI2" s="40"/>
      <c r="CJ2" s="40"/>
      <c r="CK2" s="40"/>
      <c r="CL2" s="42"/>
      <c r="CM2" s="42"/>
      <c r="CN2" s="42"/>
      <c r="CO2" s="42"/>
      <c r="CP2" s="42"/>
      <c r="CQ2" s="42"/>
      <c r="CR2" s="42"/>
      <c r="CS2" s="42"/>
      <c r="CT2" s="42"/>
      <c r="CU2" s="42"/>
      <c r="CV2" s="42"/>
      <c r="CW2" s="42"/>
      <c r="CX2" s="42"/>
      <c r="CY2" s="42"/>
      <c r="CZ2" s="42"/>
      <c r="DA2" s="42"/>
      <c r="DB2" s="42"/>
      <c r="DC2" s="42"/>
      <c r="DD2" s="42"/>
      <c r="DE2" s="42"/>
      <c r="DF2" s="42"/>
      <c r="DG2" s="42"/>
    </row>
    <row r="3" spans="1:111">
      <c r="A3" s="44"/>
      <c r="B3" s="44"/>
      <c r="C3" s="45"/>
      <c r="D3" s="45"/>
      <c r="E3" s="45"/>
      <c r="F3" s="45"/>
      <c r="G3" s="45"/>
      <c r="H3" s="45"/>
      <c r="I3" s="45"/>
      <c r="J3" s="45"/>
      <c r="K3" s="45"/>
      <c r="L3" s="45"/>
      <c r="M3" s="44"/>
      <c r="N3" s="45"/>
      <c r="O3" s="45"/>
      <c r="P3" s="45"/>
      <c r="Q3" s="45"/>
      <c r="R3" s="45"/>
      <c r="S3" s="45"/>
      <c r="T3" s="45"/>
      <c r="U3" s="45"/>
      <c r="V3" s="45"/>
      <c r="W3" s="45"/>
      <c r="X3" s="45"/>
      <c r="Y3" s="45"/>
      <c r="Z3" s="45"/>
      <c r="AA3" s="45"/>
      <c r="AB3" s="45"/>
      <c r="AC3" s="45"/>
      <c r="AD3" s="45"/>
      <c r="AE3" s="45"/>
      <c r="AF3" s="45"/>
      <c r="AG3" s="45"/>
      <c r="AH3" s="45"/>
      <c r="AI3" s="45"/>
      <c r="AJ3" s="45"/>
      <c r="AK3" s="45"/>
      <c r="AL3" s="40"/>
      <c r="AM3" s="41"/>
      <c r="AN3" s="41"/>
      <c r="AO3" s="41"/>
      <c r="AP3" s="41"/>
      <c r="AQ3" s="45"/>
      <c r="AR3" s="45"/>
      <c r="AS3" s="45"/>
      <c r="AT3" s="45"/>
      <c r="AU3" s="45"/>
      <c r="AV3" s="45"/>
      <c r="AW3" s="40"/>
      <c r="AX3" s="41"/>
      <c r="AY3" s="41"/>
      <c r="AZ3" s="41"/>
      <c r="BA3" s="41"/>
      <c r="BB3" s="45"/>
      <c r="BC3" s="45"/>
      <c r="BD3" s="45"/>
      <c r="BE3" s="45"/>
      <c r="BF3" s="45"/>
      <c r="BG3" s="45"/>
      <c r="BH3" s="40"/>
      <c r="BI3" s="41"/>
      <c r="BJ3" s="41"/>
      <c r="BK3" s="41"/>
      <c r="BL3" s="41"/>
      <c r="BM3" s="45"/>
      <c r="BN3" s="45"/>
      <c r="BO3" s="45"/>
      <c r="BP3" s="45"/>
      <c r="BQ3" s="45"/>
      <c r="BR3" s="45"/>
      <c r="BS3" s="40"/>
      <c r="BT3" s="41"/>
      <c r="BU3" s="41"/>
      <c r="BV3" s="41"/>
      <c r="BW3" s="41"/>
      <c r="BX3" s="45"/>
      <c r="BY3" s="45"/>
      <c r="BZ3" s="45"/>
      <c r="CA3" s="45"/>
      <c r="CB3" s="45"/>
      <c r="CC3" s="45"/>
      <c r="CD3" s="40"/>
      <c r="CE3" s="41"/>
      <c r="CF3" s="41"/>
      <c r="CG3" s="41"/>
      <c r="CH3" s="41"/>
      <c r="CI3" s="45"/>
      <c r="CJ3" s="45"/>
      <c r="CK3" s="45"/>
      <c r="CL3" s="42"/>
      <c r="CM3" s="42"/>
      <c r="CN3" s="42"/>
      <c r="CO3" s="42"/>
      <c r="CP3" s="42"/>
      <c r="CQ3" s="42"/>
      <c r="CR3" s="42"/>
      <c r="CS3" s="42"/>
      <c r="CT3" s="42"/>
      <c r="CU3" s="42"/>
      <c r="CV3" s="42"/>
      <c r="CW3" s="42"/>
      <c r="CX3" s="42"/>
      <c r="CY3" s="42"/>
      <c r="CZ3" s="42"/>
      <c r="DA3" s="42"/>
      <c r="DB3" s="42"/>
      <c r="DC3" s="42"/>
      <c r="DD3" s="42"/>
      <c r="DE3" s="42"/>
      <c r="DF3" s="42"/>
      <c r="DG3" s="42"/>
    </row>
    <row r="4" spans="1:111" s="50" customFormat="1">
      <c r="A4" s="46"/>
      <c r="B4" s="47" t="s">
        <v>3</v>
      </c>
      <c r="C4" s="47"/>
      <c r="D4" s="48"/>
      <c r="E4" s="48"/>
      <c r="F4" s="48"/>
      <c r="G4" s="48"/>
      <c r="H4" s="48"/>
      <c r="I4" s="48"/>
      <c r="J4" s="48"/>
      <c r="K4" s="48"/>
      <c r="L4" s="48"/>
      <c r="M4" s="49" t="s">
        <v>4</v>
      </c>
      <c r="N4" s="47"/>
      <c r="O4" s="48"/>
      <c r="P4" s="48"/>
      <c r="Q4" s="48"/>
      <c r="R4" s="48"/>
      <c r="S4" s="48"/>
      <c r="T4" s="48"/>
      <c r="U4" s="48"/>
      <c r="V4" s="48"/>
      <c r="W4" s="48"/>
      <c r="X4" s="49" t="s">
        <v>5</v>
      </c>
      <c r="Y4" s="47"/>
      <c r="Z4" s="48"/>
      <c r="AA4" s="48"/>
      <c r="AB4" s="48"/>
      <c r="AC4" s="48"/>
      <c r="AD4" s="48"/>
      <c r="AE4" s="48"/>
      <c r="AF4" s="48"/>
      <c r="AG4" s="48"/>
      <c r="AH4" s="48"/>
      <c r="AI4" s="49" t="s">
        <v>6</v>
      </c>
      <c r="AJ4" s="47"/>
      <c r="AK4" s="48"/>
      <c r="AL4" s="48"/>
      <c r="AM4" s="48"/>
      <c r="AN4" s="48"/>
      <c r="AO4" s="48"/>
      <c r="AP4" s="48"/>
      <c r="AQ4" s="48"/>
      <c r="AR4" s="48"/>
      <c r="AS4" s="48"/>
      <c r="AT4" s="49" t="s">
        <v>33</v>
      </c>
      <c r="AU4" s="47"/>
      <c r="AV4" s="48"/>
      <c r="AW4" s="48"/>
      <c r="AX4" s="48"/>
      <c r="AY4" s="48"/>
      <c r="AZ4" s="48"/>
      <c r="BA4" s="48"/>
      <c r="BB4" s="48"/>
      <c r="BC4" s="48"/>
      <c r="BD4" s="48"/>
      <c r="BE4" s="49" t="s">
        <v>31</v>
      </c>
      <c r="BF4" s="47"/>
      <c r="BG4" s="48"/>
      <c r="BH4" s="48"/>
      <c r="BI4" s="48"/>
      <c r="BJ4" s="48"/>
      <c r="BK4" s="48"/>
      <c r="BL4" s="48"/>
      <c r="BM4" s="48"/>
      <c r="BN4" s="48"/>
      <c r="BO4" s="48"/>
      <c r="BP4" s="49" t="s">
        <v>102</v>
      </c>
      <c r="BQ4" s="47"/>
      <c r="BR4" s="48"/>
      <c r="BS4" s="48"/>
      <c r="BT4" s="48"/>
      <c r="BU4" s="48"/>
      <c r="BV4" s="48"/>
      <c r="BW4" s="48"/>
      <c r="BX4" s="48"/>
      <c r="BY4" s="48"/>
      <c r="BZ4" s="48"/>
      <c r="CA4" s="49" t="s">
        <v>32</v>
      </c>
      <c r="CB4" s="47"/>
      <c r="CC4" s="48"/>
      <c r="CD4" s="48"/>
      <c r="CE4" s="48"/>
      <c r="CF4" s="48"/>
      <c r="CG4" s="48"/>
      <c r="CH4" s="48"/>
      <c r="CI4" s="48"/>
      <c r="CJ4" s="48"/>
      <c r="CK4" s="48"/>
      <c r="CL4" s="109" t="s">
        <v>80</v>
      </c>
      <c r="CM4" s="110"/>
      <c r="CN4" s="111"/>
      <c r="CO4" s="111"/>
      <c r="CP4" s="111"/>
      <c r="CQ4" s="111"/>
      <c r="CR4" s="111"/>
      <c r="CS4" s="111"/>
      <c r="CT4" s="111"/>
      <c r="CU4" s="111"/>
      <c r="CV4" s="111"/>
      <c r="CW4" s="109" t="s">
        <v>81</v>
      </c>
      <c r="CX4" s="110"/>
      <c r="CY4" s="111"/>
      <c r="CZ4" s="111"/>
      <c r="DA4" s="111"/>
      <c r="DB4" s="111"/>
      <c r="DC4" s="111"/>
      <c r="DD4" s="111"/>
      <c r="DE4" s="111"/>
      <c r="DF4" s="111"/>
      <c r="DG4" s="111"/>
    </row>
    <row r="5" spans="1:111">
      <c r="A5" s="51"/>
      <c r="B5" s="52" t="s">
        <v>77</v>
      </c>
      <c r="C5" s="53" t="s">
        <v>72</v>
      </c>
      <c r="D5" s="53" t="s">
        <v>78</v>
      </c>
      <c r="E5" s="53" t="s">
        <v>85</v>
      </c>
      <c r="F5" s="53" t="s">
        <v>71</v>
      </c>
      <c r="G5" s="53" t="s">
        <v>82</v>
      </c>
      <c r="H5" s="53" t="s">
        <v>86</v>
      </c>
      <c r="I5" s="53" t="s">
        <v>100</v>
      </c>
      <c r="J5" s="53" t="s">
        <v>112</v>
      </c>
      <c r="K5" s="53" t="s">
        <v>117</v>
      </c>
      <c r="L5" s="53" t="s">
        <v>120</v>
      </c>
      <c r="M5" s="104" t="s">
        <v>77</v>
      </c>
      <c r="N5" s="53" t="s">
        <v>72</v>
      </c>
      <c r="O5" s="53" t="s">
        <v>78</v>
      </c>
      <c r="P5" s="53" t="s">
        <v>85</v>
      </c>
      <c r="Q5" s="53" t="s">
        <v>71</v>
      </c>
      <c r="R5" s="53" t="s">
        <v>82</v>
      </c>
      <c r="S5" s="53" t="s">
        <v>86</v>
      </c>
      <c r="T5" s="53" t="s">
        <v>100</v>
      </c>
      <c r="U5" s="53" t="s">
        <v>112</v>
      </c>
      <c r="V5" s="53" t="s">
        <v>117</v>
      </c>
      <c r="W5" s="53" t="s">
        <v>120</v>
      </c>
      <c r="X5" s="104" t="s">
        <v>77</v>
      </c>
      <c r="Y5" s="53" t="s">
        <v>72</v>
      </c>
      <c r="Z5" s="53" t="s">
        <v>78</v>
      </c>
      <c r="AA5" s="53" t="s">
        <v>85</v>
      </c>
      <c r="AB5" s="53" t="s">
        <v>71</v>
      </c>
      <c r="AC5" s="53" t="s">
        <v>82</v>
      </c>
      <c r="AD5" s="53" t="s">
        <v>86</v>
      </c>
      <c r="AE5" s="53" t="s">
        <v>100</v>
      </c>
      <c r="AF5" s="53" t="s">
        <v>112</v>
      </c>
      <c r="AG5" s="53" t="s">
        <v>117</v>
      </c>
      <c r="AH5" s="53" t="s">
        <v>120</v>
      </c>
      <c r="AI5" s="104" t="s">
        <v>77</v>
      </c>
      <c r="AJ5" s="53" t="s">
        <v>72</v>
      </c>
      <c r="AK5" s="53" t="s">
        <v>78</v>
      </c>
      <c r="AL5" s="53" t="s">
        <v>85</v>
      </c>
      <c r="AM5" s="53" t="s">
        <v>71</v>
      </c>
      <c r="AN5" s="53" t="s">
        <v>82</v>
      </c>
      <c r="AO5" s="53" t="s">
        <v>86</v>
      </c>
      <c r="AP5" s="53" t="s">
        <v>100</v>
      </c>
      <c r="AQ5" s="53" t="s">
        <v>112</v>
      </c>
      <c r="AR5" s="53" t="s">
        <v>117</v>
      </c>
      <c r="AS5" s="53" t="s">
        <v>120</v>
      </c>
      <c r="AT5" s="104" t="s">
        <v>77</v>
      </c>
      <c r="AU5" s="53" t="s">
        <v>72</v>
      </c>
      <c r="AV5" s="53" t="s">
        <v>78</v>
      </c>
      <c r="AW5" s="53" t="s">
        <v>85</v>
      </c>
      <c r="AX5" s="53" t="s">
        <v>71</v>
      </c>
      <c r="AY5" s="53" t="s">
        <v>82</v>
      </c>
      <c r="AZ5" s="53" t="s">
        <v>86</v>
      </c>
      <c r="BA5" s="53" t="s">
        <v>100</v>
      </c>
      <c r="BB5" s="53" t="s">
        <v>112</v>
      </c>
      <c r="BC5" s="53" t="s">
        <v>117</v>
      </c>
      <c r="BD5" s="53" t="s">
        <v>120</v>
      </c>
      <c r="BE5" s="104" t="s">
        <v>77</v>
      </c>
      <c r="BF5" s="53" t="s">
        <v>72</v>
      </c>
      <c r="BG5" s="53" t="s">
        <v>78</v>
      </c>
      <c r="BH5" s="53" t="s">
        <v>85</v>
      </c>
      <c r="BI5" s="53" t="s">
        <v>71</v>
      </c>
      <c r="BJ5" s="53" t="s">
        <v>82</v>
      </c>
      <c r="BK5" s="53" t="s">
        <v>86</v>
      </c>
      <c r="BL5" s="53" t="s">
        <v>100</v>
      </c>
      <c r="BM5" s="53" t="s">
        <v>112</v>
      </c>
      <c r="BN5" s="53" t="s">
        <v>117</v>
      </c>
      <c r="BO5" s="53" t="s">
        <v>120</v>
      </c>
      <c r="BP5" s="104" t="s">
        <v>77</v>
      </c>
      <c r="BQ5" s="53" t="s">
        <v>72</v>
      </c>
      <c r="BR5" s="53" t="s">
        <v>78</v>
      </c>
      <c r="BS5" s="53" t="s">
        <v>85</v>
      </c>
      <c r="BT5" s="53" t="s">
        <v>71</v>
      </c>
      <c r="BU5" s="53" t="s">
        <v>82</v>
      </c>
      <c r="BV5" s="53" t="s">
        <v>86</v>
      </c>
      <c r="BW5" s="53" t="s">
        <v>100</v>
      </c>
      <c r="BX5" s="53" t="s">
        <v>112</v>
      </c>
      <c r="BY5" s="53" t="s">
        <v>117</v>
      </c>
      <c r="BZ5" s="53" t="s">
        <v>120</v>
      </c>
      <c r="CA5" s="104" t="s">
        <v>77</v>
      </c>
      <c r="CB5" s="53" t="s">
        <v>72</v>
      </c>
      <c r="CC5" s="53" t="s">
        <v>78</v>
      </c>
      <c r="CD5" s="53" t="s">
        <v>85</v>
      </c>
      <c r="CE5" s="53" t="s">
        <v>71</v>
      </c>
      <c r="CF5" s="53" t="s">
        <v>82</v>
      </c>
      <c r="CG5" s="53" t="s">
        <v>86</v>
      </c>
      <c r="CH5" s="53" t="s">
        <v>100</v>
      </c>
      <c r="CI5" s="53" t="s">
        <v>112</v>
      </c>
      <c r="CJ5" s="53" t="s">
        <v>117</v>
      </c>
      <c r="CK5" s="53" t="s">
        <v>120</v>
      </c>
      <c r="CL5" s="112" t="s">
        <v>77</v>
      </c>
      <c r="CM5" s="113" t="s">
        <v>72</v>
      </c>
      <c r="CN5" s="113" t="s">
        <v>78</v>
      </c>
      <c r="CO5" s="113" t="s">
        <v>85</v>
      </c>
      <c r="CP5" s="113" t="s">
        <v>71</v>
      </c>
      <c r="CQ5" s="113" t="s">
        <v>82</v>
      </c>
      <c r="CR5" s="113" t="s">
        <v>86</v>
      </c>
      <c r="CS5" s="113" t="s">
        <v>100</v>
      </c>
      <c r="CT5" s="113" t="s">
        <v>112</v>
      </c>
      <c r="CU5" s="113" t="s">
        <v>117</v>
      </c>
      <c r="CV5" s="113" t="s">
        <v>120</v>
      </c>
      <c r="CW5" s="112" t="s">
        <v>77</v>
      </c>
      <c r="CX5" s="113" t="s">
        <v>72</v>
      </c>
      <c r="CY5" s="113" t="s">
        <v>78</v>
      </c>
      <c r="CZ5" s="113" t="s">
        <v>85</v>
      </c>
      <c r="DA5" s="113" t="s">
        <v>71</v>
      </c>
      <c r="DB5" s="113" t="s">
        <v>82</v>
      </c>
      <c r="DC5" s="113" t="s">
        <v>86</v>
      </c>
      <c r="DD5" s="113" t="s">
        <v>100</v>
      </c>
      <c r="DE5" s="113" t="s">
        <v>112</v>
      </c>
      <c r="DF5" s="113" t="s">
        <v>117</v>
      </c>
      <c r="DG5" s="113" t="s">
        <v>120</v>
      </c>
    </row>
    <row r="6" spans="1:111">
      <c r="A6" s="96" t="str">
        <f>+DATA!A6</f>
        <v>50 States and D.C.</v>
      </c>
      <c r="B6" s="88">
        <f>(DATA!X6/DATA!B6)*100</f>
        <v>71.700904121941761</v>
      </c>
      <c r="C6" s="88">
        <f>(DATA!Y6/DATA!C6)*100</f>
        <v>70.197734530994467</v>
      </c>
      <c r="D6" s="88">
        <f>(DATA!Z6/DATA!D6)*100</f>
        <v>68.763403756391128</v>
      </c>
      <c r="E6" s="88">
        <f>(DATA!AA6/DATA!E6)*100</f>
        <v>67.266927723029795</v>
      </c>
      <c r="F6" s="88">
        <f>(DATA!AB6/DATA!F6)*100</f>
        <v>63.556072330150371</v>
      </c>
      <c r="G6" s="88">
        <f>(DATA!AC6/DATA!G6)*100</f>
        <v>61.967814218781825</v>
      </c>
      <c r="H6" s="88">
        <f>(DATA!AD6/DATA!H6)*100</f>
        <v>60.760484351972529</v>
      </c>
      <c r="I6" s="88">
        <f>(DATA!AE6/DATA!I6)*100</f>
        <v>59.626161951743349</v>
      </c>
      <c r="J6" s="88">
        <f>(DATA!AF6/DATA!J6)*100</f>
        <v>58.703252739606896</v>
      </c>
      <c r="K6" s="88">
        <f>(DATA!AG6/DATA!K6)*100</f>
        <v>57.655748555283012</v>
      </c>
      <c r="L6" s="88">
        <f>(DATA!AH6/DATA!L6)*100</f>
        <v>56.753233109846271</v>
      </c>
      <c r="M6" s="89">
        <f>(DATA!AI6/DATA!B6)*100</f>
        <v>28.299095878058232</v>
      </c>
      <c r="N6" s="88">
        <f>(DATA!AJ6/DATA!C6)*100</f>
        <v>29.80226546900553</v>
      </c>
      <c r="O6" s="88">
        <f>(DATA!AK6/DATA!D6)*100</f>
        <v>31.236596243608865</v>
      </c>
      <c r="P6" s="88">
        <f>(DATA!AL6/DATA!E6)*100</f>
        <v>32.733072276970205</v>
      </c>
      <c r="Q6" s="88">
        <f>(DATA!AM6/DATA!F6)*100</f>
        <v>36.443927669849636</v>
      </c>
      <c r="R6" s="88">
        <f>(DATA!AN6/DATA!G6)*100</f>
        <v>38.032185781218168</v>
      </c>
      <c r="S6" s="88">
        <f>(DATA!AO6/DATA!H6)*100</f>
        <v>39.239515648027471</v>
      </c>
      <c r="T6" s="88">
        <f>(DATA!AP6/DATA!I6)*100</f>
        <v>40.373838048256658</v>
      </c>
      <c r="U6" s="88">
        <f>(DATA!AQ6/DATA!J6)*100</f>
        <v>41.296747260393111</v>
      </c>
      <c r="V6" s="88">
        <f>(DATA!AR6/DATA!K6)*100</f>
        <v>42.344251444716981</v>
      </c>
      <c r="W6" s="88">
        <f>(DATA!AS6/DATA!L6)*100</f>
        <v>43.246766890153729</v>
      </c>
      <c r="X6" s="89">
        <f>(DATA!AT6/DATA!M6)*100</f>
        <v>86.792542378244121</v>
      </c>
      <c r="Y6" s="88">
        <f>(DATA!AU6/DATA!N6)*100</f>
        <v>87.102271296918474</v>
      </c>
      <c r="Z6" s="88">
        <f>(DATA!AV6/DATA!O6)*100</f>
        <v>86.212871192663357</v>
      </c>
      <c r="AA6" s="88">
        <f>(DATA!AW6/DATA!P6)*100</f>
        <v>85.322878745449444</v>
      </c>
      <c r="AB6" s="88">
        <f>(DATA!AX6/DATA!Q6)*100</f>
        <v>83.225874070272582</v>
      </c>
      <c r="AC6" s="88">
        <f>(DATA!AY6/DATA!R6)*100</f>
        <v>81.917192086096307</v>
      </c>
      <c r="AD6" s="88">
        <f>(DATA!AZ6/DATA!S6)*100</f>
        <v>81.077108973532191</v>
      </c>
      <c r="AE6" s="88">
        <f>(DATA!BA6/DATA!T6)*100</f>
        <v>79.984217794436773</v>
      </c>
      <c r="AF6" s="88">
        <f>(DATA!BB6/DATA!U6)*100</f>
        <v>78.532558234688707</v>
      </c>
      <c r="AG6" s="88">
        <f>(DATA!BC6/DATA!V6)*100</f>
        <v>77.867321717372064</v>
      </c>
      <c r="AH6" s="88">
        <f>(DATA!BD6/DATA!W6)*100</f>
        <v>76.901050047079295</v>
      </c>
      <c r="AI6" s="89">
        <f>(DATA!BE6/DATA!M6)*100</f>
        <v>4.7290402702082721</v>
      </c>
      <c r="AJ6" s="88">
        <f>(DATA!BF6/DATA!N6)*100</f>
        <v>4.7699365415636299</v>
      </c>
      <c r="AK6" s="88">
        <f>(DATA!BG6/DATA!O6)*100</f>
        <v>4.9792578627393365</v>
      </c>
      <c r="AL6" s="88">
        <f>(DATA!BH6/DATA!P6)*100</f>
        <v>5.0163352935685612</v>
      </c>
      <c r="AM6" s="88">
        <f>(DATA!BI6/DATA!Q6)*100</f>
        <v>5.3000787873969077</v>
      </c>
      <c r="AN6" s="88">
        <f>(DATA!BJ6/DATA!R6)*100</f>
        <v>5.2991493640613108</v>
      </c>
      <c r="AO6" s="88">
        <f>(DATA!BK6/DATA!S6)*100</f>
        <v>5.4493554452824302</v>
      </c>
      <c r="AP6" s="88">
        <f>(DATA!BL6/DATA!T6)*100</f>
        <v>5.4609719208259353</v>
      </c>
      <c r="AQ6" s="88">
        <f>(DATA!BM6/DATA!U6)*100</f>
        <v>5.3194134513396891</v>
      </c>
      <c r="AR6" s="88">
        <f>(DATA!BN6/DATA!V6)*100</f>
        <v>5.3596167343077719</v>
      </c>
      <c r="AS6" s="88">
        <f>(DATA!BO6/DATA!W6)*100</f>
        <v>5.3700194276587885</v>
      </c>
      <c r="AT6" s="89">
        <f>IF(DATA!CA6&gt;0,((DATA!CA6/DATA!BE6)*100),"NA")</f>
        <v>39.93476624571381</v>
      </c>
      <c r="AU6" s="88">
        <f>IF(DATA!CB6&gt;0,((DATA!CB6/DATA!BF6)*100),"NA")</f>
        <v>39.339071126989282</v>
      </c>
      <c r="AV6" s="88">
        <f>IF(DATA!CC6&gt;0,((DATA!CC6/DATA!BG6)*100),"NA")</f>
        <v>38.146700390894459</v>
      </c>
      <c r="AW6" s="88">
        <f>IF(DATA!CD6&gt;0,((DATA!CD6/DATA!BH6)*100),"NA")</f>
        <v>36.806847785634538</v>
      </c>
      <c r="AX6" s="88">
        <f>IF(DATA!CE6&gt;0,((DATA!CE6/DATA!BI6)*100),"NA")</f>
        <v>35.015342652574155</v>
      </c>
      <c r="AY6" s="88">
        <f>IF(DATA!CF6&gt;0,((DATA!CF6/DATA!BJ6)*100),"NA")</f>
        <v>33.906019616642091</v>
      </c>
      <c r="AZ6" s="88">
        <f>IF(DATA!CG6&gt;0,((DATA!CG6/DATA!BK6)*100),"NA")</f>
        <v>33.653067580193088</v>
      </c>
      <c r="BA6" s="88">
        <f>IF(DATA!CH6&gt;0,((DATA!CH6/DATA!BL6)*100),"NA")</f>
        <v>33.999638750075263</v>
      </c>
      <c r="BB6" s="88">
        <f>IF(DATA!CI6&gt;0,((DATA!CI6/DATA!BM6)*100),"NA")</f>
        <v>33.489142654280812</v>
      </c>
      <c r="BC6" s="88">
        <f>IF(DATA!CJ6&gt;0,((DATA!CJ6/DATA!BN6)*100),"NA")</f>
        <v>31.228649510362104</v>
      </c>
      <c r="BD6" s="88">
        <f>IF(DATA!CK6&gt;0,((DATA!CK6/DATA!BO6)*100),"NA")</f>
        <v>28.92020863389191</v>
      </c>
      <c r="BE6" s="89">
        <f>(DATA!CL6/DATA!M6)*100</f>
        <v>2.0324946013716079</v>
      </c>
      <c r="BF6" s="88">
        <f>(DATA!CM6/DATA!N6)*100</f>
        <v>2.1564636784204523</v>
      </c>
      <c r="BG6" s="88">
        <f>(DATA!CN6/DATA!O6)*100</f>
        <v>2.3260961656623174</v>
      </c>
      <c r="BH6" s="88">
        <f>(DATA!CO6/DATA!P6)*100</f>
        <v>2.5169420330439651</v>
      </c>
      <c r="BI6" s="88">
        <f>(DATA!CP6/DATA!Q6)*100</f>
        <v>3.0506624646721647</v>
      </c>
      <c r="BJ6" s="88">
        <f>(DATA!CQ6/DATA!R6)*100</f>
        <v>3.3583813457984566</v>
      </c>
      <c r="BK6" s="88">
        <f>(DATA!CR6/DATA!S6)*100</f>
        <v>3.515691292571498</v>
      </c>
      <c r="BL6" s="88">
        <f>(DATA!CS6/DATA!T6)*100</f>
        <v>3.7643848227789838</v>
      </c>
      <c r="BM6" s="88">
        <f>(DATA!CT6/DATA!U6)*100</f>
        <v>4.0872080397075443</v>
      </c>
      <c r="BN6" s="88">
        <f>(DATA!CU6/DATA!V6)*100</f>
        <v>4.3001434194867416</v>
      </c>
      <c r="BO6" s="88">
        <f>(DATA!CV6/DATA!W6)*100</f>
        <v>4.5952968379399532</v>
      </c>
      <c r="BP6" s="107">
        <f>(DATA!CW6/DATA!M6)*100</f>
        <v>0</v>
      </c>
      <c r="BQ6" s="108">
        <f>(DATA!CX6/DATA!N6)*100</f>
        <v>0</v>
      </c>
      <c r="BR6" s="108">
        <f>(DATA!CY6/DATA!O6)*100</f>
        <v>0</v>
      </c>
      <c r="BS6" s="108">
        <f>(DATA!CZ6/DATA!P6)*100</f>
        <v>0</v>
      </c>
      <c r="BT6" s="108">
        <f>(DATA!DA6/DATA!Q6)*100</f>
        <v>0</v>
      </c>
      <c r="BU6" s="108">
        <f>(DATA!DB6/DATA!R6)*100</f>
        <v>0</v>
      </c>
      <c r="BV6" s="108">
        <f>(DATA!DC6/DATA!S6)*100</f>
        <v>0</v>
      </c>
      <c r="BW6" s="108">
        <f>(DATA!DD6/DATA!T6)*100</f>
        <v>0.16735713816005787</v>
      </c>
      <c r="BX6" s="108">
        <f>(DATA!DE6/DATA!U6)*100</f>
        <v>0.51428445532743927</v>
      </c>
      <c r="BY6" s="108">
        <f>(DATA!DF6/DATA!V6)*100</f>
        <v>0.70061945012358495</v>
      </c>
      <c r="BZ6" s="108">
        <f>(DATA!DG6/DATA!W6)*100</f>
        <v>0.86232583640242677</v>
      </c>
      <c r="CA6" s="89">
        <f>(DATA!DH6/DATA!M6)*100</f>
        <v>6.445922750175999</v>
      </c>
      <c r="CB6" s="88">
        <f>(DATA!DI6/DATA!N6)*100</f>
        <v>5.9713284830974374</v>
      </c>
      <c r="CC6" s="88">
        <f>(DATA!DJ6/DATA!O6)*100</f>
        <v>6.4817747789349953</v>
      </c>
      <c r="CD6" s="88">
        <f>(DATA!DK6/DATA!P6)*100</f>
        <v>7.1438439279380193</v>
      </c>
      <c r="CE6" s="88">
        <f>(DATA!DL6/DATA!Q6)*100</f>
        <v>8.4233846776583512</v>
      </c>
      <c r="CF6" s="88">
        <f>(DATA!DM6/DATA!R6)*100</f>
        <v>9.4252772040439172</v>
      </c>
      <c r="CG6" s="88">
        <f>(DATA!DN6/DATA!S6)*100</f>
        <v>9.9578442886138845</v>
      </c>
      <c r="CH6" s="88">
        <f>(DATA!DO6/DATA!T6)*100</f>
        <v>10.62306832379825</v>
      </c>
      <c r="CI6" s="88">
        <f>(DATA!DP6/DATA!U6)*100</f>
        <v>11.54653581893662</v>
      </c>
      <c r="CJ6" s="88">
        <f>(DATA!DQ6/DATA!V6)*100</f>
        <v>11.772298678709834</v>
      </c>
      <c r="CK6" s="88">
        <f>(DATA!DR6/DATA!W6)*100</f>
        <v>12.271307850919536</v>
      </c>
      <c r="CL6" s="54">
        <f t="shared" ref="CL6:CV6" si="0">+M6+B6</f>
        <v>100</v>
      </c>
      <c r="CM6" s="55">
        <f t="shared" si="0"/>
        <v>100</v>
      </c>
      <c r="CN6" s="55">
        <f t="shared" si="0"/>
        <v>100</v>
      </c>
      <c r="CO6" s="55">
        <f t="shared" si="0"/>
        <v>100</v>
      </c>
      <c r="CP6" s="55">
        <f t="shared" si="0"/>
        <v>100</v>
      </c>
      <c r="CQ6" s="55">
        <f t="shared" si="0"/>
        <v>100</v>
      </c>
      <c r="CR6" s="55">
        <f t="shared" si="0"/>
        <v>100</v>
      </c>
      <c r="CS6" s="55">
        <f t="shared" si="0"/>
        <v>100</v>
      </c>
      <c r="CT6" s="55">
        <f t="shared" si="0"/>
        <v>100</v>
      </c>
      <c r="CU6" s="55">
        <f t="shared" si="0"/>
        <v>100</v>
      </c>
      <c r="CV6" s="55">
        <f t="shared" si="0"/>
        <v>100</v>
      </c>
      <c r="CW6" s="54">
        <f t="shared" ref="CW6:DG6" si="1">+X6+AI6+BE6+BP6+CA6</f>
        <v>100</v>
      </c>
      <c r="CX6" s="55">
        <f t="shared" si="1"/>
        <v>99.999999999999986</v>
      </c>
      <c r="CY6" s="55">
        <f t="shared" si="1"/>
        <v>100</v>
      </c>
      <c r="CZ6" s="55">
        <f t="shared" si="1"/>
        <v>99.999999999999986</v>
      </c>
      <c r="DA6" s="55">
        <f t="shared" si="1"/>
        <v>100.00000000000001</v>
      </c>
      <c r="DB6" s="55">
        <f t="shared" si="1"/>
        <v>100</v>
      </c>
      <c r="DC6" s="55">
        <f t="shared" si="1"/>
        <v>100.00000000000001</v>
      </c>
      <c r="DD6" s="55">
        <f t="shared" si="1"/>
        <v>100</v>
      </c>
      <c r="DE6" s="55">
        <f t="shared" si="1"/>
        <v>100</v>
      </c>
      <c r="DF6" s="55">
        <f t="shared" si="1"/>
        <v>100</v>
      </c>
      <c r="DG6" s="55">
        <f t="shared" si="1"/>
        <v>100.00000000000001</v>
      </c>
    </row>
    <row r="7" spans="1:111">
      <c r="A7" s="97" t="str">
        <f>+DATA!A7</f>
        <v>SREB states</v>
      </c>
      <c r="B7" s="88">
        <f>(DATA!X7/DATA!B7)*100</f>
        <v>70.896040223412854</v>
      </c>
      <c r="C7" s="88">
        <f>(DATA!Y7/DATA!C7)*100</f>
        <v>69.414631188432637</v>
      </c>
      <c r="D7" s="88">
        <f>(DATA!Z7/DATA!D7)*100</f>
        <v>68.102848456952017</v>
      </c>
      <c r="E7" s="88">
        <f>(DATA!AA7/DATA!E7)*100</f>
        <v>66.757549469161816</v>
      </c>
      <c r="F7" s="88">
        <f>(DATA!AB7/DATA!F7)*100</f>
        <v>63.049019978095856</v>
      </c>
      <c r="G7" s="88">
        <f>(DATA!AC7/DATA!G7)*100</f>
        <v>61.768770962999476</v>
      </c>
      <c r="H7" s="88">
        <f>(DATA!AD7/DATA!H7)*100</f>
        <v>60.658684694913212</v>
      </c>
      <c r="I7" s="88">
        <f>(DATA!AE7/DATA!I7)*100</f>
        <v>59.634591757419741</v>
      </c>
      <c r="J7" s="88">
        <f>(DATA!AF7/DATA!J7)*100</f>
        <v>58.673880980125325</v>
      </c>
      <c r="K7" s="88">
        <f>(DATA!AG7/DATA!K7)*100</f>
        <v>57.595546680441942</v>
      </c>
      <c r="L7" s="88">
        <f>(DATA!AH7/DATA!L7)*100</f>
        <v>56.891473900753311</v>
      </c>
      <c r="M7" s="89">
        <f>(DATA!AI7/DATA!B7)*100</f>
        <v>29.103959776587153</v>
      </c>
      <c r="N7" s="88">
        <f>(DATA!AJ7/DATA!C7)*100</f>
        <v>30.58536881156736</v>
      </c>
      <c r="O7" s="88">
        <f>(DATA!AK7/DATA!D7)*100</f>
        <v>31.897151543047986</v>
      </c>
      <c r="P7" s="88">
        <f>(DATA!AL7/DATA!E7)*100</f>
        <v>33.242450530838184</v>
      </c>
      <c r="Q7" s="88">
        <f>(DATA!AM7/DATA!F7)*100</f>
        <v>36.950980021904151</v>
      </c>
      <c r="R7" s="88">
        <f>(DATA!AN7/DATA!G7)*100</f>
        <v>38.231229037000517</v>
      </c>
      <c r="S7" s="88">
        <f>(DATA!AO7/DATA!H7)*100</f>
        <v>39.341315305086788</v>
      </c>
      <c r="T7" s="88">
        <f>(DATA!AP7/DATA!I7)*100</f>
        <v>40.365408242580259</v>
      </c>
      <c r="U7" s="88">
        <f>(DATA!AQ7/DATA!J7)*100</f>
        <v>41.326119019874675</v>
      </c>
      <c r="V7" s="88">
        <f>(DATA!AR7/DATA!K7)*100</f>
        <v>42.404453319558058</v>
      </c>
      <c r="W7" s="88">
        <f>(DATA!AS7/DATA!L7)*100</f>
        <v>43.108526099246696</v>
      </c>
      <c r="X7" s="89">
        <f>(DATA!AT7/DATA!M7)*100</f>
        <v>85.153966033056918</v>
      </c>
      <c r="Y7" s="88">
        <f>(DATA!AU7/DATA!N7)*100</f>
        <v>85.336298882288347</v>
      </c>
      <c r="Z7" s="88">
        <f>(DATA!AV7/DATA!O7)*100</f>
        <v>84.277265820570847</v>
      </c>
      <c r="AA7" s="88">
        <f>(DATA!AW7/DATA!P7)*100</f>
        <v>84.11548145483782</v>
      </c>
      <c r="AB7" s="88">
        <f>(DATA!AX7/DATA!Q7)*100</f>
        <v>81.859088217880398</v>
      </c>
      <c r="AC7" s="88">
        <f>(DATA!AY7/DATA!R7)*100</f>
        <v>80.684406421865447</v>
      </c>
      <c r="AD7" s="88">
        <f>(DATA!AZ7/DATA!S7)*100</f>
        <v>79.686131386861319</v>
      </c>
      <c r="AE7" s="88">
        <f>(DATA!BA7/DATA!T7)*100</f>
        <v>78.499045250677199</v>
      </c>
      <c r="AF7" s="88">
        <f>(DATA!BB7/DATA!U7)*100</f>
        <v>77.259601626791778</v>
      </c>
      <c r="AG7" s="88">
        <f>(DATA!BC7/DATA!V7)*100</f>
        <v>76.289395343497048</v>
      </c>
      <c r="AH7" s="88">
        <f>(DATA!BD7/DATA!W7)*100</f>
        <v>75.401270323173406</v>
      </c>
      <c r="AI7" s="89">
        <f>(DATA!BE7/DATA!M7)*100</f>
        <v>7.6840824033944193</v>
      </c>
      <c r="AJ7" s="88">
        <f>(DATA!BF7/DATA!N7)*100</f>
        <v>7.8132830316168818</v>
      </c>
      <c r="AK7" s="88">
        <f>(DATA!BG7/DATA!O7)*100</f>
        <v>8.2117207227888365</v>
      </c>
      <c r="AL7" s="88">
        <f>(DATA!BH7/DATA!P7)*100</f>
        <v>8.0866639866280181</v>
      </c>
      <c r="AM7" s="88">
        <f>(DATA!BI7/DATA!Q7)*100</f>
        <v>8.2632721531478186</v>
      </c>
      <c r="AN7" s="88">
        <f>(DATA!BJ7/DATA!R7)*100</f>
        <v>8.3736088735810963</v>
      </c>
      <c r="AO7" s="88">
        <f>(DATA!BK7/DATA!S7)*100</f>
        <v>8.6414233576642339</v>
      </c>
      <c r="AP7" s="88">
        <f>(DATA!BL7/DATA!T7)*100</f>
        <v>8.6184999333895824</v>
      </c>
      <c r="AQ7" s="88">
        <f>(DATA!BM7/DATA!U7)*100</f>
        <v>8.5892177351520562</v>
      </c>
      <c r="AR7" s="88">
        <f>(DATA!BN7/DATA!V7)*100</f>
        <v>8.4215619541238507</v>
      </c>
      <c r="AS7" s="88">
        <f>(DATA!BO7/DATA!W7)*100</f>
        <v>8.3441856749091201</v>
      </c>
      <c r="AT7" s="89">
        <f>IF(DATA!CA7&gt;0,((DATA!CA7/DATA!BE7)*100),"NA")</f>
        <v>61.199111769059954</v>
      </c>
      <c r="AU7" s="88">
        <f>IF(DATA!CB7&gt;0,((DATA!CB7/DATA!BF7)*100),"NA")</f>
        <v>60.406457192274431</v>
      </c>
      <c r="AV7" s="88">
        <f>IF(DATA!CC7&gt;0,((DATA!CC7/DATA!BG7)*100),"NA")</f>
        <v>58.413205537806178</v>
      </c>
      <c r="AW7" s="88">
        <f>IF(DATA!CD7&gt;0,((DATA!CD7/DATA!BH7)*100),"NA")</f>
        <v>56.253270538984822</v>
      </c>
      <c r="AX7" s="88">
        <f>IF(DATA!CE7&gt;0,((DATA!CE7/DATA!BI7)*100),"NA")</f>
        <v>53.176498686410326</v>
      </c>
      <c r="AY7" s="88">
        <f>IF(DATA!CF7&gt;0,((DATA!CF7/DATA!BJ7)*100),"NA")</f>
        <v>51.072534276868645</v>
      </c>
      <c r="AZ7" s="88">
        <f>IF(DATA!CG7&gt;0,((DATA!CG7/DATA!BK7)*100),"NA")</f>
        <v>51.113926723682823</v>
      </c>
      <c r="BA7" s="88">
        <f>IF(DATA!CH7&gt;0,((DATA!CH7/DATA!BL7)*100),"NA")</f>
        <v>51.27782357790602</v>
      </c>
      <c r="BB7" s="88">
        <f>IF(DATA!CI7&gt;0,((DATA!CI7/DATA!BM7)*100),"NA")</f>
        <v>50.782433114588585</v>
      </c>
      <c r="BC7" s="88">
        <f>IF(DATA!CJ7&gt;0,((DATA!CJ7/DATA!BN7)*100),"NA")</f>
        <v>47.920927062031353</v>
      </c>
      <c r="BD7" s="88">
        <f>IF(DATA!CK7&gt;0,((DATA!CK7/DATA!BO7)*100),"NA")</f>
        <v>45.739180390654923</v>
      </c>
      <c r="BE7" s="89">
        <f>(DATA!CL7/DATA!M7)*100</f>
        <v>1.6642209557610712</v>
      </c>
      <c r="BF7" s="88">
        <f>(DATA!CM7/DATA!N7)*100</f>
        <v>1.8412680537177286</v>
      </c>
      <c r="BG7" s="88">
        <f>(DATA!CN7/DATA!O7)*100</f>
        <v>2.0452781512696903</v>
      </c>
      <c r="BH7" s="88">
        <f>(DATA!CO7/DATA!P7)*100</f>
        <v>2.1909315955398516</v>
      </c>
      <c r="BI7" s="88">
        <f>(DATA!CP7/DATA!Q7)*100</f>
        <v>2.7876455496348926</v>
      </c>
      <c r="BJ7" s="88">
        <f>(DATA!CQ7/DATA!R7)*100</f>
        <v>3.2646334462900208</v>
      </c>
      <c r="BK7" s="88">
        <f>(DATA!CR7/DATA!S7)*100</f>
        <v>3.3001824817518246</v>
      </c>
      <c r="BL7" s="88">
        <f>(DATA!CS7/DATA!T7)*100</f>
        <v>3.8012345130778455</v>
      </c>
      <c r="BM7" s="88">
        <f>(DATA!CT7/DATA!U7)*100</f>
        <v>4.0236214327214075</v>
      </c>
      <c r="BN7" s="88">
        <f>(DATA!CU7/DATA!V7)*100</f>
        <v>4.3120627865209089</v>
      </c>
      <c r="BO7" s="88">
        <f>(DATA!CV7/DATA!W7)*100</f>
        <v>4.6490632365277831</v>
      </c>
      <c r="BP7" s="89">
        <f>(DATA!CW7/DATA!M7)*100</f>
        <v>0</v>
      </c>
      <c r="BQ7" s="88">
        <f>(DATA!CX7/DATA!N7)*100</f>
        <v>0</v>
      </c>
      <c r="BR7" s="88">
        <f>(DATA!CY7/DATA!O7)*100</f>
        <v>0</v>
      </c>
      <c r="BS7" s="88">
        <f>(DATA!CZ7/DATA!P7)*100</f>
        <v>0</v>
      </c>
      <c r="BT7" s="88">
        <f>(DATA!DA7/DATA!Q7)*100</f>
        <v>0</v>
      </c>
      <c r="BU7" s="88">
        <f>(DATA!DB7/DATA!R7)*100</f>
        <v>0</v>
      </c>
      <c r="BV7" s="88">
        <f>(DATA!DC7/DATA!S7)*100</f>
        <v>0</v>
      </c>
      <c r="BW7" s="88">
        <f>(DATA!DD7/DATA!T7)*100</f>
        <v>0.27976375505129003</v>
      </c>
      <c r="BX7" s="88">
        <f>(DATA!DE7/DATA!U7)*100</f>
        <v>0.56972398303835448</v>
      </c>
      <c r="BY7" s="88">
        <f>(DATA!DF7/DATA!V7)*100</f>
        <v>0.72414443524114913</v>
      </c>
      <c r="BZ7" s="88">
        <f>(DATA!DG7/DATA!W7)*100</f>
        <v>0.85646946031238769</v>
      </c>
      <c r="CA7" s="89">
        <f>(DATA!DH7/DATA!M7)*100</f>
        <v>5.4977306077875987</v>
      </c>
      <c r="CB7" s="88">
        <f>(DATA!DI7/DATA!N7)*100</f>
        <v>5.0091500323770379</v>
      </c>
      <c r="CC7" s="88">
        <f>(DATA!DJ7/DATA!O7)*100</f>
        <v>5.4657353053706315</v>
      </c>
      <c r="CD7" s="88">
        <f>(DATA!DK7/DATA!P7)*100</f>
        <v>5.6069229629943083</v>
      </c>
      <c r="CE7" s="88">
        <f>(DATA!DL7/DATA!Q7)*100</f>
        <v>7.0899940793368854</v>
      </c>
      <c r="CF7" s="88">
        <f>(DATA!DM7/DATA!R7)*100</f>
        <v>7.67735125826343</v>
      </c>
      <c r="CG7" s="88">
        <f>(DATA!DN7/DATA!S7)*100</f>
        <v>8.3722627737226283</v>
      </c>
      <c r="CH7" s="88">
        <f>(DATA!DO7/DATA!T7)*100</f>
        <v>8.8014565478040758</v>
      </c>
      <c r="CI7" s="88">
        <f>(DATA!DP7/DATA!U7)*100</f>
        <v>9.5578352222964131</v>
      </c>
      <c r="CJ7" s="88">
        <f>(DATA!DQ7/DATA!V7)*100</f>
        <v>10.252835480617041</v>
      </c>
      <c r="CK7" s="88">
        <f>(DATA!DR7/DATA!W7)*100</f>
        <v>10.749011305077298</v>
      </c>
      <c r="CL7" s="54">
        <f t="shared" ref="CL7:CL65" si="2">+M7+B7</f>
        <v>100</v>
      </c>
      <c r="CM7" s="55">
        <f t="shared" ref="CM7:CM65" si="3">+N7+C7</f>
        <v>100</v>
      </c>
      <c r="CN7" s="55">
        <f t="shared" ref="CN7:CN65" si="4">+O7+D7</f>
        <v>100</v>
      </c>
      <c r="CO7" s="55">
        <f t="shared" ref="CO7:CO65" si="5">+P7+E7</f>
        <v>100</v>
      </c>
      <c r="CP7" s="55">
        <f t="shared" ref="CP7:CP65" si="6">+Q7+F7</f>
        <v>100</v>
      </c>
      <c r="CQ7" s="55">
        <f t="shared" ref="CQ7:CQ65" si="7">+R7+G7</f>
        <v>100</v>
      </c>
      <c r="CR7" s="55">
        <f t="shared" ref="CR7:CR65" si="8">+S7+H7</f>
        <v>100</v>
      </c>
      <c r="CS7" s="55">
        <f>+T7+I7</f>
        <v>100</v>
      </c>
      <c r="CT7" s="55">
        <f>+U7+J7</f>
        <v>100</v>
      </c>
      <c r="CU7" s="55">
        <f>+V7+K7</f>
        <v>100</v>
      </c>
      <c r="CV7" s="55">
        <f>+W7+L7</f>
        <v>100</v>
      </c>
      <c r="CW7" s="54">
        <f t="shared" ref="CW7:CW65" si="9">+X7+AI7+BE7+BP7+CA7</f>
        <v>100</v>
      </c>
      <c r="CX7" s="55">
        <f t="shared" ref="CX7:CX21" si="10">+Y7+AJ7+BF7+BQ7+CB7</f>
        <v>99.999999999999986</v>
      </c>
      <c r="CY7" s="55">
        <f t="shared" ref="CY7:CY21" si="11">+Z7+AK7+BG7+BR7+CC7</f>
        <v>100</v>
      </c>
      <c r="CZ7" s="55">
        <f t="shared" ref="CZ7:CZ21" si="12">+AA7+AL7+BH7+BS7+CD7</f>
        <v>99.999999999999986</v>
      </c>
      <c r="DA7" s="55">
        <f t="shared" ref="DA7:DA21" si="13">+AB7+AM7+BI7+BT7+CE7</f>
        <v>100</v>
      </c>
      <c r="DB7" s="55">
        <f t="shared" ref="DB7:DB21" si="14">+AC7+AN7+BJ7+BU7+CF7</f>
        <v>99.999999999999986</v>
      </c>
      <c r="DC7" s="55">
        <f t="shared" ref="DC7:DC21" si="15">+AD7+AO7+BK7+BV7+CG7</f>
        <v>100</v>
      </c>
      <c r="DD7" s="55">
        <f t="shared" ref="DD7:DD21" si="16">+AE7+AP7+BL7+BW7+CH7</f>
        <v>100</v>
      </c>
      <c r="DE7" s="55">
        <f t="shared" ref="DE7:DE21" si="17">+AF7+AQ7+BM7+BX7+CI7</f>
        <v>100.00000000000003</v>
      </c>
      <c r="DF7" s="55">
        <f t="shared" ref="DF7:DF21" si="18">+AG7+AR7+BN7+BY7+CJ7</f>
        <v>99.999999999999986</v>
      </c>
      <c r="DG7" s="55">
        <f t="shared" ref="DG7:DG21" si="19">+AH7+AS7+BO7+BZ7+CK7</f>
        <v>99.999999999999986</v>
      </c>
    </row>
    <row r="8" spans="1:111">
      <c r="A8" s="98"/>
      <c r="B8" s="88"/>
      <c r="C8" s="88"/>
      <c r="D8" s="88"/>
      <c r="E8" s="88"/>
      <c r="F8" s="88"/>
      <c r="G8" s="88"/>
      <c r="H8" s="88"/>
      <c r="I8" s="88"/>
      <c r="J8" s="88"/>
      <c r="K8" s="88"/>
      <c r="L8" s="88"/>
      <c r="M8" s="89"/>
      <c r="N8" s="88"/>
      <c r="O8" s="88"/>
      <c r="P8" s="88"/>
      <c r="Q8" s="88"/>
      <c r="R8" s="88"/>
      <c r="S8" s="88"/>
      <c r="T8" s="88"/>
      <c r="U8" s="88"/>
      <c r="V8" s="88"/>
      <c r="W8" s="88"/>
      <c r="X8" s="89"/>
      <c r="Y8" s="88"/>
      <c r="Z8" s="88"/>
      <c r="AA8" s="88"/>
      <c r="AB8" s="88"/>
      <c r="AC8" s="88"/>
      <c r="AD8" s="88"/>
      <c r="AE8" s="88"/>
      <c r="AF8" s="88"/>
      <c r="AG8" s="88"/>
      <c r="AH8" s="88"/>
      <c r="AI8" s="89"/>
      <c r="AJ8" s="88"/>
      <c r="AK8" s="88"/>
      <c r="AL8" s="88"/>
      <c r="AM8" s="88"/>
      <c r="AN8" s="88"/>
      <c r="AO8" s="88"/>
      <c r="AP8" s="88"/>
      <c r="AQ8" s="88"/>
      <c r="AR8" s="88"/>
      <c r="AS8" s="88"/>
      <c r="AT8" s="89"/>
      <c r="AU8" s="88"/>
      <c r="AV8" s="88"/>
      <c r="AW8" s="88"/>
      <c r="AX8" s="88"/>
      <c r="AY8" s="88"/>
      <c r="AZ8" s="88"/>
      <c r="BA8" s="88"/>
      <c r="BB8" s="88"/>
      <c r="BC8" s="88"/>
      <c r="BD8" s="88"/>
      <c r="BE8" s="89"/>
      <c r="BF8" s="88"/>
      <c r="BG8" s="88"/>
      <c r="BH8" s="88"/>
      <c r="BI8" s="88"/>
      <c r="BJ8" s="88"/>
      <c r="BK8" s="88"/>
      <c r="BL8" s="88"/>
      <c r="BM8" s="88"/>
      <c r="BN8" s="88"/>
      <c r="BO8" s="88"/>
      <c r="BP8" s="89"/>
      <c r="BQ8" s="88"/>
      <c r="BR8" s="88"/>
      <c r="BS8" s="88"/>
      <c r="BT8" s="88"/>
      <c r="BU8" s="88"/>
      <c r="BV8" s="88"/>
      <c r="BW8" s="88"/>
      <c r="BX8" s="88"/>
      <c r="BY8" s="88"/>
      <c r="BZ8" s="88"/>
      <c r="CA8" s="89"/>
      <c r="CB8" s="88"/>
      <c r="CC8" s="88"/>
      <c r="CD8" s="88"/>
      <c r="CE8" s="88"/>
      <c r="CF8" s="88"/>
      <c r="CG8" s="88"/>
      <c r="CH8" s="88"/>
      <c r="CI8" s="88"/>
      <c r="CJ8" s="88"/>
      <c r="CK8" s="88"/>
      <c r="CL8" s="54"/>
      <c r="CM8" s="55"/>
      <c r="CN8" s="55"/>
      <c r="CO8" s="55"/>
      <c r="CP8" s="55"/>
      <c r="CQ8" s="55"/>
      <c r="CR8" s="55"/>
      <c r="CS8" s="55"/>
      <c r="CT8" s="55"/>
      <c r="CU8" s="55"/>
      <c r="CV8" s="55"/>
      <c r="CW8" s="54">
        <f t="shared" si="9"/>
        <v>0</v>
      </c>
      <c r="CX8" s="55">
        <f t="shared" si="10"/>
        <v>0</v>
      </c>
      <c r="CY8" s="55">
        <f t="shared" si="11"/>
        <v>0</v>
      </c>
      <c r="CZ8" s="55">
        <f t="shared" si="12"/>
        <v>0</v>
      </c>
      <c r="DA8" s="55">
        <f t="shared" si="13"/>
        <v>0</v>
      </c>
      <c r="DB8" s="55">
        <f t="shared" si="14"/>
        <v>0</v>
      </c>
      <c r="DC8" s="55">
        <f t="shared" si="15"/>
        <v>0</v>
      </c>
      <c r="DD8" s="55">
        <f t="shared" si="16"/>
        <v>0</v>
      </c>
      <c r="DE8" s="55">
        <f t="shared" si="17"/>
        <v>0</v>
      </c>
      <c r="DF8" s="55">
        <f t="shared" si="18"/>
        <v>0</v>
      </c>
      <c r="DG8" s="55">
        <f t="shared" si="19"/>
        <v>0</v>
      </c>
    </row>
    <row r="9" spans="1:111">
      <c r="A9" s="98" t="str">
        <f>+DATA!A9</f>
        <v>Alabama</v>
      </c>
      <c r="B9" s="102">
        <f>(DATA!X9/DATA!B9)*100</f>
        <v>70.598648213710973</v>
      </c>
      <c r="C9" s="102">
        <f>(DATA!Y9/DATA!C9)*100</f>
        <v>68.724790567793974</v>
      </c>
      <c r="D9" s="102">
        <f>(DATA!Z9/DATA!D9)*100</f>
        <v>68.190269600247916</v>
      </c>
      <c r="E9" s="102">
        <f>(DATA!AA9/DATA!E9)*100</f>
        <v>67.664199086470305</v>
      </c>
      <c r="F9" s="102">
        <f>(DATA!AB9/DATA!F9)*100</f>
        <v>65.26240115025162</v>
      </c>
      <c r="G9" s="102">
        <f>(DATA!AC9/DATA!G9)*100</f>
        <v>64.014722536806346</v>
      </c>
      <c r="H9" s="102">
        <f>(DATA!AD9/DATA!H9)*100</f>
        <v>61.99372698759035</v>
      </c>
      <c r="I9" s="102">
        <f>(DATA!AE9/DATA!I9)*100</f>
        <v>60.03193187865886</v>
      </c>
      <c r="J9" s="102">
        <f>(DATA!AF9/DATA!J9)*100</f>
        <v>59.063109954456735</v>
      </c>
      <c r="K9" s="102">
        <f>(DATA!AG9/DATA!K9)*100</f>
        <v>57.064622124863085</v>
      </c>
      <c r="L9" s="102">
        <f>(DATA!AH9/DATA!L9)*100</f>
        <v>56.795058139534881</v>
      </c>
      <c r="M9" s="105">
        <f>(DATA!AI9/DATA!B9)*100</f>
        <v>29.401351786289027</v>
      </c>
      <c r="N9" s="102">
        <f>(DATA!AJ9/DATA!C9)*100</f>
        <v>31.275209432206019</v>
      </c>
      <c r="O9" s="102">
        <f>(DATA!AK9/DATA!D9)*100</f>
        <v>31.809730399752091</v>
      </c>
      <c r="P9" s="102">
        <f>(DATA!AL9/DATA!E9)*100</f>
        <v>32.335800913529688</v>
      </c>
      <c r="Q9" s="102">
        <f>(DATA!AM9/DATA!F9)*100</f>
        <v>34.73759884974838</v>
      </c>
      <c r="R9" s="102">
        <f>(DATA!AN9/DATA!G9)*100</f>
        <v>35.985277463193661</v>
      </c>
      <c r="S9" s="102">
        <f>(DATA!AO9/DATA!H9)*100</f>
        <v>38.00627301240965</v>
      </c>
      <c r="T9" s="102">
        <f>(DATA!AP9/DATA!I9)*100</f>
        <v>39.96806812134114</v>
      </c>
      <c r="U9" s="102">
        <f>(DATA!AQ9/DATA!J9)*100</f>
        <v>40.936890045543265</v>
      </c>
      <c r="V9" s="102">
        <f>(DATA!AR9/DATA!K9)*100</f>
        <v>42.935377875136908</v>
      </c>
      <c r="W9" s="102">
        <f>(DATA!AS9/DATA!L9)*100</f>
        <v>43.204941860465119</v>
      </c>
      <c r="X9" s="105">
        <f>(DATA!AT9/DATA!M9)*100</f>
        <v>86.3855809462504</v>
      </c>
      <c r="Y9" s="102">
        <f>(DATA!AU9/DATA!N9)*100</f>
        <v>86.168371361132969</v>
      </c>
      <c r="Z9" s="102">
        <f>(DATA!AV9/DATA!O9)*100</f>
        <v>84.847532222571516</v>
      </c>
      <c r="AA9" s="102">
        <f>(DATA!AW9/DATA!P9)*100</f>
        <v>83.860206513105638</v>
      </c>
      <c r="AB9" s="102">
        <f>(DATA!AX9/DATA!Q9)*100</f>
        <v>81.945063103192282</v>
      </c>
      <c r="AC9" s="102">
        <f>(DATA!AY9/DATA!R9)*100</f>
        <v>80.213045381584706</v>
      </c>
      <c r="AD9" s="102">
        <f>(DATA!AZ9/DATA!S9)*100</f>
        <v>79.391133557800217</v>
      </c>
      <c r="AE9" s="102">
        <f>(DATA!BA9/DATA!T9)*100</f>
        <v>78.04276315789474</v>
      </c>
      <c r="AF9" s="102">
        <f>(DATA!BB9/DATA!U9)*100</f>
        <v>77.623683157754357</v>
      </c>
      <c r="AG9" s="102">
        <f>(DATA!BC9/DATA!V9)*100</f>
        <v>75.839680359595448</v>
      </c>
      <c r="AH9" s="102">
        <f>(DATA!BD9/DATA!W9)*100</f>
        <v>76.704402515723274</v>
      </c>
      <c r="AI9" s="105">
        <f>(DATA!BE9/DATA!M9)*100</f>
        <v>6.8715803025426458</v>
      </c>
      <c r="AJ9" s="102">
        <f>(DATA!BF9/DATA!N9)*100</f>
        <v>7.4272226593233679</v>
      </c>
      <c r="AK9" s="102">
        <f>(DATA!BG9/DATA!O9)*100</f>
        <v>8.1892486639421573</v>
      </c>
      <c r="AL9" s="102">
        <f>(DATA!BH9/DATA!P9)*100</f>
        <v>8.0381254964257352</v>
      </c>
      <c r="AM9" s="102">
        <f>(DATA!BI9/DATA!Q9)*100</f>
        <v>8.6859688195991094</v>
      </c>
      <c r="AN9" s="102">
        <f>(DATA!BJ9/DATA!R9)*100</f>
        <v>9.4119363782285141</v>
      </c>
      <c r="AO9" s="102">
        <f>(DATA!BK9/DATA!S9)*100</f>
        <v>9.5258136924803587</v>
      </c>
      <c r="AP9" s="102">
        <f>(DATA!BL9/DATA!T9)*100</f>
        <v>9.8273026315789469</v>
      </c>
      <c r="AQ9" s="102">
        <f>(DATA!BM9/DATA!U9)*100</f>
        <v>10.321376183491132</v>
      </c>
      <c r="AR9" s="102">
        <f>(DATA!BN9/DATA!V9)*100</f>
        <v>11.711824197777499</v>
      </c>
      <c r="AS9" s="102">
        <f>(DATA!BO9/DATA!W9)*100</f>
        <v>10.025157232704403</v>
      </c>
      <c r="AT9" s="89">
        <f>IF(DATA!CA9&gt;0,((DATA!CA9/DATA!BE9)*100),"NA")</f>
        <v>62.997658079625296</v>
      </c>
      <c r="AU9" s="88">
        <f>IF(DATA!CB9&gt;0,((DATA!CB9/DATA!BF9)*100),"NA")</f>
        <v>59.957627118644062</v>
      </c>
      <c r="AV9" s="88">
        <f>IF(DATA!CC9&gt;0,((DATA!CC9/DATA!BG9)*100),"NA")</f>
        <v>55.854126679462567</v>
      </c>
      <c r="AW9" s="88">
        <f>IF(DATA!CD9&gt;0,((DATA!CD9/DATA!BH9)*100),"NA")</f>
        <v>54.1501976284585</v>
      </c>
      <c r="AX9" s="88">
        <f>IF(DATA!CE9&gt;0,((DATA!CE9/DATA!BI9)*100),"NA")</f>
        <v>49.401709401709404</v>
      </c>
      <c r="AY9" s="88">
        <f>IF(DATA!CF9&gt;0,((DATA!CF9/DATA!BJ9)*100),"NA")</f>
        <v>46.821705426356594</v>
      </c>
      <c r="AZ9" s="88">
        <f>IF(DATA!CG9&gt;0,((DATA!CG9/DATA!BK9)*100),"NA")</f>
        <v>45.508100147275407</v>
      </c>
      <c r="BA9" s="88">
        <f>IF(DATA!CH9&gt;0,((DATA!CH9/DATA!BL9)*100),"NA")</f>
        <v>47.001394700139471</v>
      </c>
      <c r="BB9" s="88">
        <f>IF(DATA!CI9&gt;0,((DATA!CI9/DATA!BM9)*100),"NA")</f>
        <v>48.449612403100772</v>
      </c>
      <c r="BC9" s="88">
        <f>IF(DATA!CJ9&gt;0,((DATA!CJ9/DATA!BN9)*100),"NA")</f>
        <v>49.78678038379531</v>
      </c>
      <c r="BD9" s="88">
        <f>IF(DATA!CK9&gt;0,((DATA!CK9/DATA!BO9)*100),"NA")</f>
        <v>39.397741530740277</v>
      </c>
      <c r="BE9" s="105">
        <f>(DATA!CL9/DATA!M9)*100</f>
        <v>0.99774702285162531</v>
      </c>
      <c r="BF9" s="102">
        <f>(DATA!CM9/DATA!N9)*100</f>
        <v>0.95987411487018104</v>
      </c>
      <c r="BG9" s="102">
        <f>(DATA!CN9/DATA!O9)*100</f>
        <v>1.0059729644765796</v>
      </c>
      <c r="BH9" s="102">
        <f>(DATA!CO9/DATA!P9)*100</f>
        <v>1.2549642573471009</v>
      </c>
      <c r="BI9" s="102">
        <f>(DATA!CP9/DATA!Q9)*100</f>
        <v>1.4402375649591685</v>
      </c>
      <c r="BJ9" s="102">
        <f>(DATA!CQ9/DATA!R9)*100</f>
        <v>1.7072814825623814</v>
      </c>
      <c r="BK9" s="102">
        <f>(DATA!CR9/DATA!S9)*100</f>
        <v>1.9500561167227835</v>
      </c>
      <c r="BL9" s="102">
        <f>(DATA!CS9/DATA!T9)*100</f>
        <v>2.0696271929824559</v>
      </c>
      <c r="BM9" s="102">
        <f>(DATA!CT9/DATA!U9)*100</f>
        <v>2.1736231497533005</v>
      </c>
      <c r="BN9" s="102">
        <f>(DATA!CU9/DATA!V9)*100</f>
        <v>2.210013734548633</v>
      </c>
      <c r="BO9" s="102">
        <f>(DATA!CV9/DATA!W9)*100</f>
        <v>2.3018867924528301</v>
      </c>
      <c r="BP9" s="105">
        <f>(DATA!CW9/DATA!M9)*100</f>
        <v>0</v>
      </c>
      <c r="BQ9" s="102">
        <f>(DATA!CX9/DATA!N9)*100</f>
        <v>0</v>
      </c>
      <c r="BR9" s="102">
        <f>(DATA!CY9/DATA!O9)*100</f>
        <v>0</v>
      </c>
      <c r="BS9" s="102">
        <f>(DATA!CZ9/DATA!P9)*100</f>
        <v>0</v>
      </c>
      <c r="BT9" s="102">
        <f>(DATA!DA9/DATA!Q9)*100</f>
        <v>0</v>
      </c>
      <c r="BU9" s="102">
        <f>(DATA!DB9/DATA!R9)*100</f>
        <v>0</v>
      </c>
      <c r="BV9" s="102">
        <f>(DATA!DC9/DATA!S9)*100</f>
        <v>0</v>
      </c>
      <c r="BW9" s="102">
        <f>(DATA!DD9/DATA!T9)*100</f>
        <v>5.4824561403508769E-2</v>
      </c>
      <c r="BX9" s="102">
        <f>(DATA!DE9/DATA!U9)*100</f>
        <v>0.14668622482997734</v>
      </c>
      <c r="BY9" s="102">
        <f>(DATA!DF9/DATA!V9)*100</f>
        <v>0.16231739293295044</v>
      </c>
      <c r="BZ9" s="102">
        <f>(DATA!DG9/DATA!W9)*100</f>
        <v>0.42767295597484273</v>
      </c>
      <c r="CA9" s="105">
        <f>(DATA!DH9/DATA!M9)*100</f>
        <v>5.7450917283553267</v>
      </c>
      <c r="CB9" s="102">
        <f>(DATA!DI9/DATA!N9)*100</f>
        <v>5.4445318646734853</v>
      </c>
      <c r="CC9" s="102">
        <f>(DATA!DJ9/DATA!O9)*100</f>
        <v>5.9572461490097455</v>
      </c>
      <c r="CD9" s="102">
        <f>(DATA!DK9/DATA!P9)*100</f>
        <v>6.8467037331215241</v>
      </c>
      <c r="CE9" s="102">
        <f>(DATA!DL9/DATA!Q9)*100</f>
        <v>7.9287305122494436</v>
      </c>
      <c r="CF9" s="102">
        <f>(DATA!DM9/DATA!R9)*100</f>
        <v>8.6677367576243967</v>
      </c>
      <c r="CG9" s="102">
        <f>(DATA!DN9/DATA!S9)*100</f>
        <v>9.1329966329966332</v>
      </c>
      <c r="CH9" s="102">
        <f>(DATA!DO9/DATA!T9)*100</f>
        <v>10.005482456140351</v>
      </c>
      <c r="CI9" s="102">
        <f>(DATA!DP9/DATA!U9)*100</f>
        <v>9.7346312841712237</v>
      </c>
      <c r="CJ9" s="102">
        <f>(DATA!DQ9/DATA!V9)*100</f>
        <v>10.07616431514546</v>
      </c>
      <c r="CK9" s="102">
        <f>(DATA!DR9/DATA!W9)*100</f>
        <v>10.540880503144653</v>
      </c>
      <c r="CL9" s="54">
        <f t="shared" si="2"/>
        <v>100</v>
      </c>
      <c r="CM9" s="55">
        <f t="shared" si="3"/>
        <v>100</v>
      </c>
      <c r="CN9" s="55">
        <f t="shared" si="4"/>
        <v>100</v>
      </c>
      <c r="CO9" s="55">
        <f t="shared" si="5"/>
        <v>100</v>
      </c>
      <c r="CP9" s="55">
        <f t="shared" si="6"/>
        <v>100</v>
      </c>
      <c r="CQ9" s="55">
        <f t="shared" si="7"/>
        <v>100</v>
      </c>
      <c r="CR9" s="55">
        <f t="shared" si="8"/>
        <v>100</v>
      </c>
      <c r="CS9" s="55">
        <f t="shared" ref="CS9:CS25" si="20">+T9+I9</f>
        <v>100</v>
      </c>
      <c r="CT9" s="55">
        <f t="shared" ref="CT9:CT25" si="21">+U9+J9</f>
        <v>100</v>
      </c>
      <c r="CU9" s="55">
        <f t="shared" ref="CU9:CV25" si="22">+V9+K9</f>
        <v>100</v>
      </c>
      <c r="CV9" s="55">
        <f t="shared" si="22"/>
        <v>100</v>
      </c>
      <c r="CW9" s="54">
        <f t="shared" si="9"/>
        <v>100</v>
      </c>
      <c r="CX9" s="55">
        <f t="shared" si="10"/>
        <v>99.999999999999986</v>
      </c>
      <c r="CY9" s="55">
        <f t="shared" si="11"/>
        <v>100</v>
      </c>
      <c r="CZ9" s="55">
        <f t="shared" si="12"/>
        <v>100</v>
      </c>
      <c r="DA9" s="55">
        <f t="shared" si="13"/>
        <v>100</v>
      </c>
      <c r="DB9" s="55">
        <f t="shared" si="14"/>
        <v>100</v>
      </c>
      <c r="DC9" s="55">
        <f t="shared" si="15"/>
        <v>99.999999999999986</v>
      </c>
      <c r="DD9" s="55">
        <f t="shared" si="16"/>
        <v>100</v>
      </c>
      <c r="DE9" s="55">
        <f t="shared" si="17"/>
        <v>100</v>
      </c>
      <c r="DF9" s="55">
        <f t="shared" si="18"/>
        <v>100</v>
      </c>
      <c r="DG9" s="55">
        <f t="shared" si="19"/>
        <v>100</v>
      </c>
    </row>
    <row r="10" spans="1:111">
      <c r="A10" s="98" t="str">
        <f>+DATA!A10</f>
        <v>Arkansas</v>
      </c>
      <c r="B10" s="102">
        <f>(DATA!X10/DATA!B10)*100</f>
        <v>68.366619115549227</v>
      </c>
      <c r="C10" s="102">
        <f>(DATA!Y10/DATA!C10)*100</f>
        <v>66.277010272759469</v>
      </c>
      <c r="D10" s="102">
        <f>(DATA!Z10/DATA!D10)*100</f>
        <v>65.431243505368897</v>
      </c>
      <c r="E10" s="102">
        <f>(DATA!AA10/DATA!E10)*100</f>
        <v>62.891809908998987</v>
      </c>
      <c r="F10" s="102">
        <f>(DATA!AB10/DATA!F10)*100</f>
        <v>59.678858162355041</v>
      </c>
      <c r="G10" s="102">
        <f>(DATA!AC10/DATA!G10)*100</f>
        <v>59.437996334758701</v>
      </c>
      <c r="H10" s="102">
        <f>(DATA!AD10/DATA!H10)*100</f>
        <v>57.654723127035837</v>
      </c>
      <c r="I10" s="102">
        <f>(DATA!AE10/DATA!I10)*100</f>
        <v>56.614890198178905</v>
      </c>
      <c r="J10" s="102">
        <f>(DATA!AF10/DATA!J10)*100</f>
        <v>56.307129798903112</v>
      </c>
      <c r="K10" s="102">
        <f>(DATA!AG10/DATA!K10)*100</f>
        <v>55.290535397107334</v>
      </c>
      <c r="L10" s="102">
        <f>(DATA!AH10/DATA!L10)*100</f>
        <v>53.694094390906841</v>
      </c>
      <c r="M10" s="105">
        <f>(DATA!AI10/DATA!B10)*100</f>
        <v>31.633380884450784</v>
      </c>
      <c r="N10" s="102">
        <f>(DATA!AJ10/DATA!C10)*100</f>
        <v>33.722989727240524</v>
      </c>
      <c r="O10" s="102">
        <f>(DATA!AK10/DATA!D10)*100</f>
        <v>34.568756494631103</v>
      </c>
      <c r="P10" s="102">
        <f>(DATA!AL10/DATA!E10)*100</f>
        <v>37.108190091001006</v>
      </c>
      <c r="Q10" s="102">
        <f>(DATA!AM10/DATA!F10)*100</f>
        <v>40.321141837644959</v>
      </c>
      <c r="R10" s="102">
        <f>(DATA!AN10/DATA!G10)*100</f>
        <v>40.562003665241299</v>
      </c>
      <c r="S10" s="102">
        <f>(DATA!AO10/DATA!H10)*100</f>
        <v>42.34527687296417</v>
      </c>
      <c r="T10" s="102">
        <f>(DATA!AP10/DATA!I10)*100</f>
        <v>43.385109801821102</v>
      </c>
      <c r="U10" s="102">
        <f>(DATA!AQ10/DATA!J10)*100</f>
        <v>43.692870201096888</v>
      </c>
      <c r="V10" s="102">
        <f>(DATA!AR10/DATA!K10)*100</f>
        <v>44.709464602892666</v>
      </c>
      <c r="W10" s="102">
        <f>(DATA!AS10/DATA!L10)*100</f>
        <v>46.305905609093159</v>
      </c>
      <c r="X10" s="105">
        <f>(DATA!AT10/DATA!M10)*100</f>
        <v>87.874465049928673</v>
      </c>
      <c r="Y10" s="102">
        <f>(DATA!AU10/DATA!N10)*100</f>
        <v>87.446351931330469</v>
      </c>
      <c r="Z10" s="102">
        <f>(DATA!AV10/DATA!O10)*100</f>
        <v>87.530562347188265</v>
      </c>
      <c r="AA10" s="102">
        <f>(DATA!AW10/DATA!P10)*100</f>
        <v>88.120506675795966</v>
      </c>
      <c r="AB10" s="102">
        <f>(DATA!AX10/DATA!Q10)*100</f>
        <v>85.792349726775953</v>
      </c>
      <c r="AC10" s="102">
        <f>(DATA!AY10/DATA!R10)*100</f>
        <v>84.330218068535828</v>
      </c>
      <c r="AD10" s="102">
        <f>(DATA!AZ10/DATA!S10)*100</f>
        <v>84.854961832061065</v>
      </c>
      <c r="AE10" s="102">
        <f>(DATA!BA10/DATA!T10)*100</f>
        <v>83.370165745856355</v>
      </c>
      <c r="AF10" s="102">
        <f>(DATA!BB10/DATA!U10)*100</f>
        <v>82.831325301204814</v>
      </c>
      <c r="AG10" s="102">
        <f>(DATA!BC10/DATA!V10)*100</f>
        <v>82.42166755177908</v>
      </c>
      <c r="AH10" s="102">
        <f>(DATA!BD10/DATA!W10)*100</f>
        <v>80.320662011895521</v>
      </c>
      <c r="AI10" s="105">
        <f>(DATA!BE10/DATA!M10)*100</f>
        <v>7.3823109843081314</v>
      </c>
      <c r="AJ10" s="102">
        <f>(DATA!BF10/DATA!N10)*100</f>
        <v>8.1187410586552211</v>
      </c>
      <c r="AK10" s="102">
        <f>(DATA!BG10/DATA!O10)*100</f>
        <v>7.614390499476074</v>
      </c>
      <c r="AL10" s="102">
        <f>(DATA!BH10/DATA!P10)*100</f>
        <v>7.2577884286203362</v>
      </c>
      <c r="AM10" s="102">
        <f>(DATA!BI10/DATA!Q10)*100</f>
        <v>7.8627808136004855</v>
      </c>
      <c r="AN10" s="102">
        <f>(DATA!BJ10/DATA!R10)*100</f>
        <v>8.0996884735202492</v>
      </c>
      <c r="AO10" s="102">
        <f>(DATA!BK10/DATA!S10)*100</f>
        <v>7.6946564885496187</v>
      </c>
      <c r="AP10" s="102">
        <f>(DATA!BL10/DATA!T10)*100</f>
        <v>7.6795580110497239</v>
      </c>
      <c r="AQ10" s="102">
        <f>(DATA!BM10/DATA!U10)*100</f>
        <v>7.2289156626506017</v>
      </c>
      <c r="AR10" s="102">
        <f>(DATA!BN10/DATA!V10)*100</f>
        <v>6.85077004779607</v>
      </c>
      <c r="AS10" s="102">
        <f>(DATA!BO10/DATA!W10)*100</f>
        <v>7.4993535040082753</v>
      </c>
      <c r="AT10" s="89">
        <f>IF(DATA!CA10&gt;0,((DATA!CA10/DATA!BE10)*100),"NA")</f>
        <v>55.555555555555557</v>
      </c>
      <c r="AU10" s="88">
        <f>IF(DATA!CB10&gt;0,((DATA!CB10/DATA!BF10)*100),"NA")</f>
        <v>56.828193832599119</v>
      </c>
      <c r="AV10" s="88">
        <f>IF(DATA!CC10&gt;0,((DATA!CC10/DATA!BG10)*100),"NA")</f>
        <v>58.256880733944946</v>
      </c>
      <c r="AW10" s="88">
        <f>IF(DATA!CD10&gt;0,((DATA!CD10/DATA!BH10)*100),"NA")</f>
        <v>55.660377358490564</v>
      </c>
      <c r="AX10" s="88">
        <f>IF(DATA!CE10&gt;0,((DATA!CE10/DATA!BI10)*100),"NA")</f>
        <v>46.71814671814672</v>
      </c>
      <c r="AY10" s="88">
        <f>IF(DATA!CF10&gt;0,((DATA!CF10/DATA!BJ10)*100),"NA")</f>
        <v>41.923076923076927</v>
      </c>
      <c r="AZ10" s="88">
        <f>IF(DATA!CG10&gt;0,((DATA!CG10/DATA!BK10)*100),"NA")</f>
        <v>39.682539682539684</v>
      </c>
      <c r="BA10" s="88">
        <f>IF(DATA!CH10&gt;0,((DATA!CH10/DATA!BL10)*100),"NA")</f>
        <v>39.208633093525179</v>
      </c>
      <c r="BB10" s="88">
        <f>IF(DATA!CI10&gt;0,((DATA!CI10/DATA!BM10)*100),"NA")</f>
        <v>43.18181818181818</v>
      </c>
      <c r="BC10" s="88">
        <f>IF(DATA!CJ10&gt;0,((DATA!CJ10/DATA!BN10)*100),"NA")</f>
        <v>37.984496124031011</v>
      </c>
      <c r="BD10" s="88">
        <f>IF(DATA!CK10&gt;0,((DATA!CK10/DATA!BO10)*100),"NA")</f>
        <v>41.724137931034484</v>
      </c>
      <c r="BE10" s="105">
        <f>(DATA!CL10/DATA!M10)*100</f>
        <v>0.49928673323823108</v>
      </c>
      <c r="BF10" s="102">
        <f>(DATA!CM10/DATA!N10)*100</f>
        <v>0.89413447782546507</v>
      </c>
      <c r="BG10" s="102">
        <f>(DATA!CN10/DATA!O10)*100</f>
        <v>1.0478519035976248</v>
      </c>
      <c r="BH10" s="102">
        <f>(DATA!CO10/DATA!P10)*100</f>
        <v>0.7531667237247518</v>
      </c>
      <c r="BI10" s="102">
        <f>(DATA!CP10/DATA!Q10)*100</f>
        <v>1.0928961748633881</v>
      </c>
      <c r="BJ10" s="102">
        <f>(DATA!CQ10/DATA!R10)*100</f>
        <v>1.1214953271028036</v>
      </c>
      <c r="BK10" s="102">
        <f>(DATA!CR10/DATA!S10)*100</f>
        <v>1.282442748091603</v>
      </c>
      <c r="BL10" s="102">
        <f>(DATA!CS10/DATA!T10)*100</f>
        <v>1.4640883977900552</v>
      </c>
      <c r="BM10" s="102">
        <f>(DATA!CT10/DATA!U10)*100</f>
        <v>1.2595837897042717</v>
      </c>
      <c r="BN10" s="102">
        <f>(DATA!CU10/DATA!V10)*100</f>
        <v>1.9649495485926711</v>
      </c>
      <c r="BO10" s="102">
        <f>(DATA!CV10/DATA!W10)*100</f>
        <v>2.2756658908714766</v>
      </c>
      <c r="BP10" s="105">
        <f>(DATA!CW10/DATA!M10)*100</f>
        <v>0</v>
      </c>
      <c r="BQ10" s="102">
        <f>(DATA!CX10/DATA!N10)*100</f>
        <v>0</v>
      </c>
      <c r="BR10" s="102">
        <f>(DATA!CY10/DATA!O10)*100</f>
        <v>0</v>
      </c>
      <c r="BS10" s="102">
        <f>(DATA!CZ10/DATA!P10)*100</f>
        <v>0</v>
      </c>
      <c r="BT10" s="102">
        <f>(DATA!DA10/DATA!Q10)*100</f>
        <v>0</v>
      </c>
      <c r="BU10" s="102">
        <f>(DATA!DB10/DATA!R10)*100</f>
        <v>0</v>
      </c>
      <c r="BV10" s="102">
        <f>(DATA!DC10/DATA!S10)*100</f>
        <v>0</v>
      </c>
      <c r="BW10" s="102">
        <f>(DATA!DD10/DATA!T10)*100</f>
        <v>0.80110497237569056</v>
      </c>
      <c r="BX10" s="102">
        <f>(DATA!DE10/DATA!U10)*100</f>
        <v>1.6155531215772179</v>
      </c>
      <c r="BY10" s="102">
        <f>(DATA!DF10/DATA!V10)*100</f>
        <v>1.6994158258098777</v>
      </c>
      <c r="BZ10" s="102">
        <f>(DATA!DG10/DATA!W10)*100</f>
        <v>1.8877682958365658</v>
      </c>
      <c r="CA10" s="105">
        <f>(DATA!DH10/DATA!M10)*100</f>
        <v>4.2439372325249645</v>
      </c>
      <c r="CB10" s="102">
        <f>(DATA!DI10/DATA!N10)*100</f>
        <v>3.5407725321888415</v>
      </c>
      <c r="CC10" s="102">
        <f>(DATA!DJ10/DATA!O10)*100</f>
        <v>3.807195249738037</v>
      </c>
      <c r="CD10" s="102">
        <f>(DATA!DK10/DATA!P10)*100</f>
        <v>3.8685381718589524</v>
      </c>
      <c r="CE10" s="102">
        <f>(DATA!DL10/DATA!Q10)*100</f>
        <v>5.2519732847601697</v>
      </c>
      <c r="CF10" s="102">
        <f>(DATA!DM10/DATA!R10)*100</f>
        <v>6.4485981308411215</v>
      </c>
      <c r="CG10" s="102">
        <f>(DATA!DN10/DATA!S10)*100</f>
        <v>6.1679389312977095</v>
      </c>
      <c r="CH10" s="102">
        <f>(DATA!DO10/DATA!T10)*100</f>
        <v>6.6850828729281773</v>
      </c>
      <c r="CI10" s="102">
        <f>(DATA!DP10/DATA!U10)*100</f>
        <v>7.0646221248630887</v>
      </c>
      <c r="CJ10" s="102">
        <f>(DATA!DQ10/DATA!V10)*100</f>
        <v>7.0631970260223049</v>
      </c>
      <c r="CK10" s="102">
        <f>(DATA!DR10/DATA!W10)*100</f>
        <v>8.0165502973881555</v>
      </c>
      <c r="CL10" s="54">
        <f t="shared" si="2"/>
        <v>100.00000000000001</v>
      </c>
      <c r="CM10" s="55">
        <f t="shared" si="3"/>
        <v>100</v>
      </c>
      <c r="CN10" s="55">
        <f t="shared" si="4"/>
        <v>100</v>
      </c>
      <c r="CO10" s="55">
        <f t="shared" si="5"/>
        <v>100</v>
      </c>
      <c r="CP10" s="55">
        <f t="shared" si="6"/>
        <v>100</v>
      </c>
      <c r="CQ10" s="55">
        <f t="shared" si="7"/>
        <v>100</v>
      </c>
      <c r="CR10" s="55">
        <f t="shared" si="8"/>
        <v>100</v>
      </c>
      <c r="CS10" s="55">
        <f t="shared" si="20"/>
        <v>100</v>
      </c>
      <c r="CT10" s="55">
        <f t="shared" si="21"/>
        <v>100</v>
      </c>
      <c r="CU10" s="55">
        <f t="shared" si="22"/>
        <v>100</v>
      </c>
      <c r="CV10" s="55">
        <f t="shared" si="22"/>
        <v>100</v>
      </c>
      <c r="CW10" s="54">
        <f t="shared" si="9"/>
        <v>100.00000000000001</v>
      </c>
      <c r="CX10" s="55">
        <f t="shared" si="10"/>
        <v>99.999999999999986</v>
      </c>
      <c r="CY10" s="55">
        <f t="shared" si="11"/>
        <v>100</v>
      </c>
      <c r="CZ10" s="55">
        <f t="shared" si="12"/>
        <v>100</v>
      </c>
      <c r="DA10" s="55">
        <f t="shared" si="13"/>
        <v>99.999999999999986</v>
      </c>
      <c r="DB10" s="55">
        <f t="shared" si="14"/>
        <v>100</v>
      </c>
      <c r="DC10" s="55">
        <f t="shared" si="15"/>
        <v>99.999999999999986</v>
      </c>
      <c r="DD10" s="55">
        <f t="shared" si="16"/>
        <v>100</v>
      </c>
      <c r="DE10" s="55">
        <f t="shared" si="17"/>
        <v>100</v>
      </c>
      <c r="DF10" s="55">
        <f t="shared" si="18"/>
        <v>100.00000000000001</v>
      </c>
      <c r="DG10" s="55">
        <f t="shared" si="19"/>
        <v>99.999999999999986</v>
      </c>
    </row>
    <row r="11" spans="1:111">
      <c r="A11" s="98" t="str">
        <f>+DATA!A11</f>
        <v>Delaware</v>
      </c>
      <c r="B11" s="102">
        <f>(DATA!X11/DATA!B11)*100</f>
        <v>68.378650553877137</v>
      </c>
      <c r="C11" s="102">
        <f>(DATA!Y11/DATA!C11)*100</f>
        <v>69.834710743801651</v>
      </c>
      <c r="D11" s="102">
        <f>(DATA!Z11/DATA!D11)*100</f>
        <v>67.86703601108033</v>
      </c>
      <c r="E11" s="102">
        <f>(DATA!AA11/DATA!E11)*100</f>
        <v>67.899008115419306</v>
      </c>
      <c r="F11" s="102">
        <f>(DATA!AB11/DATA!F11)*100</f>
        <v>63.787638668779714</v>
      </c>
      <c r="G11" s="102">
        <f>(DATA!AC11/DATA!G11)*100</f>
        <v>62.271644162033354</v>
      </c>
      <c r="H11" s="102">
        <f>(DATA!AD11/DATA!H11)*100</f>
        <v>61.056603773584904</v>
      </c>
      <c r="I11" s="102">
        <f>(DATA!AE11/DATA!I11)*100</f>
        <v>60.215053763440864</v>
      </c>
      <c r="J11" s="102">
        <f>(DATA!AF11/DATA!J11)*100</f>
        <v>60.283159463487337</v>
      </c>
      <c r="K11" s="102">
        <f>(DATA!AG11/DATA!K11)*100</f>
        <v>59.837278106508876</v>
      </c>
      <c r="L11" s="102">
        <f>(DATA!AH11/DATA!L11)*100</f>
        <v>58.062183658712939</v>
      </c>
      <c r="M11" s="105">
        <f>(DATA!AI11/DATA!B11)*100</f>
        <v>31.62134944612286</v>
      </c>
      <c r="N11" s="102">
        <f>(DATA!AJ11/DATA!C11)*100</f>
        <v>30.165289256198346</v>
      </c>
      <c r="O11" s="102">
        <f>(DATA!AK11/DATA!D11)*100</f>
        <v>32.132963988919663</v>
      </c>
      <c r="P11" s="102">
        <f>(DATA!AL11/DATA!E11)*100</f>
        <v>32.100991884580701</v>
      </c>
      <c r="Q11" s="102">
        <f>(DATA!AM11/DATA!F11)*100</f>
        <v>36.212361331220286</v>
      </c>
      <c r="R11" s="102">
        <f>(DATA!AN11/DATA!G11)*100</f>
        <v>37.728355837966646</v>
      </c>
      <c r="S11" s="102">
        <f>(DATA!AO11/DATA!H11)*100</f>
        <v>38.943396226415096</v>
      </c>
      <c r="T11" s="102">
        <f>(DATA!AP11/DATA!I11)*100</f>
        <v>39.784946236559136</v>
      </c>
      <c r="U11" s="102">
        <f>(DATA!AQ11/DATA!J11)*100</f>
        <v>39.716840536512663</v>
      </c>
      <c r="V11" s="102">
        <f>(DATA!AR11/DATA!K11)*100</f>
        <v>40.162721893491124</v>
      </c>
      <c r="W11" s="102">
        <f>(DATA!AS11/DATA!L11)*100</f>
        <v>41.937816341287061</v>
      </c>
      <c r="X11" s="105">
        <f>(DATA!AT11/DATA!M11)*100</f>
        <v>86.102719033232631</v>
      </c>
      <c r="Y11" s="102">
        <f>(DATA!AU11/DATA!N11)*100</f>
        <v>88.888888888888886</v>
      </c>
      <c r="Z11" s="102">
        <f>(DATA!AV11/DATA!O11)*100</f>
        <v>82.846371347785109</v>
      </c>
      <c r="AA11" s="102">
        <f>(DATA!AW11/DATA!P11)*100</f>
        <v>82.401466544454621</v>
      </c>
      <c r="AB11" s="102">
        <f>(DATA!AX11/DATA!Q11)*100</f>
        <v>79.293344289235819</v>
      </c>
      <c r="AC11" s="102">
        <f>(DATA!AY11/DATA!R11)*100</f>
        <v>79.983457402812235</v>
      </c>
      <c r="AD11" s="102">
        <f>(DATA!AZ11/DATA!S11)*100</f>
        <v>78.274509803921561</v>
      </c>
      <c r="AE11" s="102">
        <f>(DATA!BA11/DATA!T11)*100</f>
        <v>77.098039215686271</v>
      </c>
      <c r="AF11" s="102">
        <f>(DATA!BB11/DATA!U11)*100</f>
        <v>74.526156178923429</v>
      </c>
      <c r="AG11" s="102">
        <f>(DATA!BC11/DATA!V11)*100</f>
        <v>72.406015037593988</v>
      </c>
      <c r="AH11" s="102">
        <f>(DATA!BD11/DATA!W11)*100</f>
        <v>71.758569299552903</v>
      </c>
      <c r="AI11" s="105">
        <f>(DATA!BE11/DATA!M11)*100</f>
        <v>6.2437059415911378</v>
      </c>
      <c r="AJ11" s="102">
        <f>(DATA!BF11/DATA!N11)*100</f>
        <v>4.8218029350104823</v>
      </c>
      <c r="AK11" s="102">
        <f>(DATA!BG11/DATA!O11)*100</f>
        <v>9.7078228086710663</v>
      </c>
      <c r="AL11" s="102">
        <f>(DATA!BH11/DATA!P11)*100</f>
        <v>9.7158570119156735</v>
      </c>
      <c r="AM11" s="102">
        <f>(DATA!BI11/DATA!Q11)*100</f>
        <v>11.33935907970419</v>
      </c>
      <c r="AN11" s="102">
        <f>(DATA!BJ11/DATA!R11)*100</f>
        <v>10.008271298593879</v>
      </c>
      <c r="AO11" s="102">
        <f>(DATA!BK11/DATA!S11)*100</f>
        <v>9.9607843137254903</v>
      </c>
      <c r="AP11" s="102">
        <f>(DATA!BL11/DATA!T11)*100</f>
        <v>9.8823529411764692</v>
      </c>
      <c r="AQ11" s="102">
        <f>(DATA!BM11/DATA!U11)*100</f>
        <v>9.704321455648218</v>
      </c>
      <c r="AR11" s="102">
        <f>(DATA!BN11/DATA!V11)*100</f>
        <v>9.7744360902255636</v>
      </c>
      <c r="AS11" s="102">
        <f>(DATA!BO11/DATA!W11)*100</f>
        <v>10.208643815201192</v>
      </c>
      <c r="AT11" s="89">
        <f>IF(DATA!CA11&gt;0,((DATA!CA11/DATA!BE11)*100),"NA")</f>
        <v>48.387096774193552</v>
      </c>
      <c r="AU11" s="88">
        <f>IF(DATA!CB11&gt;0,((DATA!CB11/DATA!BF11)*100),"NA")</f>
        <v>41.304347826086953</v>
      </c>
      <c r="AV11" s="88">
        <f>IF(DATA!CC11&gt;0,((DATA!CC11/DATA!BG11)*100),"NA")</f>
        <v>71.844660194174764</v>
      </c>
      <c r="AW11" s="88">
        <f>IF(DATA!CD11&gt;0,((DATA!CD11/DATA!BH11)*100),"NA")</f>
        <v>73.584905660377359</v>
      </c>
      <c r="AX11" s="88">
        <f>IF(DATA!CE11&gt;0,((DATA!CE11/DATA!BI11)*100),"NA")</f>
        <v>63.768115942028977</v>
      </c>
      <c r="AY11" s="88">
        <f>IF(DATA!CF11&gt;0,((DATA!CF11/DATA!BJ11)*100),"NA")</f>
        <v>63.636363636363633</v>
      </c>
      <c r="AZ11" s="88">
        <f>IF(DATA!CG11&gt;0,((DATA!CG11/DATA!BK11)*100),"NA")</f>
        <v>61.417322834645674</v>
      </c>
      <c r="BA11" s="88">
        <f>IF(DATA!CH11&gt;0,((DATA!CH11/DATA!BL11)*100),"NA")</f>
        <v>57.142857142857139</v>
      </c>
      <c r="BB11" s="88">
        <f>IF(DATA!CI11&gt;0,((DATA!CI11/DATA!BM11)*100),"NA")</f>
        <v>60.15625</v>
      </c>
      <c r="BC11" s="88">
        <f>IF(DATA!CJ11&gt;0,((DATA!CJ11/DATA!BN11)*100),"NA")</f>
        <v>64.615384615384613</v>
      </c>
      <c r="BD11" s="88">
        <f>IF(DATA!CK11&gt;0,((DATA!CK11/DATA!BO11)*100),"NA")</f>
        <v>68.613138686131393</v>
      </c>
      <c r="BE11" s="105">
        <f>(DATA!CL11/DATA!M11)*100</f>
        <v>1.8126888217522661</v>
      </c>
      <c r="BF11" s="102">
        <f>(DATA!CM11/DATA!N11)*100</f>
        <v>1.4675052410901468</v>
      </c>
      <c r="BG11" s="102">
        <f>(DATA!CN11/DATA!O11)*100</f>
        <v>1.3195098963242224</v>
      </c>
      <c r="BH11" s="102">
        <f>(DATA!CO11/DATA!P11)*100</f>
        <v>1.5582034830430798</v>
      </c>
      <c r="BI11" s="102">
        <f>(DATA!CP11/DATA!Q11)*100</f>
        <v>1.725554642563681</v>
      </c>
      <c r="BJ11" s="102">
        <f>(DATA!CQ11/DATA!R11)*100</f>
        <v>1.9023986765922249</v>
      </c>
      <c r="BK11" s="102">
        <f>(DATA!CR11/DATA!S11)*100</f>
        <v>2.4313725490196081</v>
      </c>
      <c r="BL11" s="102">
        <f>(DATA!CS11/DATA!T11)*100</f>
        <v>2.5098039215686274</v>
      </c>
      <c r="BM11" s="102">
        <f>(DATA!CT11/DATA!U11)*100</f>
        <v>2.8809704321455647</v>
      </c>
      <c r="BN11" s="102">
        <f>(DATA!CU11/DATA!V11)*100</f>
        <v>3.2330827067669174</v>
      </c>
      <c r="BO11" s="102">
        <f>(DATA!CV11/DATA!W11)*100</f>
        <v>3.427719821162444</v>
      </c>
      <c r="BP11" s="105">
        <f>(DATA!CW11/DATA!M11)*100</f>
        <v>0</v>
      </c>
      <c r="BQ11" s="102">
        <f>(DATA!CX11/DATA!N11)*100</f>
        <v>0</v>
      </c>
      <c r="BR11" s="102">
        <f>(DATA!CY11/DATA!O11)*100</f>
        <v>0</v>
      </c>
      <c r="BS11" s="102">
        <f>(DATA!CZ11/DATA!P11)*100</f>
        <v>0</v>
      </c>
      <c r="BT11" s="102">
        <f>(DATA!DA11/DATA!Q11)*100</f>
        <v>0</v>
      </c>
      <c r="BU11" s="102">
        <f>(DATA!DB11/DATA!R11)*100</f>
        <v>0</v>
      </c>
      <c r="BV11" s="102">
        <f>(DATA!DC11/DATA!S11)*100</f>
        <v>0</v>
      </c>
      <c r="BW11" s="102">
        <f>(DATA!DD11/DATA!T11)*100</f>
        <v>0</v>
      </c>
      <c r="BX11" s="102">
        <f>(DATA!DE11/DATA!U11)*100</f>
        <v>0.15163002274450341</v>
      </c>
      <c r="BY11" s="102">
        <f>(DATA!DF11/DATA!V11)*100</f>
        <v>0.37593984962406013</v>
      </c>
      <c r="BZ11" s="102">
        <f>(DATA!DG11/DATA!W11)*100</f>
        <v>0.29806259314456035</v>
      </c>
      <c r="CA11" s="105">
        <f>(DATA!DH11/DATA!M11)*100</f>
        <v>5.8408862034239677</v>
      </c>
      <c r="CB11" s="102">
        <f>(DATA!DI11/DATA!N11)*100</f>
        <v>4.8218029350104823</v>
      </c>
      <c r="CC11" s="102">
        <f>(DATA!DJ11/DATA!O11)*100</f>
        <v>6.1262959472196048</v>
      </c>
      <c r="CD11" s="102">
        <f>(DATA!DK11/DATA!P11)*100</f>
        <v>6.3244729605866175</v>
      </c>
      <c r="CE11" s="102">
        <f>(DATA!DL11/DATA!Q11)*100</f>
        <v>7.6417419884963023</v>
      </c>
      <c r="CF11" s="102">
        <f>(DATA!DM11/DATA!R11)*100</f>
        <v>8.1058726220016553</v>
      </c>
      <c r="CG11" s="102">
        <f>(DATA!DN11/DATA!S11)*100</f>
        <v>9.3333333333333339</v>
      </c>
      <c r="CH11" s="102">
        <f>(DATA!DO11/DATA!T11)*100</f>
        <v>10.509803921568627</v>
      </c>
      <c r="CI11" s="102">
        <f>(DATA!DP11/DATA!U11)*100</f>
        <v>12.736921910538287</v>
      </c>
      <c r="CJ11" s="102">
        <f>(DATA!DQ11/DATA!V11)*100</f>
        <v>14.210526315789473</v>
      </c>
      <c r="CK11" s="102">
        <f>(DATA!DR11/DATA!W11)*100</f>
        <v>14.307004470938898</v>
      </c>
      <c r="CL11" s="54">
        <f t="shared" si="2"/>
        <v>100</v>
      </c>
      <c r="CM11" s="55">
        <f t="shared" si="3"/>
        <v>100</v>
      </c>
      <c r="CN11" s="55">
        <f t="shared" si="4"/>
        <v>100</v>
      </c>
      <c r="CO11" s="55">
        <f t="shared" si="5"/>
        <v>100</v>
      </c>
      <c r="CP11" s="55">
        <f t="shared" si="6"/>
        <v>100</v>
      </c>
      <c r="CQ11" s="55">
        <f t="shared" si="7"/>
        <v>100</v>
      </c>
      <c r="CR11" s="55">
        <f t="shared" si="8"/>
        <v>100</v>
      </c>
      <c r="CS11" s="55">
        <f t="shared" si="20"/>
        <v>100</v>
      </c>
      <c r="CT11" s="55">
        <f t="shared" si="21"/>
        <v>100</v>
      </c>
      <c r="CU11" s="55">
        <f t="shared" si="22"/>
        <v>100</v>
      </c>
      <c r="CV11" s="55">
        <f t="shared" si="22"/>
        <v>100</v>
      </c>
      <c r="CW11" s="54">
        <f t="shared" si="9"/>
        <v>100</v>
      </c>
      <c r="CX11" s="55">
        <f t="shared" si="10"/>
        <v>100</v>
      </c>
      <c r="CY11" s="55">
        <f t="shared" si="11"/>
        <v>100</v>
      </c>
      <c r="CZ11" s="55">
        <f t="shared" si="12"/>
        <v>99.999999999999986</v>
      </c>
      <c r="DA11" s="55">
        <f t="shared" si="13"/>
        <v>100</v>
      </c>
      <c r="DB11" s="55">
        <f t="shared" si="14"/>
        <v>100</v>
      </c>
      <c r="DC11" s="55">
        <f t="shared" si="15"/>
        <v>99.999999999999986</v>
      </c>
      <c r="DD11" s="55">
        <f t="shared" si="16"/>
        <v>100</v>
      </c>
      <c r="DE11" s="55">
        <f t="shared" si="17"/>
        <v>99.999999999999986</v>
      </c>
      <c r="DF11" s="55">
        <f t="shared" si="18"/>
        <v>100</v>
      </c>
      <c r="DG11" s="55">
        <f t="shared" si="19"/>
        <v>99.999999999999986</v>
      </c>
    </row>
    <row r="12" spans="1:111">
      <c r="A12" s="98" t="str">
        <f>+DATA!A12</f>
        <v>Florida</v>
      </c>
      <c r="B12" s="102">
        <f>(DATA!X12/DATA!B12)*100</f>
        <v>73.639865190178142</v>
      </c>
      <c r="C12" s="102">
        <f>(DATA!Y12/DATA!C12)*100</f>
        <v>72.02903641259806</v>
      </c>
      <c r="D12" s="102">
        <f>(DATA!Z12/DATA!D12)*100</f>
        <v>69.770308123249308</v>
      </c>
      <c r="E12" s="102">
        <f>(DATA!AA12/DATA!E12)*100</f>
        <v>67.912156536219811</v>
      </c>
      <c r="F12" s="102">
        <f>(DATA!AB12/DATA!F12)*100</f>
        <v>63.873303167420815</v>
      </c>
      <c r="G12" s="102">
        <f>(DATA!AC12/DATA!G12)*100</f>
        <v>60.142747183542092</v>
      </c>
      <c r="H12" s="102">
        <f>(DATA!AD12/DATA!H12)*100</f>
        <v>62.206591322216077</v>
      </c>
      <c r="I12" s="102">
        <f>(DATA!AE12/DATA!I12)*100</f>
        <v>61.21559447897328</v>
      </c>
      <c r="J12" s="102">
        <f>(DATA!AF12/DATA!J12)*100</f>
        <v>59.946469337951669</v>
      </c>
      <c r="K12" s="102">
        <f>(DATA!AG12/DATA!K12)*100</f>
        <v>58.903202061096792</v>
      </c>
      <c r="L12" s="102">
        <f>(DATA!AH12/DATA!L12)*100</f>
        <v>58.04403048264183</v>
      </c>
      <c r="M12" s="105">
        <f>(DATA!AI12/DATA!B12)*100</f>
        <v>26.360134809821854</v>
      </c>
      <c r="N12" s="102">
        <f>(DATA!AJ12/DATA!C12)*100</f>
        <v>27.970963587401943</v>
      </c>
      <c r="O12" s="102">
        <f>(DATA!AK12/DATA!D12)*100</f>
        <v>30.229691876750703</v>
      </c>
      <c r="P12" s="102">
        <f>(DATA!AL12/DATA!E12)*100</f>
        <v>32.087843463780189</v>
      </c>
      <c r="Q12" s="102">
        <f>(DATA!AM12/DATA!F12)*100</f>
        <v>36.126696832579185</v>
      </c>
      <c r="R12" s="102">
        <f>(DATA!AN12/DATA!G12)*100</f>
        <v>39.857252816457908</v>
      </c>
      <c r="S12" s="102">
        <f>(DATA!AO12/DATA!H12)*100</f>
        <v>37.793408677783923</v>
      </c>
      <c r="T12" s="102">
        <f>(DATA!AP12/DATA!I12)*100</f>
        <v>38.784405521026713</v>
      </c>
      <c r="U12" s="102">
        <f>(DATA!AQ12/DATA!J12)*100</f>
        <v>40.053530662048338</v>
      </c>
      <c r="V12" s="102">
        <f>(DATA!AR12/DATA!K12)*100</f>
        <v>41.096797938903201</v>
      </c>
      <c r="W12" s="102">
        <f>(DATA!AS12/DATA!L12)*100</f>
        <v>41.95596951735817</v>
      </c>
      <c r="X12" s="105">
        <f>(DATA!AT12/DATA!M12)*100</f>
        <v>85.026480500722187</v>
      </c>
      <c r="Y12" s="102">
        <f>(DATA!AU12/DATA!N12)*100</f>
        <v>83.497332542975698</v>
      </c>
      <c r="Z12" s="102">
        <f>(DATA!AV12/DATA!O12)*100</f>
        <v>82.02592087312415</v>
      </c>
      <c r="AA12" s="102">
        <f>(DATA!AW12/DATA!P12)*100</f>
        <v>81.792956243329769</v>
      </c>
      <c r="AB12" s="102">
        <f>(DATA!AX12/DATA!Q12)*100</f>
        <v>78.054277396938673</v>
      </c>
      <c r="AC12" s="102">
        <f>(DATA!AY12/DATA!R12)*100</f>
        <v>78.319923230235474</v>
      </c>
      <c r="AD12" s="102">
        <f>(DATA!AZ12/DATA!S12)*100</f>
        <v>76.120154388320188</v>
      </c>
      <c r="AE12" s="102">
        <f>(DATA!BA12/DATA!T12)*100</f>
        <v>75.297821647379166</v>
      </c>
      <c r="AF12" s="102">
        <f>(DATA!BB12/DATA!U12)*100</f>
        <v>73.687261885042247</v>
      </c>
      <c r="AG12" s="102">
        <f>(DATA!BC12/DATA!V12)*100</f>
        <v>72.048248666202738</v>
      </c>
      <c r="AH12" s="102">
        <f>(DATA!BD12/DATA!W12)*100</f>
        <v>70.984728804634017</v>
      </c>
      <c r="AI12" s="105">
        <f>(DATA!BE12/DATA!M12)*100</f>
        <v>6.2590274434280211</v>
      </c>
      <c r="AJ12" s="102">
        <f>(DATA!BF12/DATA!N12)*100</f>
        <v>7.1369294605809124</v>
      </c>
      <c r="AK12" s="102">
        <f>(DATA!BG12/DATA!O12)*100</f>
        <v>7.8672123692587537</v>
      </c>
      <c r="AL12" s="102">
        <f>(DATA!BH12/DATA!P12)*100</f>
        <v>7.9082177161152609</v>
      </c>
      <c r="AM12" s="102">
        <f>(DATA!BI12/DATA!Q12)*100</f>
        <v>7.8505023945910413</v>
      </c>
      <c r="AN12" s="102">
        <f>(DATA!BJ12/DATA!R12)*100</f>
        <v>8.230604561895623</v>
      </c>
      <c r="AO12" s="102">
        <f>(DATA!BK12/DATA!S12)*100</f>
        <v>8.3403255579795257</v>
      </c>
      <c r="AP12" s="102">
        <f>(DATA!BL12/DATA!T12)*100</f>
        <v>8.3134785568413889</v>
      </c>
      <c r="AQ12" s="102">
        <f>(DATA!BM12/DATA!U12)*100</f>
        <v>7.843299652145105</v>
      </c>
      <c r="AR12" s="102">
        <f>(DATA!BN12/DATA!V12)*100</f>
        <v>7.8404082579447918</v>
      </c>
      <c r="AS12" s="102">
        <f>(DATA!BO12/DATA!W12)*100</f>
        <v>7.5227563379222149</v>
      </c>
      <c r="AT12" s="89">
        <f>IF(DATA!CA12&gt;0,((DATA!CA12/DATA!BE12)*100),"NA")</f>
        <v>44.03846153846154</v>
      </c>
      <c r="AU12" s="88">
        <f>IF(DATA!CB12&gt;0,((DATA!CB12/DATA!BF12)*100),"NA")</f>
        <v>47.674418604651166</v>
      </c>
      <c r="AV12" s="88">
        <f>IF(DATA!CC12&gt;0,((DATA!CC12/DATA!BG12)*100),"NA")</f>
        <v>40.751445086705203</v>
      </c>
      <c r="AW12" s="88">
        <f>IF(DATA!CD12&gt;0,((DATA!CD12/DATA!BH12)*100),"NA")</f>
        <v>39.001349527665319</v>
      </c>
      <c r="AX12" s="88">
        <f>IF(DATA!CE12&gt;0,((DATA!CE12/DATA!BI12)*100),"NA")</f>
        <v>42.822966507177036</v>
      </c>
      <c r="AY12" s="88">
        <f>IF(DATA!CF12&gt;0,((DATA!CF12/DATA!BJ12)*100),"NA")</f>
        <v>40.986547085201792</v>
      </c>
      <c r="AZ12" s="88">
        <f>IF(DATA!CG12&gt;0,((DATA!CG12/DATA!BK12)*100),"NA")</f>
        <v>43.661971830985912</v>
      </c>
      <c r="BA12" s="88">
        <f>IF(DATA!CH12&gt;0,((DATA!CH12/DATA!BL12)*100),"NA")</f>
        <v>46.161719549641759</v>
      </c>
      <c r="BB12" s="88">
        <f>IF(DATA!CI12&gt;0,((DATA!CI12/DATA!BM12)*100),"NA")</f>
        <v>45.089757127771911</v>
      </c>
      <c r="BC12" s="88">
        <f>IF(DATA!CJ12&gt;0,((DATA!CJ12/DATA!BN12)*100),"NA")</f>
        <v>43.096646942800788</v>
      </c>
      <c r="BD12" s="88">
        <f>IF(DATA!CK12&gt;0,((DATA!CK12/DATA!BO12)*100),"NA")</f>
        <v>41.199999999999996</v>
      </c>
      <c r="BE12" s="105">
        <f>(DATA!CL12/DATA!M12)*100</f>
        <v>3.1415503129513724</v>
      </c>
      <c r="BF12" s="102">
        <f>(DATA!CM12/DATA!N12)*100</f>
        <v>3.5684647302904562</v>
      </c>
      <c r="BG12" s="102">
        <f>(DATA!CN12/DATA!O12)*100</f>
        <v>3.8085493406093676</v>
      </c>
      <c r="BH12" s="102">
        <f>(DATA!CO12/DATA!P12)*100</f>
        <v>3.9807897545357527</v>
      </c>
      <c r="BI12" s="102">
        <f>(DATA!CP12/DATA!Q12)*100</f>
        <v>4.9300403793783456</v>
      </c>
      <c r="BJ12" s="102">
        <f>(DATA!CQ12/DATA!R12)*100</f>
        <v>4.9014541965010707</v>
      </c>
      <c r="BK12" s="102">
        <f>(DATA!CR12/DATA!S12)*100</f>
        <v>5.4455445544554459</v>
      </c>
      <c r="BL12" s="102">
        <f>(DATA!CS12/DATA!T12)*100</f>
        <v>5.7862491490810077</v>
      </c>
      <c r="BM12" s="102">
        <f>(DATA!CT12/DATA!U12)*100</f>
        <v>6.7666059300977315</v>
      </c>
      <c r="BN12" s="102">
        <f>(DATA!CU12/DATA!V12)*100</f>
        <v>7.1986391401840253</v>
      </c>
      <c r="BO12" s="102">
        <f>(DATA!CV12/DATA!W12)*100</f>
        <v>7.9214624238320912</v>
      </c>
      <c r="BP12" s="105">
        <f>(DATA!CW12/DATA!M12)*100</f>
        <v>0</v>
      </c>
      <c r="BQ12" s="102">
        <f>(DATA!CX12/DATA!N12)*100</f>
        <v>0</v>
      </c>
      <c r="BR12" s="102">
        <f>(DATA!CY12/DATA!O12)*100</f>
        <v>0</v>
      </c>
      <c r="BS12" s="102">
        <f>(DATA!CZ12/DATA!P12)*100</f>
        <v>0</v>
      </c>
      <c r="BT12" s="102">
        <f>(DATA!DA12/DATA!Q12)*100</f>
        <v>0</v>
      </c>
      <c r="BU12" s="102">
        <f>(DATA!DB12/DATA!R12)*100</f>
        <v>0</v>
      </c>
      <c r="BV12" s="102">
        <f>(DATA!DC12/DATA!S12)*100</f>
        <v>0</v>
      </c>
      <c r="BW12" s="102">
        <f>(DATA!DD12/DATA!T12)*100</f>
        <v>0</v>
      </c>
      <c r="BX12" s="102">
        <f>(DATA!DE12/DATA!U12)*100</f>
        <v>0.48865330462150075</v>
      </c>
      <c r="BY12" s="102">
        <f>(DATA!DF12/DATA!V12)*100</f>
        <v>0.61857264362483566</v>
      </c>
      <c r="BZ12" s="102">
        <f>(DATA!DG12/DATA!W12)*100</f>
        <v>0.82750319717144372</v>
      </c>
      <c r="CA12" s="105">
        <f>(DATA!DH12/DATA!M12)*100</f>
        <v>5.5729417428984105</v>
      </c>
      <c r="CB12" s="102">
        <f>(DATA!DI12/DATA!N12)*100</f>
        <v>5.797273266152934</v>
      </c>
      <c r="CC12" s="102">
        <f>(DATA!DJ12/DATA!O12)*100</f>
        <v>6.2983174170077305</v>
      </c>
      <c r="CD12" s="102">
        <f>(DATA!DK12/DATA!P12)*100</f>
        <v>6.3180362860192103</v>
      </c>
      <c r="CE12" s="102">
        <f>(DATA!DL12/DATA!Q12)*100</f>
        <v>9.1651798290919331</v>
      </c>
      <c r="CF12" s="102">
        <f>(DATA!DM12/DATA!R12)*100</f>
        <v>8.5480180113678301</v>
      </c>
      <c r="CG12" s="102">
        <f>(DATA!DN12/DATA!S12)*100</f>
        <v>10.09397549924484</v>
      </c>
      <c r="CH12" s="102">
        <f>(DATA!DO12/DATA!T12)*100</f>
        <v>10.602450646698435</v>
      </c>
      <c r="CI12" s="102">
        <f>(DATA!DP12/DATA!U12)*100</f>
        <v>11.214179228093425</v>
      </c>
      <c r="CJ12" s="102">
        <f>(DATA!DQ12/DATA!V12)*100</f>
        <v>12.294131292043611</v>
      </c>
      <c r="CK12" s="102">
        <f>(DATA!DR12/DATA!W12)*100</f>
        <v>12.743549236440233</v>
      </c>
      <c r="CL12" s="54">
        <f t="shared" si="2"/>
        <v>100</v>
      </c>
      <c r="CM12" s="55">
        <f t="shared" si="3"/>
        <v>100</v>
      </c>
      <c r="CN12" s="55">
        <f t="shared" si="4"/>
        <v>100.00000000000001</v>
      </c>
      <c r="CO12" s="55">
        <f t="shared" si="5"/>
        <v>100</v>
      </c>
      <c r="CP12" s="55">
        <f t="shared" si="6"/>
        <v>100</v>
      </c>
      <c r="CQ12" s="55">
        <f t="shared" si="7"/>
        <v>100</v>
      </c>
      <c r="CR12" s="55">
        <f t="shared" si="8"/>
        <v>100</v>
      </c>
      <c r="CS12" s="55">
        <f t="shared" si="20"/>
        <v>100</v>
      </c>
      <c r="CT12" s="55">
        <f t="shared" si="21"/>
        <v>100</v>
      </c>
      <c r="CU12" s="55">
        <f t="shared" si="22"/>
        <v>100</v>
      </c>
      <c r="CV12" s="55">
        <f t="shared" si="22"/>
        <v>100</v>
      </c>
      <c r="CW12" s="54">
        <f t="shared" si="9"/>
        <v>99.999999999999986</v>
      </c>
      <c r="CX12" s="55">
        <f t="shared" si="10"/>
        <v>100</v>
      </c>
      <c r="CY12" s="55">
        <f t="shared" si="11"/>
        <v>100</v>
      </c>
      <c r="CZ12" s="55">
        <f t="shared" si="12"/>
        <v>99.999999999999986</v>
      </c>
      <c r="DA12" s="55">
        <f t="shared" si="13"/>
        <v>100</v>
      </c>
      <c r="DB12" s="55">
        <f t="shared" si="14"/>
        <v>99.999999999999986</v>
      </c>
      <c r="DC12" s="55">
        <f t="shared" si="15"/>
        <v>100</v>
      </c>
      <c r="DD12" s="55">
        <f t="shared" si="16"/>
        <v>99.999999999999986</v>
      </c>
      <c r="DE12" s="55">
        <f t="shared" si="17"/>
        <v>100.00000000000001</v>
      </c>
      <c r="DF12" s="55">
        <f t="shared" si="18"/>
        <v>100</v>
      </c>
      <c r="DG12" s="55">
        <f t="shared" si="19"/>
        <v>100</v>
      </c>
    </row>
    <row r="13" spans="1:111">
      <c r="A13" s="98" t="str">
        <f>+DATA!A13</f>
        <v>Georgia</v>
      </c>
      <c r="B13" s="102">
        <f>(DATA!X13/DATA!B13)*100</f>
        <v>68.220653789004459</v>
      </c>
      <c r="C13" s="102">
        <f>(DATA!Y13/DATA!C13)*100</f>
        <v>67.528646639826576</v>
      </c>
      <c r="D13" s="102">
        <f>(DATA!Z13/DATA!D13)*100</f>
        <v>65.152891310929462</v>
      </c>
      <c r="E13" s="102">
        <f>(DATA!AA13/DATA!E13)*100</f>
        <v>64.158242855360044</v>
      </c>
      <c r="F13" s="102">
        <f>(DATA!AB13/DATA!F13)*100</f>
        <v>60.12389165553261</v>
      </c>
      <c r="G13" s="102">
        <f>(DATA!AC13/DATA!G13)*100</f>
        <v>60.222005367162723</v>
      </c>
      <c r="H13" s="102">
        <f>(DATA!AD13/DATA!H13)*100</f>
        <v>58.043098427489802</v>
      </c>
      <c r="I13" s="102">
        <f>(DATA!AE13/DATA!I13)*100</f>
        <v>56.470588235294116</v>
      </c>
      <c r="J13" s="102">
        <f>(DATA!AF13/DATA!J13)*100</f>
        <v>55.534689619196662</v>
      </c>
      <c r="K13" s="102">
        <f>(DATA!AG13/DATA!K13)*100</f>
        <v>55.574583145561064</v>
      </c>
      <c r="L13" s="102">
        <f>(DATA!AH13/DATA!L13)*100</f>
        <v>55.329140461215928</v>
      </c>
      <c r="M13" s="105">
        <f>(DATA!AI13/DATA!B13)*100</f>
        <v>31.779346210995541</v>
      </c>
      <c r="N13" s="102">
        <f>(DATA!AJ13/DATA!C13)*100</f>
        <v>32.471353360173424</v>
      </c>
      <c r="O13" s="102">
        <f>(DATA!AK13/DATA!D13)*100</f>
        <v>34.847108689070545</v>
      </c>
      <c r="P13" s="102">
        <f>(DATA!AL13/DATA!E13)*100</f>
        <v>35.841757144639956</v>
      </c>
      <c r="Q13" s="102">
        <f>(DATA!AM13/DATA!F13)*100</f>
        <v>39.87610834446739</v>
      </c>
      <c r="R13" s="102">
        <f>(DATA!AN13/DATA!G13)*100</f>
        <v>39.777994632837277</v>
      </c>
      <c r="S13" s="102">
        <f>(DATA!AO13/DATA!H13)*100</f>
        <v>41.956901572510191</v>
      </c>
      <c r="T13" s="102">
        <f>(DATA!AP13/DATA!I13)*100</f>
        <v>43.529411764705884</v>
      </c>
      <c r="U13" s="102">
        <f>(DATA!AQ13/DATA!J13)*100</f>
        <v>44.465310380803338</v>
      </c>
      <c r="V13" s="102">
        <f>(DATA!AR13/DATA!K13)*100</f>
        <v>44.425416854438936</v>
      </c>
      <c r="W13" s="102">
        <f>(DATA!AS13/DATA!L13)*100</f>
        <v>44.670859538784072</v>
      </c>
      <c r="X13" s="105">
        <f>(DATA!AT13/DATA!M13)*100</f>
        <v>86.348439821693916</v>
      </c>
      <c r="Y13" s="102">
        <f>(DATA!AU13/DATA!N13)*100</f>
        <v>87.24907660189497</v>
      </c>
      <c r="Z13" s="102">
        <f>(DATA!AV13/DATA!O13)*100</f>
        <v>85.867846980714518</v>
      </c>
      <c r="AA13" s="102">
        <f>(DATA!AW13/DATA!P13)*100</f>
        <v>85.965588084232152</v>
      </c>
      <c r="AB13" s="102">
        <f>(DATA!AX13/DATA!Q13)*100</f>
        <v>83.729903536977488</v>
      </c>
      <c r="AC13" s="102">
        <f>(DATA!AY13/DATA!R13)*100</f>
        <v>82.228638928993306</v>
      </c>
      <c r="AD13" s="102">
        <f>(DATA!AZ13/DATA!S13)*100</f>
        <v>81.213163064833012</v>
      </c>
      <c r="AE13" s="102">
        <f>(DATA!BA13/DATA!T13)*100</f>
        <v>79.670588235294119</v>
      </c>
      <c r="AF13" s="102">
        <f>(DATA!BB13/DATA!U13)*100</f>
        <v>77.020860495436779</v>
      </c>
      <c r="AG13" s="102">
        <f>(DATA!BC13/DATA!V13)*100</f>
        <v>76.555566046643378</v>
      </c>
      <c r="AH13" s="102">
        <f>(DATA!BD13/DATA!W13)*100</f>
        <v>75.512195121951223</v>
      </c>
      <c r="AI13" s="105">
        <f>(DATA!BE13/DATA!M13)*100</f>
        <v>7.893759286775631</v>
      </c>
      <c r="AJ13" s="102">
        <f>(DATA!BF13/DATA!N13)*100</f>
        <v>7.5477758149991967</v>
      </c>
      <c r="AK13" s="102">
        <f>(DATA!BG13/DATA!O13)*100</f>
        <v>8.3148909263357584</v>
      </c>
      <c r="AL13" s="102">
        <f>(DATA!BH13/DATA!P13)*100</f>
        <v>7.6271186440677967</v>
      </c>
      <c r="AM13" s="102">
        <f>(DATA!BI13/DATA!Q13)*100</f>
        <v>8.385852090032154</v>
      </c>
      <c r="AN13" s="102">
        <f>(DATA!BJ13/DATA!R13)*100</f>
        <v>9.3056831605197541</v>
      </c>
      <c r="AO13" s="102">
        <f>(DATA!BK13/DATA!S13)*100</f>
        <v>9.2829076620825148</v>
      </c>
      <c r="AP13" s="102">
        <f>(DATA!BL13/DATA!T13)*100</f>
        <v>9.1999999999999993</v>
      </c>
      <c r="AQ13" s="102">
        <f>(DATA!BM13/DATA!U13)*100</f>
        <v>9.4850065189048252</v>
      </c>
      <c r="AR13" s="102">
        <f>(DATA!BN13/DATA!V13)*100</f>
        <v>8.8660183174393357</v>
      </c>
      <c r="AS13" s="102">
        <f>(DATA!BO13/DATA!W13)*100</f>
        <v>9.4900221729490024</v>
      </c>
      <c r="AT13" s="89">
        <f>IF(DATA!CA13&gt;0,((DATA!CA13/DATA!BE13)*100),"NA")</f>
        <v>49.176470588235297</v>
      </c>
      <c r="AU13" s="88">
        <f>IF(DATA!CB13&gt;0,((DATA!CB13/DATA!BF13)*100),"NA")</f>
        <v>44.680851063829785</v>
      </c>
      <c r="AV13" s="88">
        <f>IF(DATA!CC13&gt;0,((DATA!CC13/DATA!BG13)*100),"NA")</f>
        <v>39.923954372623577</v>
      </c>
      <c r="AW13" s="88">
        <f>IF(DATA!CD13&gt;0,((DATA!CD13/DATA!BH13)*100),"NA")</f>
        <v>34.848484848484851</v>
      </c>
      <c r="AX13" s="88">
        <f>IF(DATA!CE13&gt;0,((DATA!CE13/DATA!BI13)*100),"NA")</f>
        <v>30.674846625766872</v>
      </c>
      <c r="AY13" s="88">
        <f>IF(DATA!CF13&gt;0,((DATA!CF13/DATA!BJ13)*100),"NA")</f>
        <v>34.27362482369535</v>
      </c>
      <c r="AZ13" s="88">
        <f>IF(DATA!CG13&gt;0,((DATA!CG13/DATA!BK13)*100),"NA")</f>
        <v>31.481481481481481</v>
      </c>
      <c r="BA13" s="88">
        <f>IF(DATA!CH13&gt;0,((DATA!CH13/DATA!BL13)*100),"NA")</f>
        <v>30.562659846547312</v>
      </c>
      <c r="BB13" s="88">
        <f>IF(DATA!CI13&gt;0,((DATA!CI13/DATA!BM13)*100),"NA")</f>
        <v>31.500572737686138</v>
      </c>
      <c r="BC13" s="88">
        <f>IF(DATA!CJ13&gt;0,((DATA!CJ13/DATA!BN13)*100),"NA")</f>
        <v>29.179978700745473</v>
      </c>
      <c r="BD13" s="88">
        <f>IF(DATA!CK13&gt;0,((DATA!CK13/DATA!BO13)*100),"NA")</f>
        <v>25.88785046728972</v>
      </c>
      <c r="BE13" s="105">
        <f>(DATA!CL13/DATA!M13)*100</f>
        <v>0.65007429420505203</v>
      </c>
      <c r="BF13" s="102">
        <f>(DATA!CM13/DATA!N13)*100</f>
        <v>0.88325036132969326</v>
      </c>
      <c r="BG13" s="102">
        <f>(DATA!CN13/DATA!O13)*100</f>
        <v>0.69554220676572875</v>
      </c>
      <c r="BH13" s="102">
        <f>(DATA!CO13/DATA!P13)*100</f>
        <v>0.98870056497175152</v>
      </c>
      <c r="BI13" s="102">
        <f>(DATA!CP13/DATA!Q13)*100</f>
        <v>1.5434083601286173</v>
      </c>
      <c r="BJ13" s="102">
        <f>(DATA!CQ13/DATA!R13)*100</f>
        <v>1.601260007875049</v>
      </c>
      <c r="BK13" s="102">
        <f>(DATA!CR13/DATA!S13)*100</f>
        <v>1.8541257367387032</v>
      </c>
      <c r="BL13" s="102">
        <f>(DATA!CS13/DATA!T13)*100</f>
        <v>2.2117647058823531</v>
      </c>
      <c r="BM13" s="102">
        <f>(DATA!CT13/DATA!U13)*100</f>
        <v>2.7270751847023034</v>
      </c>
      <c r="BN13" s="102">
        <f>(DATA!CU13/DATA!V13)*100</f>
        <v>3.1158530828061561</v>
      </c>
      <c r="BO13" s="102">
        <f>(DATA!CV13/DATA!W13)*100</f>
        <v>3.1485587583148558</v>
      </c>
      <c r="BP13" s="105">
        <f>(DATA!CW13/DATA!M13)*100</f>
        <v>0</v>
      </c>
      <c r="BQ13" s="102">
        <f>(DATA!CX13/DATA!N13)*100</f>
        <v>0</v>
      </c>
      <c r="BR13" s="102">
        <f>(DATA!CY13/DATA!O13)*100</f>
        <v>0</v>
      </c>
      <c r="BS13" s="102">
        <f>(DATA!CZ13/DATA!P13)*100</f>
        <v>0</v>
      </c>
      <c r="BT13" s="102">
        <f>(DATA!DA13/DATA!Q13)*100</f>
        <v>0</v>
      </c>
      <c r="BU13" s="102">
        <f>(DATA!DB13/DATA!R13)*100</f>
        <v>0</v>
      </c>
      <c r="BV13" s="102">
        <f>(DATA!DC13/DATA!S13)*100</f>
        <v>0</v>
      </c>
      <c r="BW13" s="102">
        <f>(DATA!DD13/DATA!T13)*100</f>
        <v>0.18823529411764706</v>
      </c>
      <c r="BX13" s="102">
        <f>(DATA!DE13/DATA!U13)*100</f>
        <v>0.21729682746631898</v>
      </c>
      <c r="BY13" s="102">
        <f>(DATA!DF13/DATA!V13)*100</f>
        <v>0.43433103578510052</v>
      </c>
      <c r="BZ13" s="102">
        <f>(DATA!DG13/DATA!W13)*100</f>
        <v>0.47006651884700668</v>
      </c>
      <c r="CA13" s="105">
        <f>(DATA!DH13/DATA!M13)*100</f>
        <v>5.1077265973254082</v>
      </c>
      <c r="CB13" s="102">
        <f>(DATA!DI13/DATA!N13)*100</f>
        <v>4.3198972217761362</v>
      </c>
      <c r="CC13" s="102">
        <f>(DATA!DJ13/DATA!O13)*100</f>
        <v>5.1217198861840032</v>
      </c>
      <c r="CD13" s="102">
        <f>(DATA!DK13/DATA!P13)*100</f>
        <v>5.4185927067283002</v>
      </c>
      <c r="CE13" s="102">
        <f>(DATA!DL13/DATA!Q13)*100</f>
        <v>6.340836012861736</v>
      </c>
      <c r="CF13" s="102">
        <f>(DATA!DM13/DATA!R13)*100</f>
        <v>6.8644179026118914</v>
      </c>
      <c r="CG13" s="102">
        <f>(DATA!DN13/DATA!S13)*100</f>
        <v>7.6498035363457753</v>
      </c>
      <c r="CH13" s="102">
        <f>(DATA!DO13/DATA!T13)*100</f>
        <v>8.7294117647058833</v>
      </c>
      <c r="CI13" s="102">
        <f>(DATA!DP13/DATA!U13)*100</f>
        <v>10.549760973489787</v>
      </c>
      <c r="CJ13" s="102">
        <f>(DATA!DQ13/DATA!V13)*100</f>
        <v>11.028231517326031</v>
      </c>
      <c r="CK13" s="102">
        <f>(DATA!DR13/DATA!W13)*100</f>
        <v>11.379157427937916</v>
      </c>
      <c r="CL13" s="54">
        <f t="shared" si="2"/>
        <v>100</v>
      </c>
      <c r="CM13" s="55">
        <f t="shared" si="3"/>
        <v>100</v>
      </c>
      <c r="CN13" s="55">
        <f t="shared" si="4"/>
        <v>100</v>
      </c>
      <c r="CO13" s="55">
        <f t="shared" si="5"/>
        <v>100</v>
      </c>
      <c r="CP13" s="55">
        <f t="shared" si="6"/>
        <v>100</v>
      </c>
      <c r="CQ13" s="55">
        <f t="shared" si="7"/>
        <v>100</v>
      </c>
      <c r="CR13" s="55">
        <f t="shared" si="8"/>
        <v>100</v>
      </c>
      <c r="CS13" s="55">
        <f t="shared" si="20"/>
        <v>100</v>
      </c>
      <c r="CT13" s="55">
        <f t="shared" si="21"/>
        <v>100</v>
      </c>
      <c r="CU13" s="55">
        <f t="shared" si="22"/>
        <v>100</v>
      </c>
      <c r="CV13" s="55">
        <f t="shared" si="22"/>
        <v>100</v>
      </c>
      <c r="CW13" s="54">
        <f t="shared" si="9"/>
        <v>100.00000000000001</v>
      </c>
      <c r="CX13" s="55">
        <f t="shared" si="10"/>
        <v>99.999999999999986</v>
      </c>
      <c r="CY13" s="55">
        <f t="shared" si="11"/>
        <v>100</v>
      </c>
      <c r="CZ13" s="55">
        <f t="shared" si="12"/>
        <v>100</v>
      </c>
      <c r="DA13" s="55">
        <f t="shared" si="13"/>
        <v>100</v>
      </c>
      <c r="DB13" s="55">
        <f t="shared" si="14"/>
        <v>100</v>
      </c>
      <c r="DC13" s="55">
        <f t="shared" si="15"/>
        <v>100</v>
      </c>
      <c r="DD13" s="55">
        <f t="shared" si="16"/>
        <v>100.00000000000001</v>
      </c>
      <c r="DE13" s="55">
        <f t="shared" si="17"/>
        <v>100</v>
      </c>
      <c r="DF13" s="55">
        <f t="shared" si="18"/>
        <v>100.00000000000001</v>
      </c>
      <c r="DG13" s="55">
        <f t="shared" si="19"/>
        <v>100</v>
      </c>
    </row>
    <row r="14" spans="1:111">
      <c r="A14" s="98" t="str">
        <f>+DATA!A14</f>
        <v>Kentucky</v>
      </c>
      <c r="B14" s="102">
        <f>(DATA!X14/DATA!B14)*100</f>
        <v>70.727969348659002</v>
      </c>
      <c r="C14" s="102">
        <f>(DATA!Y14/DATA!C14)*100</f>
        <v>69.232245681381954</v>
      </c>
      <c r="D14" s="102">
        <f>(DATA!Z14/DATA!D14)*100</f>
        <v>68.024784078107402</v>
      </c>
      <c r="E14" s="102">
        <f>(DATA!AA14/DATA!E14)*100</f>
        <v>66.623663840766682</v>
      </c>
      <c r="F14" s="102">
        <f>(DATA!AB14/DATA!F14)*100</f>
        <v>62.560507427808375</v>
      </c>
      <c r="G14" s="102">
        <f>(DATA!AC14/DATA!G14)*100</f>
        <v>61.426726920593936</v>
      </c>
      <c r="H14" s="102">
        <f>(DATA!AD14/DATA!H14)*100</f>
        <v>60.330195957413977</v>
      </c>
      <c r="I14" s="102">
        <f>(DATA!AE14/DATA!I14)*100</f>
        <v>59.243954698500154</v>
      </c>
      <c r="J14" s="102">
        <f>(DATA!AF14/DATA!J14)*100</f>
        <v>57.850755021257882</v>
      </c>
      <c r="K14" s="102">
        <f>(DATA!AG14/DATA!K14)*100</f>
        <v>57.28679906542056</v>
      </c>
      <c r="L14" s="102">
        <f>(DATA!AH14/DATA!L14)*100</f>
        <v>56.277177724786085</v>
      </c>
      <c r="M14" s="105">
        <f>(DATA!AI14/DATA!B14)*100</f>
        <v>29.272030651340998</v>
      </c>
      <c r="N14" s="102">
        <f>(DATA!AJ14/DATA!C14)*100</f>
        <v>30.767754318618039</v>
      </c>
      <c r="O14" s="102">
        <f>(DATA!AK14/DATA!D14)*100</f>
        <v>31.975215921892602</v>
      </c>
      <c r="P14" s="102">
        <f>(DATA!AL14/DATA!E14)*100</f>
        <v>33.376336159233318</v>
      </c>
      <c r="Q14" s="102">
        <f>(DATA!AM14/DATA!F14)*100</f>
        <v>37.439492572191618</v>
      </c>
      <c r="R14" s="102">
        <f>(DATA!AN14/DATA!G14)*100</f>
        <v>38.573273079406064</v>
      </c>
      <c r="S14" s="102">
        <f>(DATA!AO14/DATA!H14)*100</f>
        <v>39.669804042586023</v>
      </c>
      <c r="T14" s="102">
        <f>(DATA!AP14/DATA!I14)*100</f>
        <v>40.756045301499846</v>
      </c>
      <c r="U14" s="102">
        <f>(DATA!AQ14/DATA!J14)*100</f>
        <v>42.149244978742118</v>
      </c>
      <c r="V14" s="102">
        <f>(DATA!AR14/DATA!K14)*100</f>
        <v>42.71320093457944</v>
      </c>
      <c r="W14" s="102">
        <f>(DATA!AS14/DATA!L14)*100</f>
        <v>43.722822275213915</v>
      </c>
      <c r="X14" s="105">
        <f>(DATA!AT14/DATA!M14)*100</f>
        <v>91.360153256704976</v>
      </c>
      <c r="Y14" s="102">
        <f>(DATA!AU14/DATA!N14)*100</f>
        <v>90.161384405988727</v>
      </c>
      <c r="Z14" s="102">
        <f>(DATA!AV14/DATA!O14)*100</f>
        <v>89.119269545368084</v>
      </c>
      <c r="AA14" s="102">
        <f>(DATA!AW14/DATA!P14)*100</f>
        <v>88.834951456310691</v>
      </c>
      <c r="AB14" s="102">
        <f>(DATA!AX14/DATA!Q14)*100</f>
        <v>87.497835497835496</v>
      </c>
      <c r="AC14" s="102">
        <f>(DATA!AY14/DATA!R14)*100</f>
        <v>85.811937312437479</v>
      </c>
      <c r="AD14" s="102">
        <f>(DATA!AZ14/DATA!S14)*100</f>
        <v>84.900831733845166</v>
      </c>
      <c r="AE14" s="102">
        <f>(DATA!BA14/DATA!T14)*100</f>
        <v>84.022169437846401</v>
      </c>
      <c r="AF14" s="102">
        <f>(DATA!BB14/DATA!U14)*100</f>
        <v>83.432676142442304</v>
      </c>
      <c r="AG14" s="102">
        <f>(DATA!BC14/DATA!V14)*100</f>
        <v>83.333333333333343</v>
      </c>
      <c r="AH14" s="102">
        <f>(DATA!BD14/DATA!W14)*100</f>
        <v>82.728504743261553</v>
      </c>
      <c r="AI14" s="105">
        <f>(DATA!BE14/DATA!M14)*100</f>
        <v>2.8927203065134099</v>
      </c>
      <c r="AJ14" s="102">
        <f>(DATA!BF14/DATA!N14)*100</f>
        <v>4.0832199105580402</v>
      </c>
      <c r="AK14" s="102">
        <f>(DATA!BG14/DATA!O14)*100</f>
        <v>4.6414304736541752</v>
      </c>
      <c r="AL14" s="102">
        <f>(DATA!BH14/DATA!P14)*100</f>
        <v>4.7796863330843919</v>
      </c>
      <c r="AM14" s="102">
        <f>(DATA!BI14/DATA!Q14)*100</f>
        <v>4.9004329004329001</v>
      </c>
      <c r="AN14" s="102">
        <f>(DATA!BJ14/DATA!R14)*100</f>
        <v>5.3017672557519173</v>
      </c>
      <c r="AO14" s="102">
        <f>(DATA!BK14/DATA!S14)*100</f>
        <v>5.4222648752399234</v>
      </c>
      <c r="AP14" s="102">
        <f>(DATA!BL14/DATA!T14)*100</f>
        <v>5.3998416468725257</v>
      </c>
      <c r="AQ14" s="102">
        <f>(DATA!BM14/DATA!U14)*100</f>
        <v>5.0741250191043861</v>
      </c>
      <c r="AR14" s="102">
        <f>(DATA!BN14/DATA!V14)*100</f>
        <v>5.1210428305400377</v>
      </c>
      <c r="AS14" s="102">
        <f>(DATA!BO14/DATA!W14)*100</f>
        <v>5.1347688601114294</v>
      </c>
      <c r="AT14" s="89">
        <f>IF(DATA!CA14&gt;0,((DATA!CA14/DATA!BE14)*100),"NA")</f>
        <v>19.867549668874172</v>
      </c>
      <c r="AU14" s="88">
        <f>IF(DATA!CB14&gt;0,((DATA!CB14/DATA!BF14)*100),"NA")</f>
        <v>16.19047619047619</v>
      </c>
      <c r="AV14" s="88">
        <f>IF(DATA!CC14&gt;0,((DATA!CC14/DATA!BG14)*100),"NA")</f>
        <v>18.442622950819672</v>
      </c>
      <c r="AW14" s="88">
        <f>IF(DATA!CD14&gt;0,((DATA!CD14/DATA!BH14)*100),"NA")</f>
        <v>16.40625</v>
      </c>
      <c r="AX14" s="88">
        <f>IF(DATA!CE14&gt;0,((DATA!CE14/DATA!BI14)*100),"NA")</f>
        <v>18.727915194346288</v>
      </c>
      <c r="AY14" s="88">
        <f>IF(DATA!CF14&gt;0,((DATA!CF14/DATA!BJ14)*100),"NA")</f>
        <v>16.981132075471699</v>
      </c>
      <c r="AZ14" s="88">
        <f>IF(DATA!CG14&gt;0,((DATA!CG14/DATA!BK14)*100),"NA")</f>
        <v>14.454277286135694</v>
      </c>
      <c r="BA14" s="88">
        <f>IF(DATA!CH14&gt;0,((DATA!CH14/DATA!BL14)*100),"NA")</f>
        <v>10.557184750733137</v>
      </c>
      <c r="BB14" s="88">
        <f>IF(DATA!CI14&gt;0,((DATA!CI14/DATA!BM14)*100),"NA")</f>
        <v>10.542168674698797</v>
      </c>
      <c r="BC14" s="88">
        <f>IF(DATA!CJ14&gt;0,((DATA!CJ14/DATA!BN14)*100),"NA")</f>
        <v>10.606060606060606</v>
      </c>
      <c r="BD14" s="88">
        <f>IF(DATA!CK14&gt;0,((DATA!CK14/DATA!BO14)*100),"NA")</f>
        <v>10.557184750733137</v>
      </c>
      <c r="BE14" s="105">
        <f>(DATA!CL14/DATA!M14)*100</f>
        <v>0.72796934865900387</v>
      </c>
      <c r="BF14" s="102">
        <f>(DATA!CM14/DATA!N14)*100</f>
        <v>0.77775617343962666</v>
      </c>
      <c r="BG14" s="102">
        <f>(DATA!CN14/DATA!O14)*100</f>
        <v>0.9511128019783146</v>
      </c>
      <c r="BH14" s="102">
        <f>(DATA!CO14/DATA!P14)*100</f>
        <v>1.0082150858849888</v>
      </c>
      <c r="BI14" s="102">
        <f>(DATA!CP14/DATA!Q14)*100</f>
        <v>1.2467532467532467</v>
      </c>
      <c r="BJ14" s="102">
        <f>(DATA!CQ14/DATA!R14)*100</f>
        <v>1.4338112704234744</v>
      </c>
      <c r="BK14" s="102">
        <f>(DATA!CR14/DATA!S14)*100</f>
        <v>1.599488163787588</v>
      </c>
      <c r="BL14" s="102">
        <f>(DATA!CS14/DATA!T14)*100</f>
        <v>1.6468725257323833</v>
      </c>
      <c r="BM14" s="102">
        <f>(DATA!CT14/DATA!U14)*100</f>
        <v>1.8798716185236128</v>
      </c>
      <c r="BN14" s="102">
        <f>(DATA!CU14/DATA!V14)*100</f>
        <v>2.1725636250775917</v>
      </c>
      <c r="BO14" s="102">
        <f>(DATA!CV14/DATA!W14)*100</f>
        <v>2.2586959795211565</v>
      </c>
      <c r="BP14" s="105">
        <f>(DATA!CW14/DATA!M14)*100</f>
        <v>0</v>
      </c>
      <c r="BQ14" s="102">
        <f>(DATA!CX14/DATA!N14)*100</f>
        <v>0</v>
      </c>
      <c r="BR14" s="102">
        <f>(DATA!CY14/DATA!O14)*100</f>
        <v>0</v>
      </c>
      <c r="BS14" s="102">
        <f>(DATA!CZ14/DATA!P14)*100</f>
        <v>0</v>
      </c>
      <c r="BT14" s="102">
        <f>(DATA!DA14/DATA!Q14)*100</f>
        <v>0</v>
      </c>
      <c r="BU14" s="102">
        <f>(DATA!DB14/DATA!R14)*100</f>
        <v>0</v>
      </c>
      <c r="BV14" s="102">
        <f>(DATA!DC14/DATA!S14)*100</f>
        <v>0</v>
      </c>
      <c r="BW14" s="102">
        <f>(DATA!DD14/DATA!T14)*100</f>
        <v>0</v>
      </c>
      <c r="BX14" s="102">
        <f>(DATA!DE14/DATA!U14)*100</f>
        <v>0.79474247287177147</v>
      </c>
      <c r="BY14" s="102">
        <f>(DATA!DF14/DATA!V14)*100</f>
        <v>0.94661700806952209</v>
      </c>
      <c r="BZ14" s="102">
        <f>(DATA!DG14/DATA!W14)*100</f>
        <v>0.9787682577925011</v>
      </c>
      <c r="CA14" s="105">
        <f>(DATA!DH14/DATA!M14)*100</f>
        <v>5.019157088122606</v>
      </c>
      <c r="CB14" s="102">
        <f>(DATA!DI14/DATA!N14)*100</f>
        <v>4.9776395100136108</v>
      </c>
      <c r="CC14" s="102">
        <f>(DATA!DJ14/DATA!O14)*100</f>
        <v>5.2881871789994292</v>
      </c>
      <c r="CD14" s="102">
        <f>(DATA!DK14/DATA!P14)*100</f>
        <v>5.3771471247199401</v>
      </c>
      <c r="CE14" s="102">
        <f>(DATA!DL14/DATA!Q14)*100</f>
        <v>6.3549783549783552</v>
      </c>
      <c r="CF14" s="102">
        <f>(DATA!DM14/DATA!R14)*100</f>
        <v>7.4524841613871295</v>
      </c>
      <c r="CG14" s="102">
        <f>(DATA!DN14/DATA!S14)*100</f>
        <v>8.0774152271273181</v>
      </c>
      <c r="CH14" s="102">
        <f>(DATA!DO14/DATA!T14)*100</f>
        <v>8.9311163895486931</v>
      </c>
      <c r="CI14" s="102">
        <f>(DATA!DP14/DATA!U14)*100</f>
        <v>8.8185847470579244</v>
      </c>
      <c r="CJ14" s="102">
        <f>(DATA!DQ14/DATA!V14)*100</f>
        <v>8.4264432029795149</v>
      </c>
      <c r="CK14" s="102">
        <f>(DATA!DR14/DATA!W14)*100</f>
        <v>8.8992621593133556</v>
      </c>
      <c r="CL14" s="54">
        <f t="shared" si="2"/>
        <v>100</v>
      </c>
      <c r="CM14" s="55">
        <f t="shared" si="3"/>
        <v>100</v>
      </c>
      <c r="CN14" s="55">
        <f t="shared" si="4"/>
        <v>100</v>
      </c>
      <c r="CO14" s="55">
        <f t="shared" si="5"/>
        <v>100</v>
      </c>
      <c r="CP14" s="55">
        <f t="shared" si="6"/>
        <v>100</v>
      </c>
      <c r="CQ14" s="55">
        <f t="shared" si="7"/>
        <v>100</v>
      </c>
      <c r="CR14" s="55">
        <f t="shared" si="8"/>
        <v>100</v>
      </c>
      <c r="CS14" s="55">
        <f t="shared" si="20"/>
        <v>100</v>
      </c>
      <c r="CT14" s="55">
        <f t="shared" si="21"/>
        <v>100</v>
      </c>
      <c r="CU14" s="55">
        <f t="shared" si="22"/>
        <v>100</v>
      </c>
      <c r="CV14" s="55">
        <f t="shared" si="22"/>
        <v>100</v>
      </c>
      <c r="CW14" s="54">
        <f t="shared" si="9"/>
        <v>100</v>
      </c>
      <c r="CX14" s="55">
        <f t="shared" si="10"/>
        <v>100.00000000000001</v>
      </c>
      <c r="CY14" s="55">
        <f t="shared" si="11"/>
        <v>100</v>
      </c>
      <c r="CZ14" s="55">
        <f t="shared" si="12"/>
        <v>100.00000000000001</v>
      </c>
      <c r="DA14" s="55">
        <f t="shared" si="13"/>
        <v>100</v>
      </c>
      <c r="DB14" s="55">
        <f t="shared" si="14"/>
        <v>100</v>
      </c>
      <c r="DC14" s="55">
        <f t="shared" si="15"/>
        <v>99.999999999999986</v>
      </c>
      <c r="DD14" s="55">
        <f t="shared" si="16"/>
        <v>100</v>
      </c>
      <c r="DE14" s="55">
        <f t="shared" si="17"/>
        <v>100</v>
      </c>
      <c r="DF14" s="55">
        <f t="shared" si="18"/>
        <v>100</v>
      </c>
      <c r="DG14" s="55">
        <f t="shared" si="19"/>
        <v>99.999999999999986</v>
      </c>
    </row>
    <row r="15" spans="1:111">
      <c r="A15" s="98" t="str">
        <f>+DATA!A15</f>
        <v>Louisiana</v>
      </c>
      <c r="B15" s="102">
        <f>(DATA!X15/DATA!B15)*100</f>
        <v>65.032097004279592</v>
      </c>
      <c r="C15" s="102">
        <f>(DATA!Y15/DATA!C15)*100</f>
        <v>63.611837113228233</v>
      </c>
      <c r="D15" s="102">
        <f>(DATA!Z15/DATA!D15)*100</f>
        <v>62.338077722693107</v>
      </c>
      <c r="E15" s="102">
        <f>(DATA!AA15/DATA!E15)*100</f>
        <v>61.094224924012153</v>
      </c>
      <c r="F15" s="102">
        <f>(DATA!AB15/DATA!F15)*100</f>
        <v>59.421656451359418</v>
      </c>
      <c r="G15" s="102">
        <f>(DATA!AC15/DATA!G15)*100</f>
        <v>58.412189254210098</v>
      </c>
      <c r="H15" s="102">
        <f>(DATA!AD15/DATA!H15)*100</f>
        <v>57.319784058431246</v>
      </c>
      <c r="I15" s="102">
        <f>(DATA!AE15/DATA!I15)*100</f>
        <v>56.641887524240467</v>
      </c>
      <c r="J15" s="102">
        <f>(DATA!AF15/DATA!J15)*100</f>
        <v>56.482446993395897</v>
      </c>
      <c r="K15" s="102">
        <f>(DATA!AG15/DATA!K15)*100</f>
        <v>55.749002538991654</v>
      </c>
      <c r="L15" s="102">
        <f>(DATA!AH15/DATA!L15)*100</f>
        <v>55.638963360142988</v>
      </c>
      <c r="M15" s="105">
        <f>(DATA!AI15/DATA!B15)*100</f>
        <v>34.967902995720401</v>
      </c>
      <c r="N15" s="102">
        <f>(DATA!AJ15/DATA!C15)*100</f>
        <v>36.388162886771774</v>
      </c>
      <c r="O15" s="102">
        <f>(DATA!AK15/DATA!D15)*100</f>
        <v>37.661922277306893</v>
      </c>
      <c r="P15" s="102">
        <f>(DATA!AL15/DATA!E15)*100</f>
        <v>38.90577507598784</v>
      </c>
      <c r="Q15" s="102">
        <f>(DATA!AM15/DATA!F15)*100</f>
        <v>40.578343548640575</v>
      </c>
      <c r="R15" s="102">
        <f>(DATA!AN15/DATA!G15)*100</f>
        <v>41.587810745789895</v>
      </c>
      <c r="S15" s="102">
        <f>(DATA!AO15/DATA!H15)*100</f>
        <v>42.680215941568747</v>
      </c>
      <c r="T15" s="102">
        <f>(DATA!AP15/DATA!I15)*100</f>
        <v>43.358112475759533</v>
      </c>
      <c r="U15" s="102">
        <f>(DATA!AQ15/DATA!J15)*100</f>
        <v>43.517553006604103</v>
      </c>
      <c r="V15" s="102">
        <f>(DATA!AR15/DATA!K15)*100</f>
        <v>44.250997461008339</v>
      </c>
      <c r="W15" s="102">
        <f>(DATA!AS15/DATA!L15)*100</f>
        <v>44.361036639857012</v>
      </c>
      <c r="X15" s="105">
        <f>(DATA!AT15/DATA!M15)*100</f>
        <v>79.136947218259635</v>
      </c>
      <c r="Y15" s="102">
        <f>(DATA!AU15/DATA!N15)*100</f>
        <v>79.692412269521625</v>
      </c>
      <c r="Z15" s="102">
        <f>(DATA!AV15/DATA!O15)*100</f>
        <v>80.198019801980209</v>
      </c>
      <c r="AA15" s="102">
        <f>(DATA!AW15/DATA!P15)*100</f>
        <v>78.708010335917308</v>
      </c>
      <c r="AB15" s="102">
        <f>(DATA!AX15/DATA!Q15)*100</f>
        <v>79.625984251968504</v>
      </c>
      <c r="AC15" s="102">
        <f>(DATA!AY15/DATA!R15)*100</f>
        <v>80.073800738007378</v>
      </c>
      <c r="AD15" s="102">
        <f>(DATA!AZ15/DATA!S15)*100</f>
        <v>78.613494867911825</v>
      </c>
      <c r="AE15" s="102">
        <f>(DATA!BA15/DATA!T15)*100</f>
        <v>78.313671061762662</v>
      </c>
      <c r="AF15" s="102">
        <f>(DATA!BB15/DATA!U15)*100</f>
        <v>76.312910284463896</v>
      </c>
      <c r="AG15" s="102">
        <f>(DATA!BC15/DATA!V15)*100</f>
        <v>76.572504708097938</v>
      </c>
      <c r="AH15" s="102">
        <f>(DATA!BD15/DATA!W15)*100</f>
        <v>73.884636923651286</v>
      </c>
      <c r="AI15" s="105">
        <f>(DATA!BE15/DATA!M15)*100</f>
        <v>13.462910128388017</v>
      </c>
      <c r="AJ15" s="102">
        <f>(DATA!BF15/DATA!N15)*100</f>
        <v>13.391112244030928</v>
      </c>
      <c r="AK15" s="102">
        <f>(DATA!BG15/DATA!O15)*100</f>
        <v>13.325758805388736</v>
      </c>
      <c r="AL15" s="102">
        <f>(DATA!BH15/DATA!P15)*100</f>
        <v>14.280792420327304</v>
      </c>
      <c r="AM15" s="102">
        <f>(DATA!BI15/DATA!Q15)*100</f>
        <v>13.336614173228348</v>
      </c>
      <c r="AN15" s="102">
        <f>(DATA!BJ15/DATA!R15)*100</f>
        <v>12.445488091244549</v>
      </c>
      <c r="AO15" s="102">
        <f>(DATA!BK15/DATA!S15)*100</f>
        <v>12.990072354029952</v>
      </c>
      <c r="AP15" s="102">
        <f>(DATA!BL15/DATA!T15)*100</f>
        <v>13.289382373351838</v>
      </c>
      <c r="AQ15" s="102">
        <f>(DATA!BM15/DATA!U15)*100</f>
        <v>14.223194748358861</v>
      </c>
      <c r="AR15" s="102">
        <f>(DATA!BN15/DATA!V15)*100</f>
        <v>12.391713747645952</v>
      </c>
      <c r="AS15" s="102">
        <f>(DATA!BO15/DATA!W15)*100</f>
        <v>14.821728579428783</v>
      </c>
      <c r="AT15" s="89">
        <f>IF(DATA!CA15&gt;0,((DATA!CA15/DATA!BE15)*100),"NA")</f>
        <v>79.602649006622514</v>
      </c>
      <c r="AU15" s="88">
        <f>IF(DATA!CB15&gt;0,((DATA!CB15/DATA!BF15)*100),"NA")</f>
        <v>81.725888324873097</v>
      </c>
      <c r="AV15" s="88">
        <f>IF(DATA!CC15&gt;0,((DATA!CC15/DATA!BG15)*100),"NA")</f>
        <v>79.049939098660175</v>
      </c>
      <c r="AW15" s="88">
        <f>IF(DATA!CD15&gt;0,((DATA!CD15/DATA!BH15)*100),"NA")</f>
        <v>80.940892641737022</v>
      </c>
      <c r="AX15" s="88">
        <f>IF(DATA!CE15&gt;0,((DATA!CE15/DATA!BI15)*100),"NA")</f>
        <v>76.383763837638369</v>
      </c>
      <c r="AY15" s="88">
        <f>IF(DATA!CF15&gt;0,((DATA!CF15/DATA!BJ15)*100),"NA")</f>
        <v>67.250673854447442</v>
      </c>
      <c r="AZ15" s="88">
        <f>IF(DATA!CG15&gt;0,((DATA!CG15/DATA!BK15)*100),"NA")</f>
        <v>69.300518134715034</v>
      </c>
      <c r="BA15" s="88">
        <f>IF(DATA!CH15&gt;0,((DATA!CH15/DATA!BL15)*100),"NA")</f>
        <v>67.232375979112263</v>
      </c>
      <c r="BB15" s="88">
        <f>IF(DATA!CI15&gt;0,((DATA!CI15/DATA!BM15)*100),"NA")</f>
        <v>70.384615384615387</v>
      </c>
      <c r="BC15" s="88">
        <f>IF(DATA!CJ15&gt;0,((DATA!CJ15/DATA!BN15)*100),"NA")</f>
        <v>62.613981762917938</v>
      </c>
      <c r="BD15" s="88">
        <f>IF(DATA!CK15&gt;0,((DATA!CK15/DATA!BO15)*100),"NA")</f>
        <v>71.788413098236788</v>
      </c>
      <c r="BE15" s="105">
        <f>(DATA!CL15/DATA!M15)*100</f>
        <v>1.1055634807417976</v>
      </c>
      <c r="BF15" s="102">
        <f>(DATA!CM15/DATA!N15)*100</f>
        <v>1.1725720112159062</v>
      </c>
      <c r="BG15" s="102">
        <f>(DATA!CN15/DATA!O15)*100</f>
        <v>1.2335659795487746</v>
      </c>
      <c r="BH15" s="102">
        <f>(DATA!CO15/DATA!P15)*100</f>
        <v>1.3092161929371233</v>
      </c>
      <c r="BI15" s="102">
        <f>(DATA!CP15/DATA!Q15)*100</f>
        <v>1.3615485564304464</v>
      </c>
      <c r="BJ15" s="102">
        <f>(DATA!CQ15/DATA!R15)*100</f>
        <v>1.3250587051325058</v>
      </c>
      <c r="BK15" s="102">
        <f>(DATA!CR15/DATA!S15)*100</f>
        <v>1.480733636210668</v>
      </c>
      <c r="BL15" s="102">
        <f>(DATA!CS15/DATA!T15)*100</f>
        <v>1.7869535045107565</v>
      </c>
      <c r="BM15" s="102">
        <f>(DATA!CT15/DATA!U15)*100</f>
        <v>2.0423048869438367</v>
      </c>
      <c r="BN15" s="102">
        <f>(DATA!CU15/DATA!V15)*100</f>
        <v>2.2598870056497176</v>
      </c>
      <c r="BO15" s="102">
        <f>(DATA!CV15/DATA!W15)*100</f>
        <v>2.5387343662497668</v>
      </c>
      <c r="BP15" s="105">
        <f>(DATA!CW15/DATA!M15)*100</f>
        <v>0</v>
      </c>
      <c r="BQ15" s="102">
        <f>(DATA!CX15/DATA!N15)*100</f>
        <v>0</v>
      </c>
      <c r="BR15" s="102">
        <f>(DATA!CY15/DATA!O15)*100</f>
        <v>0</v>
      </c>
      <c r="BS15" s="102">
        <f>(DATA!CZ15/DATA!P15)*100</f>
        <v>0</v>
      </c>
      <c r="BT15" s="102">
        <f>(DATA!DA15/DATA!Q15)*100</f>
        <v>0</v>
      </c>
      <c r="BU15" s="102">
        <f>(DATA!DB15/DATA!R15)*100</f>
        <v>0</v>
      </c>
      <c r="BV15" s="102">
        <f>(DATA!DC15/DATA!S15)*100</f>
        <v>0</v>
      </c>
      <c r="BW15" s="102">
        <f>(DATA!DD15/DATA!T15)*100</f>
        <v>0</v>
      </c>
      <c r="BX15" s="102">
        <f>(DATA!DE15/DATA!U15)*100</f>
        <v>0.29175784099197666</v>
      </c>
      <c r="BY15" s="102">
        <f>(DATA!DF15/DATA!V15)*100</f>
        <v>0.39548022598870053</v>
      </c>
      <c r="BZ15" s="102">
        <f>(DATA!DG15/DATA!W15)*100</f>
        <v>0.3546761246966586</v>
      </c>
      <c r="CA15" s="105">
        <f>(DATA!DH15/DATA!M15)*100</f>
        <v>6.2945791726105567</v>
      </c>
      <c r="CB15" s="102">
        <f>(DATA!DI15/DATA!N15)*100</f>
        <v>5.7439034752315408</v>
      </c>
      <c r="CC15" s="102">
        <f>(DATA!DJ15/DATA!O15)*100</f>
        <v>5.2426554130822911</v>
      </c>
      <c r="CD15" s="102">
        <f>(DATA!DK15/DATA!P15)*100</f>
        <v>5.7019810508182607</v>
      </c>
      <c r="CE15" s="102">
        <f>(DATA!DL15/DATA!Q15)*100</f>
        <v>5.6758530183727034</v>
      </c>
      <c r="CF15" s="102">
        <f>(DATA!DM15/DATA!R15)*100</f>
        <v>6.1556524656155656</v>
      </c>
      <c r="CG15" s="102">
        <f>(DATA!DN15/DATA!S15)*100</f>
        <v>6.9156991418475515</v>
      </c>
      <c r="CH15" s="102">
        <f>(DATA!DO15/DATA!T15)*100</f>
        <v>6.6099930603747401</v>
      </c>
      <c r="CI15" s="102">
        <f>(DATA!DP15/DATA!U15)*100</f>
        <v>7.1298322392414288</v>
      </c>
      <c r="CJ15" s="102">
        <f>(DATA!DQ15/DATA!V15)*100</f>
        <v>8.3804143126177024</v>
      </c>
      <c r="CK15" s="102">
        <f>(DATA!DR15/DATA!W15)*100</f>
        <v>8.4002240059734934</v>
      </c>
      <c r="CL15" s="54">
        <f t="shared" si="2"/>
        <v>100</v>
      </c>
      <c r="CM15" s="55">
        <f t="shared" si="3"/>
        <v>100</v>
      </c>
      <c r="CN15" s="55">
        <f t="shared" si="4"/>
        <v>100</v>
      </c>
      <c r="CO15" s="55">
        <f t="shared" si="5"/>
        <v>100</v>
      </c>
      <c r="CP15" s="55">
        <f t="shared" si="6"/>
        <v>100</v>
      </c>
      <c r="CQ15" s="55">
        <f t="shared" si="7"/>
        <v>100</v>
      </c>
      <c r="CR15" s="55">
        <f t="shared" si="8"/>
        <v>100</v>
      </c>
      <c r="CS15" s="55">
        <f t="shared" si="20"/>
        <v>100</v>
      </c>
      <c r="CT15" s="55">
        <f t="shared" si="21"/>
        <v>100</v>
      </c>
      <c r="CU15" s="55">
        <f t="shared" si="22"/>
        <v>100</v>
      </c>
      <c r="CV15" s="55">
        <f t="shared" si="22"/>
        <v>100</v>
      </c>
      <c r="CW15" s="54">
        <f t="shared" si="9"/>
        <v>100</v>
      </c>
      <c r="CX15" s="55">
        <f t="shared" si="10"/>
        <v>100</v>
      </c>
      <c r="CY15" s="55">
        <f t="shared" si="11"/>
        <v>100</v>
      </c>
      <c r="CZ15" s="55">
        <f t="shared" si="12"/>
        <v>100</v>
      </c>
      <c r="DA15" s="55">
        <f t="shared" si="13"/>
        <v>100.00000000000001</v>
      </c>
      <c r="DB15" s="55">
        <f t="shared" si="14"/>
        <v>100</v>
      </c>
      <c r="DC15" s="55">
        <f t="shared" si="15"/>
        <v>100</v>
      </c>
      <c r="DD15" s="55">
        <f t="shared" si="16"/>
        <v>100</v>
      </c>
      <c r="DE15" s="55">
        <f t="shared" si="17"/>
        <v>100</v>
      </c>
      <c r="DF15" s="55">
        <f t="shared" si="18"/>
        <v>100.00000000000001</v>
      </c>
      <c r="DG15" s="55">
        <f t="shared" si="19"/>
        <v>99.999999999999986</v>
      </c>
    </row>
    <row r="16" spans="1:111">
      <c r="A16" s="98" t="str">
        <f>+DATA!A16</f>
        <v>Maryland</v>
      </c>
      <c r="B16" s="102">
        <f>(DATA!X16/DATA!B16)*100</f>
        <v>70.31943212067435</v>
      </c>
      <c r="C16" s="102">
        <f>(DATA!Y16/DATA!C16)*100</f>
        <v>68.849911190053277</v>
      </c>
      <c r="D16" s="102">
        <f>(DATA!Z16/DATA!D16)*100</f>
        <v>69.009651699538395</v>
      </c>
      <c r="E16" s="102">
        <f>(DATA!AA16/DATA!E16)*100</f>
        <v>68.313891834570512</v>
      </c>
      <c r="F16" s="102">
        <f>(DATA!AB16/DATA!F16)*100</f>
        <v>62.449460916442042</v>
      </c>
      <c r="G16" s="102">
        <f>(DATA!AC16/DATA!G16)*100</f>
        <v>61.287176986835689</v>
      </c>
      <c r="H16" s="102">
        <f>(DATA!AD16/DATA!H16)*100</f>
        <v>60.263714797330294</v>
      </c>
      <c r="I16" s="102">
        <f>(DATA!AE16/DATA!I16)*100</f>
        <v>59.443676041186407</v>
      </c>
      <c r="J16" s="102">
        <f>(DATA!AF16/DATA!J16)*100</f>
        <v>58.451746595618715</v>
      </c>
      <c r="K16" s="102">
        <f>(DATA!AG16/DATA!K16)*100</f>
        <v>58.083743108329614</v>
      </c>
      <c r="L16" s="102">
        <f>(DATA!AH16/DATA!L16)*100</f>
        <v>57.273519163763062</v>
      </c>
      <c r="M16" s="105">
        <f>(DATA!AI16/DATA!B16)*100</f>
        <v>29.680567879325643</v>
      </c>
      <c r="N16" s="102">
        <f>(DATA!AJ16/DATA!C16)*100</f>
        <v>31.150088809946713</v>
      </c>
      <c r="O16" s="102">
        <f>(DATA!AK16/DATA!D16)*100</f>
        <v>30.990348300461601</v>
      </c>
      <c r="P16" s="102">
        <f>(DATA!AL16/DATA!E16)*100</f>
        <v>31.686108165429484</v>
      </c>
      <c r="Q16" s="102">
        <f>(DATA!AM16/DATA!F16)*100</f>
        <v>37.55053908355795</v>
      </c>
      <c r="R16" s="102">
        <f>(DATA!AN16/DATA!G16)*100</f>
        <v>38.712823013164311</v>
      </c>
      <c r="S16" s="102">
        <f>(DATA!AO16/DATA!H16)*100</f>
        <v>39.736285202669706</v>
      </c>
      <c r="T16" s="102">
        <f>(DATA!AP16/DATA!I16)*100</f>
        <v>40.556323958813586</v>
      </c>
      <c r="U16" s="102">
        <f>(DATA!AQ16/DATA!J16)*100</f>
        <v>41.548253404381292</v>
      </c>
      <c r="V16" s="102">
        <f>(DATA!AR16/DATA!K16)*100</f>
        <v>41.916256891670386</v>
      </c>
      <c r="W16" s="102">
        <f>(DATA!AS16/DATA!L16)*100</f>
        <v>42.726480836236938</v>
      </c>
      <c r="X16" s="105">
        <f>(DATA!AT16/DATA!M16)*100</f>
        <v>78.504880212954745</v>
      </c>
      <c r="Y16" s="102">
        <f>(DATA!AU16/DATA!N16)*100</f>
        <v>79.524033930254475</v>
      </c>
      <c r="Z16" s="102">
        <f>(DATA!AV16/DATA!O16)*100</f>
        <v>77.594654788418708</v>
      </c>
      <c r="AA16" s="102">
        <f>(DATA!AW16/DATA!P16)*100</f>
        <v>77.323753929052543</v>
      </c>
      <c r="AB16" s="102">
        <f>(DATA!AX16/DATA!Q16)*100</f>
        <v>74.670135662516259</v>
      </c>
      <c r="AC16" s="102">
        <f>(DATA!AY16/DATA!R16)*100</f>
        <v>74.43865636788216</v>
      </c>
      <c r="AD16" s="102">
        <f>(DATA!AZ16/DATA!S16)*100</f>
        <v>72.249589490968802</v>
      </c>
      <c r="AE16" s="102">
        <f>(DATA!BA16/DATA!T16)*100</f>
        <v>71.32199861207495</v>
      </c>
      <c r="AF16" s="102">
        <f>(DATA!BB16/DATA!U16)*100</f>
        <v>69.471919530595144</v>
      </c>
      <c r="AG16" s="102">
        <f>(DATA!BC16/DATA!V16)*100</f>
        <v>70.237065236200038</v>
      </c>
      <c r="AH16" s="102">
        <f>(DATA!BD16/DATA!W16)*100</f>
        <v>68.620102214650771</v>
      </c>
      <c r="AI16" s="105">
        <f>(DATA!BE16/DATA!M16)*100</f>
        <v>12.466725820763088</v>
      </c>
      <c r="AJ16" s="102">
        <f>(DATA!BF16/DATA!N16)*100</f>
        <v>12.959472196041471</v>
      </c>
      <c r="AK16" s="102">
        <f>(DATA!BG16/DATA!O16)*100</f>
        <v>13.496659242761694</v>
      </c>
      <c r="AL16" s="102">
        <f>(DATA!BH16/DATA!P16)*100</f>
        <v>13.403682083520433</v>
      </c>
      <c r="AM16" s="102">
        <f>(DATA!BI16/DATA!Q16)*100</f>
        <v>14.328191785913399</v>
      </c>
      <c r="AN16" s="102">
        <f>(DATA!BJ16/DATA!R16)*100</f>
        <v>14.639841925633196</v>
      </c>
      <c r="AO16" s="102">
        <f>(DATA!BK16/DATA!S16)*100</f>
        <v>15.562853493887976</v>
      </c>
      <c r="AP16" s="102">
        <f>(DATA!BL16/DATA!T16)*100</f>
        <v>15.284524635669674</v>
      </c>
      <c r="AQ16" s="102">
        <f>(DATA!BM16/DATA!U16)*100</f>
        <v>14.652137468566639</v>
      </c>
      <c r="AR16" s="102">
        <f>(DATA!BN16/DATA!V16)*100</f>
        <v>12.874199688527426</v>
      </c>
      <c r="AS16" s="102">
        <f>(DATA!BO16/DATA!W16)*100</f>
        <v>13.747870528109029</v>
      </c>
      <c r="AT16" s="89">
        <f>IF(DATA!CA16&gt;0,((DATA!CA16/DATA!BE16)*100),"NA")</f>
        <v>56.227758007117437</v>
      </c>
      <c r="AU16" s="88">
        <f>IF(DATA!CB16&gt;0,((DATA!CB16/DATA!BF16)*100),"NA")</f>
        <v>69.63636363636364</v>
      </c>
      <c r="AV16" s="88">
        <f>IF(DATA!CC16&gt;0,((DATA!CC16/DATA!BG16)*100),"NA")</f>
        <v>66.336633663366342</v>
      </c>
      <c r="AW16" s="88">
        <f>IF(DATA!CD16&gt;0,((DATA!CD16/DATA!BH16)*100),"NA")</f>
        <v>66.666666666666657</v>
      </c>
      <c r="AX16" s="88">
        <f>IF(DATA!CE16&gt;0,((DATA!CE16/DATA!BI16)*100),"NA")</f>
        <v>66.796368352788576</v>
      </c>
      <c r="AY16" s="88">
        <f>IF(DATA!CF16&gt;0,((DATA!CF16/DATA!BJ16)*100),"NA")</f>
        <v>68.220858895705518</v>
      </c>
      <c r="AZ16" s="88">
        <f>IF(DATA!CG16&gt;0,((DATA!CG16/DATA!BK16)*100),"NA")</f>
        <v>69.98827667057445</v>
      </c>
      <c r="BA16" s="88">
        <f>IF(DATA!CH16&gt;0,((DATA!CH16/DATA!BL16)*100),"NA")</f>
        <v>70.488081725312142</v>
      </c>
      <c r="BB16" s="88">
        <f>IF(DATA!CI16&gt;0,((DATA!CI16/DATA!BM16)*100),"NA")</f>
        <v>69.794050343249424</v>
      </c>
      <c r="BC16" s="88">
        <f>IF(DATA!CJ16&gt;0,((DATA!CJ16/DATA!BN16)*100),"NA")</f>
        <v>64.516129032258064</v>
      </c>
      <c r="BD16" s="88">
        <f>IF(DATA!CK16&gt;0,((DATA!CK16/DATA!BO16)*100),"NA")</f>
        <v>63.568773234200748</v>
      </c>
      <c r="BE16" s="105">
        <f>(DATA!CL16/DATA!M16)*100</f>
        <v>1.1756876663708962</v>
      </c>
      <c r="BF16" s="102">
        <f>(DATA!CM16/DATA!N16)*100</f>
        <v>1.1781338360037701</v>
      </c>
      <c r="BG16" s="102">
        <f>(DATA!CN16/DATA!O16)*100</f>
        <v>1.380846325167038</v>
      </c>
      <c r="BH16" s="102">
        <f>(DATA!CO16/DATA!P16)*100</f>
        <v>1.5491692860350248</v>
      </c>
      <c r="BI16" s="102">
        <f>(DATA!CP16/DATA!Q16)*100</f>
        <v>2.0070618844081025</v>
      </c>
      <c r="BJ16" s="102">
        <f>(DATA!CQ16/DATA!R16)*100</f>
        <v>2.0298185737380998</v>
      </c>
      <c r="BK16" s="102">
        <f>(DATA!CR16/DATA!S16)*100</f>
        <v>2.4448093413610654</v>
      </c>
      <c r="BL16" s="102">
        <f>(DATA!CS16/DATA!T16)*100</f>
        <v>2.4809160305343512</v>
      </c>
      <c r="BM16" s="102">
        <f>(DATA!CT16/DATA!U16)*100</f>
        <v>3.1349538977367981</v>
      </c>
      <c r="BN16" s="102">
        <f>(DATA!CU16/DATA!V16)*100</f>
        <v>3.3742862086866241</v>
      </c>
      <c r="BO16" s="102">
        <f>(DATA!CV16/DATA!W16)*100</f>
        <v>3.594548551959114</v>
      </c>
      <c r="BP16" s="105">
        <f>(DATA!CW16/DATA!M16)*100</f>
        <v>0</v>
      </c>
      <c r="BQ16" s="102">
        <f>(DATA!CX16/DATA!N16)*100</f>
        <v>0</v>
      </c>
      <c r="BR16" s="102">
        <f>(DATA!CY16/DATA!O16)*100</f>
        <v>0</v>
      </c>
      <c r="BS16" s="102">
        <f>(DATA!CZ16/DATA!P16)*100</f>
        <v>0</v>
      </c>
      <c r="BT16" s="102">
        <f>(DATA!DA16/DATA!Q16)*100</f>
        <v>0</v>
      </c>
      <c r="BU16" s="102">
        <f>(DATA!DB16/DATA!R16)*100</f>
        <v>0</v>
      </c>
      <c r="BV16" s="102">
        <f>(DATA!DC16/DATA!S16)*100</f>
        <v>0</v>
      </c>
      <c r="BW16" s="102">
        <f>(DATA!DD16/DATA!T16)*100</f>
        <v>0</v>
      </c>
      <c r="BX16" s="102">
        <f>(DATA!DE16/DATA!U16)*100</f>
        <v>0.51969823973176865</v>
      </c>
      <c r="BY16" s="102">
        <f>(DATA!DF16/DATA!V16)*100</f>
        <v>0.65755320989790622</v>
      </c>
      <c r="BZ16" s="102">
        <f>(DATA!DG16/DATA!W16)*100</f>
        <v>0.78364565587734236</v>
      </c>
      <c r="CA16" s="105">
        <f>(DATA!DH16/DATA!M16)*100</f>
        <v>7.8527062999112687</v>
      </c>
      <c r="CB16" s="102">
        <f>(DATA!DI16/DATA!N16)*100</f>
        <v>6.3383600377002827</v>
      </c>
      <c r="CC16" s="102">
        <f>(DATA!DJ16/DATA!O16)*100</f>
        <v>7.5278396436525616</v>
      </c>
      <c r="CD16" s="102">
        <f>(DATA!DK16/DATA!P16)*100</f>
        <v>7.7233947013920075</v>
      </c>
      <c r="CE16" s="102">
        <f>(DATA!DL16/DATA!Q16)*100</f>
        <v>8.9946106671622381</v>
      </c>
      <c r="CF16" s="102">
        <f>(DATA!DM16/DATA!R16)*100</f>
        <v>8.8916831327465413</v>
      </c>
      <c r="CG16" s="102">
        <f>(DATA!DN16/DATA!S16)*100</f>
        <v>9.7427476737821568</v>
      </c>
      <c r="CH16" s="102">
        <f>(DATA!DO16/DATA!T16)*100</f>
        <v>10.912560721721027</v>
      </c>
      <c r="CI16" s="102">
        <f>(DATA!DP16/DATA!U16)*100</f>
        <v>12.221290863369656</v>
      </c>
      <c r="CJ16" s="102">
        <f>(DATA!DQ16/DATA!V16)*100</f>
        <v>12.856895656688009</v>
      </c>
      <c r="CK16" s="102">
        <f>(DATA!DR16/DATA!W16)*100</f>
        <v>13.253833049403749</v>
      </c>
      <c r="CL16" s="54">
        <f t="shared" si="2"/>
        <v>100</v>
      </c>
      <c r="CM16" s="55">
        <f t="shared" si="3"/>
        <v>99.999999999999986</v>
      </c>
      <c r="CN16" s="55">
        <f t="shared" si="4"/>
        <v>100</v>
      </c>
      <c r="CO16" s="55">
        <f t="shared" si="5"/>
        <v>100</v>
      </c>
      <c r="CP16" s="55">
        <f t="shared" si="6"/>
        <v>100</v>
      </c>
      <c r="CQ16" s="55">
        <f t="shared" si="7"/>
        <v>100</v>
      </c>
      <c r="CR16" s="55">
        <f t="shared" si="8"/>
        <v>100</v>
      </c>
      <c r="CS16" s="55">
        <f t="shared" si="20"/>
        <v>100</v>
      </c>
      <c r="CT16" s="55">
        <f t="shared" si="21"/>
        <v>100</v>
      </c>
      <c r="CU16" s="55">
        <f t="shared" si="22"/>
        <v>100</v>
      </c>
      <c r="CV16" s="55">
        <f t="shared" si="22"/>
        <v>100</v>
      </c>
      <c r="CW16" s="54">
        <f t="shared" si="9"/>
        <v>100</v>
      </c>
      <c r="CX16" s="55">
        <f t="shared" si="10"/>
        <v>100</v>
      </c>
      <c r="CY16" s="55">
        <f t="shared" si="11"/>
        <v>100</v>
      </c>
      <c r="CZ16" s="55">
        <f t="shared" si="12"/>
        <v>100.00000000000001</v>
      </c>
      <c r="DA16" s="55">
        <f t="shared" si="13"/>
        <v>100</v>
      </c>
      <c r="DB16" s="55">
        <f t="shared" si="14"/>
        <v>99.999999999999986</v>
      </c>
      <c r="DC16" s="55">
        <f t="shared" si="15"/>
        <v>100</v>
      </c>
      <c r="DD16" s="55">
        <f t="shared" si="16"/>
        <v>99.999999999999986</v>
      </c>
      <c r="DE16" s="55">
        <f t="shared" si="17"/>
        <v>100</v>
      </c>
      <c r="DF16" s="55">
        <f t="shared" si="18"/>
        <v>100.00000000000001</v>
      </c>
      <c r="DG16" s="55">
        <f t="shared" si="19"/>
        <v>100</v>
      </c>
    </row>
    <row r="17" spans="1:111">
      <c r="A17" s="98" t="str">
        <f>+DATA!A17</f>
        <v>Mississippi</v>
      </c>
      <c r="B17" s="102">
        <f>(DATA!X17/DATA!B17)*100</f>
        <v>69.996367598982928</v>
      </c>
      <c r="C17" s="102">
        <f>(DATA!Y17/DATA!C17)*100</f>
        <v>68.453237410071949</v>
      </c>
      <c r="D17" s="102">
        <f>(DATA!Z17/DATA!D17)*100</f>
        <v>67.366283006093425</v>
      </c>
      <c r="E17" s="102">
        <f>(DATA!AA17/DATA!E17)*100</f>
        <v>65.87997302764667</v>
      </c>
      <c r="F17" s="102">
        <f>(DATA!AB17/DATA!F17)*100</f>
        <v>62.423687423687426</v>
      </c>
      <c r="G17" s="102">
        <f>(DATA!AC17/DATA!G17)*100</f>
        <v>61.730249324121353</v>
      </c>
      <c r="H17" s="102">
        <f>(DATA!AD17/DATA!H17)*100</f>
        <v>60.318840579710141</v>
      </c>
      <c r="I17" s="102">
        <f>(DATA!AE17/DATA!I17)*100</f>
        <v>58.600823045267489</v>
      </c>
      <c r="J17" s="102">
        <f>(DATA!AF17/DATA!J17)*100</f>
        <v>56.965944272445824</v>
      </c>
      <c r="K17" s="102">
        <f>(DATA!AG17/DATA!K17)*100</f>
        <v>56.389950846531946</v>
      </c>
      <c r="L17" s="102">
        <f>(DATA!AH17/DATA!L17)*100</f>
        <v>55.614973262032088</v>
      </c>
      <c r="M17" s="105">
        <f>(DATA!AI17/DATA!B17)*100</f>
        <v>30.003632401017072</v>
      </c>
      <c r="N17" s="102">
        <f>(DATA!AJ17/DATA!C17)*100</f>
        <v>31.546762589928058</v>
      </c>
      <c r="O17" s="102">
        <f>(DATA!AK17/DATA!D17)*100</f>
        <v>32.633716993906567</v>
      </c>
      <c r="P17" s="102">
        <f>(DATA!AL17/DATA!E17)*100</f>
        <v>34.120026972353337</v>
      </c>
      <c r="Q17" s="102">
        <f>(DATA!AM17/DATA!F17)*100</f>
        <v>37.576312576312574</v>
      </c>
      <c r="R17" s="102">
        <f>(DATA!AN17/DATA!G17)*100</f>
        <v>38.269750675878647</v>
      </c>
      <c r="S17" s="102">
        <f>(DATA!AO17/DATA!H17)*100</f>
        <v>39.681159420289859</v>
      </c>
      <c r="T17" s="102">
        <f>(DATA!AP17/DATA!I17)*100</f>
        <v>41.399176954732511</v>
      </c>
      <c r="U17" s="102">
        <f>(DATA!AQ17/DATA!J17)*100</f>
        <v>43.034055727554176</v>
      </c>
      <c r="V17" s="102">
        <f>(DATA!AR17/DATA!K17)*100</f>
        <v>43.610049153468047</v>
      </c>
      <c r="W17" s="102">
        <f>(DATA!AS17/DATA!L17)*100</f>
        <v>44.385026737967912</v>
      </c>
      <c r="X17" s="105">
        <f>(DATA!AT17/DATA!M17)*100</f>
        <v>78.677806029785685</v>
      </c>
      <c r="Y17" s="102">
        <f>(DATA!AU17/DATA!N17)*100</f>
        <v>77.83036039315617</v>
      </c>
      <c r="Z17" s="102">
        <f>(DATA!AV17/DATA!O17)*100</f>
        <v>76.862341228973563</v>
      </c>
      <c r="AA17" s="102">
        <f>(DATA!AW17/DATA!P17)*100</f>
        <v>76.720301266689489</v>
      </c>
      <c r="AB17" s="102">
        <f>(DATA!AX17/DATA!Q17)*100</f>
        <v>75.708373129576572</v>
      </c>
      <c r="AC17" s="102">
        <f>(DATA!AY17/DATA!R17)*100</f>
        <v>74.271695798834713</v>
      </c>
      <c r="AD17" s="102">
        <f>(DATA!AZ17/DATA!S17)*100</f>
        <v>73.122765196662698</v>
      </c>
      <c r="AE17" s="102">
        <f>(DATA!BA17/DATA!T17)*100</f>
        <v>72.589413447782547</v>
      </c>
      <c r="AF17" s="102">
        <f>(DATA!BB17/DATA!U17)*100</f>
        <v>71.224489795918373</v>
      </c>
      <c r="AG17" s="102">
        <f>(DATA!BC17/DATA!V17)*100</f>
        <v>72.551252847380411</v>
      </c>
      <c r="AH17" s="102">
        <f>(DATA!BD17/DATA!W17)*100</f>
        <v>72.776401711326272</v>
      </c>
      <c r="AI17" s="105">
        <f>(DATA!BE17/DATA!M17)*100</f>
        <v>15.110788231020706</v>
      </c>
      <c r="AJ17" s="102">
        <f>(DATA!BF17/DATA!N17)*100</f>
        <v>16.563523844193668</v>
      </c>
      <c r="AK17" s="102">
        <f>(DATA!BG17/DATA!O17)*100</f>
        <v>17.301750772399586</v>
      </c>
      <c r="AL17" s="102">
        <f>(DATA!BH17/DATA!P17)*100</f>
        <v>17.1516603902773</v>
      </c>
      <c r="AM17" s="102">
        <f>(DATA!BI17/DATA!Q17)*100</f>
        <v>17.00095510983763</v>
      </c>
      <c r="AN17" s="102">
        <f>(DATA!BJ17/DATA!R17)*100</f>
        <v>16.160686905857098</v>
      </c>
      <c r="AO17" s="102">
        <f>(DATA!BK17/DATA!S17)*100</f>
        <v>16.775923718712754</v>
      </c>
      <c r="AP17" s="102">
        <f>(DATA!BL17/DATA!T17)*100</f>
        <v>17.052932761087266</v>
      </c>
      <c r="AQ17" s="102">
        <f>(DATA!BM17/DATA!U17)*100</f>
        <v>17.113702623906704</v>
      </c>
      <c r="AR17" s="102">
        <f>(DATA!BN17/DATA!V17)*100</f>
        <v>17.198177676537586</v>
      </c>
      <c r="AS17" s="102">
        <f>(DATA!BO17/DATA!W17)*100</f>
        <v>15.266831794640847</v>
      </c>
      <c r="AT17" s="89">
        <f>IF(DATA!CA17&gt;0,((DATA!CA17/DATA!BE17)*100),"NA")</f>
        <v>83.413461538461547</v>
      </c>
      <c r="AU17" s="88">
        <f>IF(DATA!CB17&gt;0,((DATA!CB17/DATA!BF17)*100),"NA")</f>
        <v>83.07692307692308</v>
      </c>
      <c r="AV17" s="88">
        <f>IF(DATA!CC17&gt;0,((DATA!CC17/DATA!BG17)*100),"NA")</f>
        <v>81.547619047619051</v>
      </c>
      <c r="AW17" s="88">
        <f>IF(DATA!CD17&gt;0,((DATA!CD17/DATA!BH17)*100),"NA")</f>
        <v>80.638722554890222</v>
      </c>
      <c r="AX17" s="88">
        <f>IF(DATA!CE17&gt;0,((DATA!CE17/DATA!BI17)*100),"NA")</f>
        <v>81.647940074906373</v>
      </c>
      <c r="AY17" s="88">
        <f>IF(DATA!CF17&gt;0,((DATA!CF17/DATA!BJ17)*100),"NA")</f>
        <v>80.455407969639467</v>
      </c>
      <c r="AZ17" s="88">
        <f>IF(DATA!CG17&gt;0,((DATA!CG17/DATA!BK17)*100),"NA")</f>
        <v>78.507992895204254</v>
      </c>
      <c r="BA17" s="88">
        <f>IF(DATA!CH17&gt;0,((DATA!CH17/DATA!BL17)*100),"NA")</f>
        <v>77.181208053691279</v>
      </c>
      <c r="BB17" s="88">
        <f>IF(DATA!CI17&gt;0,((DATA!CI17/DATA!BM17)*100),"NA")</f>
        <v>74.446337308347537</v>
      </c>
      <c r="BC17" s="88">
        <f>IF(DATA!CJ17&gt;0,((DATA!CJ17/DATA!BN17)*100),"NA")</f>
        <v>73.841059602649011</v>
      </c>
      <c r="BD17" s="88">
        <f>IF(DATA!CK17&gt;0,((DATA!CK17/DATA!BO17)*100),"NA")</f>
        <v>64.306784660766965</v>
      </c>
      <c r="BE17" s="105">
        <f>(DATA!CL17/DATA!M17)*100</f>
        <v>0.61750817290228843</v>
      </c>
      <c r="BF17" s="102">
        <f>(DATA!CM17/DATA!N17)*100</f>
        <v>0.65526028394612312</v>
      </c>
      <c r="BG17" s="102">
        <f>(DATA!CN17/DATA!O17)*100</f>
        <v>0.7209062821833162</v>
      </c>
      <c r="BH17" s="102">
        <f>(DATA!CO17/DATA!P17)*100</f>
        <v>0.7531667237247518</v>
      </c>
      <c r="BI17" s="102">
        <f>(DATA!CP17/DATA!Q17)*100</f>
        <v>1.241642788920726</v>
      </c>
      <c r="BJ17" s="102">
        <f>(DATA!CQ17/DATA!R17)*100</f>
        <v>1.2572830420116528</v>
      </c>
      <c r="BK17" s="102">
        <f>(DATA!CR17/DATA!S17)*100</f>
        <v>1.5196662693682956</v>
      </c>
      <c r="BL17" s="102">
        <f>(DATA!CS17/DATA!T17)*100</f>
        <v>1.4592274678111588</v>
      </c>
      <c r="BM17" s="102">
        <f>(DATA!CT17/DATA!U17)*100</f>
        <v>1.8658892128279883</v>
      </c>
      <c r="BN17" s="102">
        <f>(DATA!CU17/DATA!V17)*100</f>
        <v>1.9931662870159454</v>
      </c>
      <c r="BO17" s="102">
        <f>(DATA!CV17/DATA!W17)*100</f>
        <v>2.251745102454402</v>
      </c>
      <c r="BP17" s="105">
        <f>(DATA!CW17/DATA!M17)*100</f>
        <v>0</v>
      </c>
      <c r="BQ17" s="102">
        <f>(DATA!CX17/DATA!N17)*100</f>
        <v>0</v>
      </c>
      <c r="BR17" s="102">
        <f>(DATA!CY17/DATA!O17)*100</f>
        <v>0</v>
      </c>
      <c r="BS17" s="102">
        <f>(DATA!CZ17/DATA!P17)*100</f>
        <v>0</v>
      </c>
      <c r="BT17" s="102">
        <f>(DATA!DA17/DATA!Q17)*100</f>
        <v>0</v>
      </c>
      <c r="BU17" s="102">
        <f>(DATA!DB17/DATA!R17)*100</f>
        <v>0</v>
      </c>
      <c r="BV17" s="102">
        <f>(DATA!DC17/DATA!S17)*100</f>
        <v>0</v>
      </c>
      <c r="BW17" s="102">
        <f>(DATA!DD17/DATA!T17)*100</f>
        <v>0.85836909871244638</v>
      </c>
      <c r="BX17" s="102">
        <f>(DATA!DE17/DATA!U17)*100</f>
        <v>1.19533527696793</v>
      </c>
      <c r="BY17" s="102">
        <f>(DATA!DF17/DATA!V17)*100</f>
        <v>1.1674259681093395</v>
      </c>
      <c r="BZ17" s="102">
        <f>(DATA!DG17/DATA!W17)*100</f>
        <v>0.92321549200630493</v>
      </c>
      <c r="CA17" s="105">
        <f>(DATA!DH17/DATA!M17)*100</f>
        <v>5.5938975662913188</v>
      </c>
      <c r="CB17" s="102">
        <f>(DATA!DI17/DATA!N17)*100</f>
        <v>4.9508554787040406</v>
      </c>
      <c r="CC17" s="102">
        <f>(DATA!DJ17/DATA!O17)*100</f>
        <v>5.1150017164435289</v>
      </c>
      <c r="CD17" s="102">
        <f>(DATA!DK17/DATA!P17)*100</f>
        <v>5.3748716193084558</v>
      </c>
      <c r="CE17" s="102">
        <f>(DATA!DL17/DATA!Q17)*100</f>
        <v>6.0490289716650745</v>
      </c>
      <c r="CF17" s="102">
        <f>(DATA!DM17/DATA!R17)*100</f>
        <v>8.310334253296535</v>
      </c>
      <c r="CG17" s="102">
        <f>(DATA!DN17/DATA!S17)*100</f>
        <v>8.5816448152562579</v>
      </c>
      <c r="CH17" s="102">
        <f>(DATA!DO17/DATA!T17)*100</f>
        <v>8.0400572246065813</v>
      </c>
      <c r="CI17" s="102">
        <f>(DATA!DP17/DATA!U17)*100</f>
        <v>8.6005830903790095</v>
      </c>
      <c r="CJ17" s="102">
        <f>(DATA!DQ17/DATA!V17)*100</f>
        <v>7.0899772209567198</v>
      </c>
      <c r="CK17" s="102">
        <f>(DATA!DR17/DATA!W17)*100</f>
        <v>8.7818058995721682</v>
      </c>
      <c r="CL17" s="54">
        <f t="shared" si="2"/>
        <v>100</v>
      </c>
      <c r="CM17" s="55">
        <f t="shared" si="3"/>
        <v>100</v>
      </c>
      <c r="CN17" s="55">
        <f t="shared" si="4"/>
        <v>100</v>
      </c>
      <c r="CO17" s="55">
        <f t="shared" si="5"/>
        <v>100</v>
      </c>
      <c r="CP17" s="55">
        <f t="shared" si="6"/>
        <v>100</v>
      </c>
      <c r="CQ17" s="55">
        <f t="shared" si="7"/>
        <v>100</v>
      </c>
      <c r="CR17" s="55">
        <f t="shared" si="8"/>
        <v>100</v>
      </c>
      <c r="CS17" s="55">
        <f t="shared" si="20"/>
        <v>100</v>
      </c>
      <c r="CT17" s="55">
        <f t="shared" si="21"/>
        <v>100</v>
      </c>
      <c r="CU17" s="55">
        <f t="shared" si="22"/>
        <v>100</v>
      </c>
      <c r="CV17" s="55">
        <f t="shared" si="22"/>
        <v>100</v>
      </c>
      <c r="CW17" s="54">
        <f t="shared" si="9"/>
        <v>100</v>
      </c>
      <c r="CX17" s="55">
        <f t="shared" si="10"/>
        <v>100</v>
      </c>
      <c r="CY17" s="55">
        <f t="shared" si="11"/>
        <v>100</v>
      </c>
      <c r="CZ17" s="55">
        <f t="shared" si="12"/>
        <v>99.999999999999986</v>
      </c>
      <c r="DA17" s="55">
        <f t="shared" si="13"/>
        <v>100.00000000000001</v>
      </c>
      <c r="DB17" s="55">
        <f t="shared" si="14"/>
        <v>99.999999999999986</v>
      </c>
      <c r="DC17" s="55">
        <f t="shared" si="15"/>
        <v>100.00000000000001</v>
      </c>
      <c r="DD17" s="55">
        <f t="shared" si="16"/>
        <v>100</v>
      </c>
      <c r="DE17" s="55">
        <f t="shared" si="17"/>
        <v>100</v>
      </c>
      <c r="DF17" s="55">
        <f t="shared" si="18"/>
        <v>100</v>
      </c>
      <c r="DG17" s="55">
        <f t="shared" si="19"/>
        <v>100</v>
      </c>
    </row>
    <row r="18" spans="1:111">
      <c r="A18" s="98" t="str">
        <f>+DATA!A18</f>
        <v>North Carolina</v>
      </c>
      <c r="B18" s="102">
        <f>(DATA!X18/DATA!B18)*100</f>
        <v>71.579865437328678</v>
      </c>
      <c r="C18" s="102">
        <f>(DATA!Y18/DATA!C18)*100</f>
        <v>70.469717198689168</v>
      </c>
      <c r="D18" s="102">
        <f>(DATA!Z18/DATA!D18)*100</f>
        <v>68.446943078004225</v>
      </c>
      <c r="E18" s="102">
        <f>(DATA!AA18/DATA!E18)*100</f>
        <v>67.088030975970852</v>
      </c>
      <c r="F18" s="102">
        <f>(DATA!AB18/DATA!F18)*100</f>
        <v>62.690564482900704</v>
      </c>
      <c r="G18" s="102">
        <f>(DATA!AC18/DATA!G18)*100</f>
        <v>61.171636085626915</v>
      </c>
      <c r="H18" s="102">
        <f>(DATA!AD18/DATA!H18)*100</f>
        <v>59.30422802032205</v>
      </c>
      <c r="I18" s="102">
        <f>(DATA!AE18/DATA!I18)*100</f>
        <v>58.20468839336764</v>
      </c>
      <c r="J18" s="102">
        <f>(DATA!AF18/DATA!J18)*100</f>
        <v>57.001845758767352</v>
      </c>
      <c r="K18" s="102">
        <f>(DATA!AG18/DATA!K18)*100</f>
        <v>55.317344027145829</v>
      </c>
      <c r="L18" s="102">
        <f>(DATA!AH18/DATA!L18)*100</f>
        <v>54.405399457119799</v>
      </c>
      <c r="M18" s="105">
        <f>(DATA!AI18/DATA!B18)*100</f>
        <v>28.420134562671318</v>
      </c>
      <c r="N18" s="102">
        <f>(DATA!AJ18/DATA!C18)*100</f>
        <v>29.530282801310836</v>
      </c>
      <c r="O18" s="102">
        <f>(DATA!AK18/DATA!D18)*100</f>
        <v>31.553056921995783</v>
      </c>
      <c r="P18" s="102">
        <f>(DATA!AL18/DATA!E18)*100</f>
        <v>32.911969024029155</v>
      </c>
      <c r="Q18" s="102">
        <f>(DATA!AM18/DATA!F18)*100</f>
        <v>37.309435517099296</v>
      </c>
      <c r="R18" s="102">
        <f>(DATA!AN18/DATA!G18)*100</f>
        <v>38.828363914373085</v>
      </c>
      <c r="S18" s="102">
        <f>(DATA!AO18/DATA!H18)*100</f>
        <v>40.69577197967795</v>
      </c>
      <c r="T18" s="102">
        <f>(DATA!AP18/DATA!I18)*100</f>
        <v>41.79531160663236</v>
      </c>
      <c r="U18" s="102">
        <f>(DATA!AQ18/DATA!J18)*100</f>
        <v>42.998154241232648</v>
      </c>
      <c r="V18" s="102">
        <f>(DATA!AR18/DATA!K18)*100</f>
        <v>44.682655972854171</v>
      </c>
      <c r="W18" s="102">
        <f>(DATA!AS18/DATA!L18)*100</f>
        <v>45.594600542880201</v>
      </c>
      <c r="X18" s="105">
        <f>(DATA!AT18/DATA!M18)*100</f>
        <v>83.914776974831796</v>
      </c>
      <c r="Y18" s="102">
        <f>(DATA!AU18/DATA!N18)*100</f>
        <v>83.768726012133214</v>
      </c>
      <c r="Z18" s="102">
        <f>(DATA!AV18/DATA!O18)*100</f>
        <v>82.932061978545889</v>
      </c>
      <c r="AA18" s="102">
        <f>(DATA!AW18/DATA!P18)*100</f>
        <v>82.910950941641488</v>
      </c>
      <c r="AB18" s="102">
        <f>(DATA!AX18/DATA!Q18)*100</f>
        <v>82.161345987920626</v>
      </c>
      <c r="AC18" s="102">
        <f>(DATA!AY18/DATA!R18)*100</f>
        <v>80.864875661639871</v>
      </c>
      <c r="AD18" s="102">
        <f>(DATA!AZ18/DATA!S18)*100</f>
        <v>78.918918918918919</v>
      </c>
      <c r="AE18" s="102">
        <f>(DATA!BA18/DATA!T18)*100</f>
        <v>76.301569602881898</v>
      </c>
      <c r="AF18" s="102">
        <f>(DATA!BB18/DATA!U18)*100</f>
        <v>76.843092133299237</v>
      </c>
      <c r="AG18" s="102">
        <f>(DATA!BC18/DATA!V18)*100</f>
        <v>76.678183613030598</v>
      </c>
      <c r="AH18" s="102">
        <f>(DATA!BD18/DATA!W18)*100</f>
        <v>75.670120046045056</v>
      </c>
      <c r="AI18" s="105">
        <f>(DATA!BE18/DATA!M18)*100</f>
        <v>10.690256665836033</v>
      </c>
      <c r="AJ18" s="102">
        <f>(DATA!BF18/DATA!N18)*100</f>
        <v>11.018942676736412</v>
      </c>
      <c r="AK18" s="102">
        <f>(DATA!BG18/DATA!O18)*100</f>
        <v>11.144219308700833</v>
      </c>
      <c r="AL18" s="102">
        <f>(DATA!BH18/DATA!P18)*100</f>
        <v>11.055568472448268</v>
      </c>
      <c r="AM18" s="102">
        <f>(DATA!BI18/DATA!Q18)*100</f>
        <v>10.418464193270061</v>
      </c>
      <c r="AN18" s="102">
        <f>(DATA!BJ18/DATA!R18)*100</f>
        <v>10.466393688205333</v>
      </c>
      <c r="AO18" s="102">
        <f>(DATA!BK18/DATA!S18)*100</f>
        <v>11.63063063063063</v>
      </c>
      <c r="AP18" s="102">
        <f>(DATA!BL18/DATA!T18)*100</f>
        <v>11.510421133887984</v>
      </c>
      <c r="AQ18" s="102">
        <f>(DATA!BM18/DATA!U18)*100</f>
        <v>11.829881530725304</v>
      </c>
      <c r="AR18" s="102">
        <f>(DATA!BN18/DATA!V18)*100</f>
        <v>10.990457387298454</v>
      </c>
      <c r="AS18" s="102">
        <f>(DATA!BO18/DATA!W18)*100</f>
        <v>10.771254727840816</v>
      </c>
      <c r="AT18" s="89">
        <f>IF(DATA!CA18&gt;0,((DATA!CA18/DATA!BE18)*100),"NA")</f>
        <v>72.027972027972027</v>
      </c>
      <c r="AU18" s="88">
        <f>IF(DATA!CB18&gt;0,((DATA!CB18/DATA!BF18)*100),"NA")</f>
        <v>72.247191011235955</v>
      </c>
      <c r="AV18" s="88">
        <f>IF(DATA!CC18&gt;0,((DATA!CC18/DATA!BG18)*100),"NA")</f>
        <v>71.871657754010698</v>
      </c>
      <c r="AW18" s="88">
        <f>IF(DATA!CD18&gt;0,((DATA!CD18/DATA!BH18)*100),"NA")</f>
        <v>70.452155625657198</v>
      </c>
      <c r="AX18" s="88">
        <f>IF(DATA!CE18&gt;0,((DATA!CE18/DATA!BI18)*100),"NA")</f>
        <v>62.008281573498969</v>
      </c>
      <c r="AY18" s="88">
        <f>IF(DATA!CF18&gt;0,((DATA!CF18/DATA!BJ18)*100),"NA")</f>
        <v>63.454198473282439</v>
      </c>
      <c r="AZ18" s="88">
        <f>IF(DATA!CG18&gt;0,((DATA!CG18/DATA!BK18)*100),"NA")</f>
        <v>67.002323780015487</v>
      </c>
      <c r="BA18" s="88">
        <f>IF(DATA!CH18&gt;0,((DATA!CH18/DATA!BL18)*100),"NA")</f>
        <v>67.138599105812219</v>
      </c>
      <c r="BB18" s="88">
        <f>IF(DATA!CI18&gt;0,((DATA!CI18/DATA!BM18)*100),"NA")</f>
        <v>66.210374639769455</v>
      </c>
      <c r="BC18" s="88">
        <f>IF(DATA!CJ18&gt;0,((DATA!CJ18/DATA!BN18)*100),"NA")</f>
        <v>61.227544910179645</v>
      </c>
      <c r="BD18" s="88">
        <f>IF(DATA!CK18&gt;0,((DATA!CK18/DATA!BO18)*100),"NA")</f>
        <v>58.091603053435115</v>
      </c>
      <c r="BE18" s="105">
        <f>(DATA!CL18/DATA!M18)*100</f>
        <v>1.0964365811113879</v>
      </c>
      <c r="BF18" s="102">
        <f>(DATA!CM18/DATA!N18)*100</f>
        <v>1.0771325987371549</v>
      </c>
      <c r="BG18" s="102">
        <f>(DATA!CN18/DATA!O18)*100</f>
        <v>1.168057210965435</v>
      </c>
      <c r="BH18" s="102">
        <f>(DATA!CO18/DATA!P18)*100</f>
        <v>1.2090211578702628</v>
      </c>
      <c r="BI18" s="102">
        <f>(DATA!CP18/DATA!Q18)*100</f>
        <v>1.6716997411561692</v>
      </c>
      <c r="BJ18" s="102">
        <f>(DATA!CQ18/DATA!R18)*100</f>
        <v>2.037351443123939</v>
      </c>
      <c r="BK18" s="102">
        <f>(DATA!CR18/DATA!S18)*100</f>
        <v>2.2432432432432434</v>
      </c>
      <c r="BL18" s="102">
        <f>(DATA!CS18/DATA!T18)*100</f>
        <v>4.2799553992623727</v>
      </c>
      <c r="BM18" s="102">
        <f>(DATA!CT18/DATA!U18)*100</f>
        <v>2.7699650558254496</v>
      </c>
      <c r="BN18" s="102">
        <f>(DATA!CU18/DATA!V18)*100</f>
        <v>2.9615004935834155</v>
      </c>
      <c r="BO18" s="102">
        <f>(DATA!CV18/DATA!W18)*100</f>
        <v>3.4533793783917117</v>
      </c>
      <c r="BP18" s="105">
        <f>(DATA!CW18/DATA!M18)*100</f>
        <v>0</v>
      </c>
      <c r="BQ18" s="102">
        <f>(DATA!CX18/DATA!N18)*100</f>
        <v>0</v>
      </c>
      <c r="BR18" s="102">
        <f>(DATA!CY18/DATA!O18)*100</f>
        <v>0</v>
      </c>
      <c r="BS18" s="102">
        <f>(DATA!CZ18/DATA!P18)*100</f>
        <v>0</v>
      </c>
      <c r="BT18" s="102">
        <f>(DATA!DA18/DATA!Q18)*100</f>
        <v>0</v>
      </c>
      <c r="BU18" s="102">
        <f>(DATA!DB18/DATA!R18)*100</f>
        <v>0</v>
      </c>
      <c r="BV18" s="102">
        <f>(DATA!DC18/DATA!S18)*100</f>
        <v>0</v>
      </c>
      <c r="BW18" s="102">
        <f>(DATA!DD18/DATA!T18)*100</f>
        <v>0.38596792177716788</v>
      </c>
      <c r="BX18" s="102">
        <f>(DATA!DE18/DATA!U18)*100</f>
        <v>0.50285519474985085</v>
      </c>
      <c r="BY18" s="102">
        <f>(DATA!DF18/DATA!V18)*100</f>
        <v>0.56762092793682128</v>
      </c>
      <c r="BZ18" s="102">
        <f>(DATA!DG18/DATA!W18)*100</f>
        <v>0.63311955270514719</v>
      </c>
      <c r="CA18" s="105">
        <f>(DATA!DH18/DATA!M18)*100</f>
        <v>4.2985297782207823</v>
      </c>
      <c r="CB18" s="102">
        <f>(DATA!DI18/DATA!N18)*100</f>
        <v>4.1351987123932155</v>
      </c>
      <c r="CC18" s="102">
        <f>(DATA!DJ18/DATA!O18)*100</f>
        <v>4.7556615017878423</v>
      </c>
      <c r="CD18" s="102">
        <f>(DATA!DK18/DATA!P18)*100</f>
        <v>4.8244594280399911</v>
      </c>
      <c r="CE18" s="102">
        <f>(DATA!DL18/DATA!Q18)*100</f>
        <v>5.7484900776531491</v>
      </c>
      <c r="CF18" s="102">
        <f>(DATA!DM18/DATA!R18)*100</f>
        <v>6.6313792070308599</v>
      </c>
      <c r="CG18" s="102">
        <f>(DATA!DN18/DATA!S18)*100</f>
        <v>7.2072072072072073</v>
      </c>
      <c r="CH18" s="102">
        <f>(DATA!DO18/DATA!T18)*100</f>
        <v>7.522085942190583</v>
      </c>
      <c r="CI18" s="102">
        <f>(DATA!DP18/DATA!U18)*100</f>
        <v>8.0542060854001534</v>
      </c>
      <c r="CJ18" s="102">
        <f>(DATA!DQ18/DATA!V18)*100</f>
        <v>8.8022375781507076</v>
      </c>
      <c r="CK18" s="102">
        <f>(DATA!DR18/DATA!W18)*100</f>
        <v>9.4721262950172669</v>
      </c>
      <c r="CL18" s="54">
        <f t="shared" si="2"/>
        <v>100</v>
      </c>
      <c r="CM18" s="55">
        <f t="shared" si="3"/>
        <v>100</v>
      </c>
      <c r="CN18" s="55">
        <f t="shared" si="4"/>
        <v>100</v>
      </c>
      <c r="CO18" s="55">
        <f t="shared" si="5"/>
        <v>100</v>
      </c>
      <c r="CP18" s="55">
        <f t="shared" si="6"/>
        <v>100</v>
      </c>
      <c r="CQ18" s="55">
        <f t="shared" si="7"/>
        <v>100</v>
      </c>
      <c r="CR18" s="55">
        <f t="shared" si="8"/>
        <v>100</v>
      </c>
      <c r="CS18" s="55">
        <f t="shared" si="20"/>
        <v>100</v>
      </c>
      <c r="CT18" s="55">
        <f t="shared" si="21"/>
        <v>100</v>
      </c>
      <c r="CU18" s="55">
        <f t="shared" si="22"/>
        <v>100</v>
      </c>
      <c r="CV18" s="55">
        <f t="shared" si="22"/>
        <v>100</v>
      </c>
      <c r="CW18" s="54">
        <f t="shared" si="9"/>
        <v>100</v>
      </c>
      <c r="CX18" s="55">
        <f t="shared" si="10"/>
        <v>100</v>
      </c>
      <c r="CY18" s="55">
        <f t="shared" si="11"/>
        <v>100</v>
      </c>
      <c r="CZ18" s="55">
        <f t="shared" si="12"/>
        <v>100.00000000000001</v>
      </c>
      <c r="DA18" s="55">
        <f t="shared" si="13"/>
        <v>100</v>
      </c>
      <c r="DB18" s="55">
        <f t="shared" si="14"/>
        <v>100</v>
      </c>
      <c r="DC18" s="55">
        <f t="shared" si="15"/>
        <v>100</v>
      </c>
      <c r="DD18" s="55">
        <f t="shared" si="16"/>
        <v>100.00000000000001</v>
      </c>
      <c r="DE18" s="55">
        <f t="shared" si="17"/>
        <v>100</v>
      </c>
      <c r="DF18" s="55">
        <f t="shared" si="18"/>
        <v>99.999999999999986</v>
      </c>
      <c r="DG18" s="55">
        <f t="shared" si="19"/>
        <v>100</v>
      </c>
    </row>
    <row r="19" spans="1:111">
      <c r="A19" s="98" t="str">
        <f>+DATA!A19</f>
        <v>Oklahoma</v>
      </c>
      <c r="B19" s="102">
        <f>(DATA!X19/DATA!B19)*100</f>
        <v>71.096159237454444</v>
      </c>
      <c r="C19" s="102">
        <f>(DATA!Y19/DATA!C19)*100</f>
        <v>71.144994246260069</v>
      </c>
      <c r="D19" s="102">
        <f>(DATA!Z19/DATA!D19)*100</f>
        <v>70.343275182892512</v>
      </c>
      <c r="E19" s="102">
        <f>(DATA!AA19/DATA!E19)*100</f>
        <v>69.311457772996235</v>
      </c>
      <c r="F19" s="102">
        <f>(DATA!AB19/DATA!F19)*100</f>
        <v>65.012285012285005</v>
      </c>
      <c r="G19" s="102">
        <f>(DATA!AC19/DATA!G19)*100</f>
        <v>63.509353540137347</v>
      </c>
      <c r="H19" s="102">
        <f>(DATA!AD19/DATA!H19)*100</f>
        <v>61.892012494422133</v>
      </c>
      <c r="I19" s="102">
        <f>(DATA!AE19/DATA!I19)*100</f>
        <v>61.808820237295727</v>
      </c>
      <c r="J19" s="102">
        <f>(DATA!AF19/DATA!J19)*100</f>
        <v>60.353266652479256</v>
      </c>
      <c r="K19" s="102">
        <f>(DATA!AG19/DATA!K19)*100</f>
        <v>59.95461109964927</v>
      </c>
      <c r="L19" s="102">
        <f>(DATA!AH19/DATA!L19)*100</f>
        <v>58.809085328422348</v>
      </c>
      <c r="M19" s="105">
        <f>(DATA!AI19/DATA!B19)*100</f>
        <v>28.903840762545556</v>
      </c>
      <c r="N19" s="102">
        <f>(DATA!AJ19/DATA!C19)*100</f>
        <v>28.855005753739931</v>
      </c>
      <c r="O19" s="102">
        <f>(DATA!AK19/DATA!D19)*100</f>
        <v>29.656724817107481</v>
      </c>
      <c r="P19" s="102">
        <f>(DATA!AL19/DATA!E19)*100</f>
        <v>30.688542227003769</v>
      </c>
      <c r="Q19" s="102">
        <f>(DATA!AM19/DATA!F19)*100</f>
        <v>34.987714987714988</v>
      </c>
      <c r="R19" s="102">
        <f>(DATA!AN19/DATA!G19)*100</f>
        <v>36.49064645986266</v>
      </c>
      <c r="S19" s="102">
        <f>(DATA!AO19/DATA!H19)*100</f>
        <v>38.107987505577867</v>
      </c>
      <c r="T19" s="102">
        <f>(DATA!AP19/DATA!I19)*100</f>
        <v>38.191179762704273</v>
      </c>
      <c r="U19" s="102">
        <f>(DATA!AQ19/DATA!J19)*100</f>
        <v>39.646733347520751</v>
      </c>
      <c r="V19" s="102">
        <f>(DATA!AR19/DATA!K19)*100</f>
        <v>40.04538890035073</v>
      </c>
      <c r="W19" s="102">
        <f>(DATA!AS19/DATA!L19)*100</f>
        <v>41.190914671577659</v>
      </c>
      <c r="X19" s="105">
        <f>(DATA!AT19/DATA!M19)*100</f>
        <v>87.804878048780495</v>
      </c>
      <c r="Y19" s="102">
        <f>(DATA!AU19/DATA!N19)*100</f>
        <v>88.429752066115711</v>
      </c>
      <c r="Z19" s="102">
        <f>(DATA!AV19/DATA!O19)*100</f>
        <v>87.36964078794901</v>
      </c>
      <c r="AA19" s="102">
        <f>(DATA!AW19/DATA!P19)*100</f>
        <v>87.346368715083798</v>
      </c>
      <c r="AB19" s="102">
        <f>(DATA!AX19/DATA!Q19)*100</f>
        <v>85.201676270298591</v>
      </c>
      <c r="AC19" s="102">
        <f>(DATA!AY19/DATA!R19)*100</f>
        <v>84.701114488348523</v>
      </c>
      <c r="AD19" s="102">
        <f>(DATA!AZ19/DATA!S19)*100</f>
        <v>84.542586750788644</v>
      </c>
      <c r="AE19" s="102">
        <f>(DATA!BA19/DATA!T19)*100</f>
        <v>83.11904761904762</v>
      </c>
      <c r="AF19" s="102">
        <f>(DATA!BB19/DATA!U19)*100</f>
        <v>83.293894936109794</v>
      </c>
      <c r="AG19" s="102">
        <f>(DATA!BC19/DATA!V19)*100</f>
        <v>81.933256616800918</v>
      </c>
      <c r="AH19" s="102">
        <f>(DATA!BD19/DATA!W19)*100</f>
        <v>80.017861129716451</v>
      </c>
      <c r="AI19" s="105">
        <f>(DATA!BE19/DATA!M19)*100</f>
        <v>4.0370058873002526</v>
      </c>
      <c r="AJ19" s="102">
        <f>(DATA!BF19/DATA!N19)*100</f>
        <v>3.9551357733175916</v>
      </c>
      <c r="AK19" s="102">
        <f>(DATA!BG19/DATA!O19)*100</f>
        <v>3.8238702201622248</v>
      </c>
      <c r="AL19" s="102">
        <f>(DATA!BH19/DATA!P19)*100</f>
        <v>3.5754189944134076</v>
      </c>
      <c r="AM19" s="102">
        <f>(DATA!BI19/DATA!Q19)*100</f>
        <v>4.5049764274489261</v>
      </c>
      <c r="AN19" s="102">
        <f>(DATA!BJ19/DATA!R19)*100</f>
        <v>4.2553191489361701</v>
      </c>
      <c r="AO19" s="102">
        <f>(DATA!BK19/DATA!S19)*100</f>
        <v>4.3921378306236356</v>
      </c>
      <c r="AP19" s="102">
        <f>(DATA!BL19/DATA!T19)*100</f>
        <v>4.3333333333333339</v>
      </c>
      <c r="AQ19" s="102">
        <f>(DATA!BM19/DATA!U19)*100</f>
        <v>4.0227165168007577</v>
      </c>
      <c r="AR19" s="102">
        <f>(DATA!BN19/DATA!V19)*100</f>
        <v>4.5799769850402763</v>
      </c>
      <c r="AS19" s="102">
        <f>(DATA!BO19/DATA!W19)*100</f>
        <v>4.3536503683858001</v>
      </c>
      <c r="AT19" s="89">
        <f>IF(DATA!CA19&gt;0,((DATA!CA19/DATA!BE19)*100),"NA")</f>
        <v>45.833333333333329</v>
      </c>
      <c r="AU19" s="88">
        <f>IF(DATA!CB19&gt;0,((DATA!CB19/DATA!BF19)*100),"NA")</f>
        <v>44.776119402985074</v>
      </c>
      <c r="AV19" s="88">
        <f>IF(DATA!CC19&gt;0,((DATA!CC19/DATA!BG19)*100),"NA")</f>
        <v>46.969696969696969</v>
      </c>
      <c r="AW19" s="88">
        <f>IF(DATA!CD19&gt;0,((DATA!CD19/DATA!BH19)*100),"NA")</f>
        <v>50.78125</v>
      </c>
      <c r="AX19" s="88">
        <f>IF(DATA!CE19&gt;0,((DATA!CE19/DATA!BI19)*100),"NA")</f>
        <v>52.325581395348841</v>
      </c>
      <c r="AY19" s="88">
        <f>IF(DATA!CF19&gt;0,((DATA!CF19/DATA!BJ19)*100),"NA")</f>
        <v>52.976190476190474</v>
      </c>
      <c r="AZ19" s="88">
        <f>IF(DATA!CG19&gt;0,((DATA!CG19/DATA!BK19)*100),"NA")</f>
        <v>51.381215469613259</v>
      </c>
      <c r="BA19" s="88">
        <f>IF(DATA!CH19&gt;0,((DATA!CH19/DATA!BL19)*100),"NA")</f>
        <v>51.648351648351657</v>
      </c>
      <c r="BB19" s="88">
        <f>IF(DATA!CI19&gt;0,((DATA!CI19/DATA!BM19)*100),"NA")</f>
        <v>45.882352941176471</v>
      </c>
      <c r="BC19" s="88">
        <f>IF(DATA!CJ19&gt;0,((DATA!CJ19/DATA!BN19)*100),"NA")</f>
        <v>50.753768844221106</v>
      </c>
      <c r="BD19" s="88">
        <f>IF(DATA!CK19&gt;0,((DATA!CK19/DATA!BO19)*100),"NA")</f>
        <v>47.692307692307693</v>
      </c>
      <c r="BE19" s="105">
        <f>(DATA!CL19/DATA!M19)*100</f>
        <v>0.86907765629380429</v>
      </c>
      <c r="BF19" s="102">
        <f>(DATA!CM19/DATA!N19)*100</f>
        <v>0.85596221959858332</v>
      </c>
      <c r="BG19" s="102">
        <f>(DATA!CN19/DATA!O19)*100</f>
        <v>1.3325608342989572</v>
      </c>
      <c r="BH19" s="102">
        <f>(DATA!CO19/DATA!P19)*100</f>
        <v>1.5363128491620111</v>
      </c>
      <c r="BI19" s="102">
        <f>(DATA!CP19/DATA!Q19)*100</f>
        <v>1.7810371922472499</v>
      </c>
      <c r="BJ19" s="102">
        <f>(DATA!CQ19/DATA!R19)*100</f>
        <v>1.9503546099290781</v>
      </c>
      <c r="BK19" s="102">
        <f>(DATA!CR19/DATA!S19)*100</f>
        <v>1.8927444794952681</v>
      </c>
      <c r="BL19" s="102">
        <f>(DATA!CS19/DATA!T19)*100</f>
        <v>2.5714285714285712</v>
      </c>
      <c r="BM19" s="102">
        <f>(DATA!CT19/DATA!U19)*100</f>
        <v>2.6975863700899194</v>
      </c>
      <c r="BN19" s="102">
        <f>(DATA!CU19/DATA!V19)*100</f>
        <v>2.4856156501726123</v>
      </c>
      <c r="BO19" s="102">
        <f>(DATA!CV19/DATA!W19)*100</f>
        <v>2.9247599910694353</v>
      </c>
      <c r="BP19" s="105">
        <f>(DATA!CW19/DATA!M19)*100</f>
        <v>0</v>
      </c>
      <c r="BQ19" s="102">
        <f>(DATA!CX19/DATA!N19)*100</f>
        <v>0</v>
      </c>
      <c r="BR19" s="102">
        <f>(DATA!CY19/DATA!O19)*100</f>
        <v>0</v>
      </c>
      <c r="BS19" s="102">
        <f>(DATA!CZ19/DATA!P19)*100</f>
        <v>0</v>
      </c>
      <c r="BT19" s="102">
        <f>(DATA!DA19/DATA!Q19)*100</f>
        <v>0</v>
      </c>
      <c r="BU19" s="102">
        <f>(DATA!DB19/DATA!R19)*100</f>
        <v>0</v>
      </c>
      <c r="BV19" s="102">
        <f>(DATA!DC19/DATA!S19)*100</f>
        <v>0</v>
      </c>
      <c r="BW19" s="102">
        <f>(DATA!DD19/DATA!T19)*100</f>
        <v>7.1428571428571425E-2</v>
      </c>
      <c r="BX19" s="102">
        <f>(DATA!DE19/DATA!U19)*100</f>
        <v>0.47326076668244199</v>
      </c>
      <c r="BY19" s="102">
        <f>(DATA!DF19/DATA!V19)*100</f>
        <v>0.57537399309551207</v>
      </c>
      <c r="BZ19" s="102">
        <f>(DATA!DG19/DATA!W19)*100</f>
        <v>1.4512167894619334</v>
      </c>
      <c r="CA19" s="105">
        <f>(DATA!DH19/DATA!M19)*100</f>
        <v>7.2890384076254557</v>
      </c>
      <c r="CB19" s="102">
        <f>(DATA!DI19/DATA!N19)*100</f>
        <v>6.7591499409681237</v>
      </c>
      <c r="CC19" s="102">
        <f>(DATA!DJ19/DATA!O19)*100</f>
        <v>7.4739281575898024</v>
      </c>
      <c r="CD19" s="102">
        <f>(DATA!DK19/DATA!P19)*100</f>
        <v>7.5418994413407825</v>
      </c>
      <c r="CE19" s="102">
        <f>(DATA!DL19/DATA!Q19)*100</f>
        <v>8.5123101100052381</v>
      </c>
      <c r="CF19" s="102">
        <f>(DATA!DM19/DATA!R19)*100</f>
        <v>9.0932117527862211</v>
      </c>
      <c r="CG19" s="102">
        <f>(DATA!DN19/DATA!S19)*100</f>
        <v>9.1725309390924537</v>
      </c>
      <c r="CH19" s="102">
        <f>(DATA!DO19/DATA!T19)*100</f>
        <v>9.9047619047619051</v>
      </c>
      <c r="CI19" s="102">
        <f>(DATA!DP19/DATA!U19)*100</f>
        <v>9.5125414103170858</v>
      </c>
      <c r="CJ19" s="102">
        <f>(DATA!DQ19/DATA!V19)*100</f>
        <v>10.425776754890679</v>
      </c>
      <c r="CK19" s="102">
        <f>(DATA!DR19/DATA!W19)*100</f>
        <v>11.252511721366377</v>
      </c>
      <c r="CL19" s="54">
        <f t="shared" si="2"/>
        <v>100</v>
      </c>
      <c r="CM19" s="55">
        <f t="shared" si="3"/>
        <v>100</v>
      </c>
      <c r="CN19" s="55">
        <f t="shared" si="4"/>
        <v>100</v>
      </c>
      <c r="CO19" s="55">
        <f t="shared" si="5"/>
        <v>100</v>
      </c>
      <c r="CP19" s="55">
        <f t="shared" si="6"/>
        <v>100</v>
      </c>
      <c r="CQ19" s="55">
        <f t="shared" si="7"/>
        <v>100</v>
      </c>
      <c r="CR19" s="55">
        <f t="shared" si="8"/>
        <v>100</v>
      </c>
      <c r="CS19" s="55">
        <f t="shared" si="20"/>
        <v>100</v>
      </c>
      <c r="CT19" s="55">
        <f t="shared" si="21"/>
        <v>100</v>
      </c>
      <c r="CU19" s="55">
        <f t="shared" si="22"/>
        <v>100</v>
      </c>
      <c r="CV19" s="55">
        <f t="shared" si="22"/>
        <v>100</v>
      </c>
      <c r="CW19" s="54">
        <f t="shared" si="9"/>
        <v>100.00000000000001</v>
      </c>
      <c r="CX19" s="55">
        <f t="shared" si="10"/>
        <v>100.00000000000001</v>
      </c>
      <c r="CY19" s="55">
        <f t="shared" si="11"/>
        <v>99.999999999999986</v>
      </c>
      <c r="CZ19" s="55">
        <f t="shared" si="12"/>
        <v>100.00000000000001</v>
      </c>
      <c r="DA19" s="55">
        <f t="shared" si="13"/>
        <v>100</v>
      </c>
      <c r="DB19" s="55">
        <f t="shared" si="14"/>
        <v>99.999999999999986</v>
      </c>
      <c r="DC19" s="55">
        <f t="shared" si="15"/>
        <v>100</v>
      </c>
      <c r="DD19" s="55">
        <f t="shared" si="16"/>
        <v>100</v>
      </c>
      <c r="DE19" s="55">
        <f t="shared" si="17"/>
        <v>100</v>
      </c>
      <c r="DF19" s="55">
        <f t="shared" si="18"/>
        <v>100</v>
      </c>
      <c r="DG19" s="55">
        <f t="shared" si="19"/>
        <v>100</v>
      </c>
    </row>
    <row r="20" spans="1:111">
      <c r="A20" s="98" t="str">
        <f>+DATA!A20</f>
        <v>South Carolina</v>
      </c>
      <c r="B20" s="102">
        <f>(DATA!X20/DATA!B20)*100</f>
        <v>70.272189349112423</v>
      </c>
      <c r="C20" s="102">
        <f>(DATA!Y20/DATA!C20)*100</f>
        <v>69.797687861271669</v>
      </c>
      <c r="D20" s="102">
        <f>(DATA!Z20/DATA!D20)*100</f>
        <v>68.366360560657327</v>
      </c>
      <c r="E20" s="102">
        <f>(DATA!AA20/DATA!E20)*100</f>
        <v>67.451719265190775</v>
      </c>
      <c r="F20" s="102">
        <f>(DATA!AB20/DATA!F20)*100</f>
        <v>64.885496183206101</v>
      </c>
      <c r="G20" s="102">
        <f>(DATA!AC20/DATA!G20)*100</f>
        <v>63.362751753790448</v>
      </c>
      <c r="H20" s="102">
        <f>(DATA!AD20/DATA!H20)*100</f>
        <v>61.007735730712945</v>
      </c>
      <c r="I20" s="102">
        <f>(DATA!AE20/DATA!I20)*100</f>
        <v>60.066625026025399</v>
      </c>
      <c r="J20" s="102">
        <f>(DATA!AF20/DATA!J20)*100</f>
        <v>59.284984678243106</v>
      </c>
      <c r="K20" s="102">
        <f>(DATA!AG20/DATA!K20)*100</f>
        <v>56.909021697754092</v>
      </c>
      <c r="L20" s="102">
        <f>(DATA!AH20/DATA!L20)*100</f>
        <v>56.538839724680436</v>
      </c>
      <c r="M20" s="105">
        <f>(DATA!AI20/DATA!B20)*100</f>
        <v>29.727810650887577</v>
      </c>
      <c r="N20" s="102">
        <f>(DATA!AJ20/DATA!C20)*100</f>
        <v>30.20231213872832</v>
      </c>
      <c r="O20" s="102">
        <f>(DATA!AK20/DATA!D20)*100</f>
        <v>31.633639439342677</v>
      </c>
      <c r="P20" s="102">
        <f>(DATA!AL20/DATA!E20)*100</f>
        <v>32.548280734809232</v>
      </c>
      <c r="Q20" s="102">
        <f>(DATA!AM20/DATA!F20)*100</f>
        <v>35.114503816793892</v>
      </c>
      <c r="R20" s="102">
        <f>(DATA!AN20/DATA!G20)*100</f>
        <v>36.637248246209545</v>
      </c>
      <c r="S20" s="102">
        <f>(DATA!AO20/DATA!H20)*100</f>
        <v>38.992264269287055</v>
      </c>
      <c r="T20" s="102">
        <f>(DATA!AP20/DATA!I20)*100</f>
        <v>39.933374973974601</v>
      </c>
      <c r="U20" s="102">
        <f>(DATA!AQ20/DATA!J20)*100</f>
        <v>40.715015321756894</v>
      </c>
      <c r="V20" s="102">
        <f>(DATA!AR20/DATA!K20)*100</f>
        <v>43.090978302245908</v>
      </c>
      <c r="W20" s="102">
        <f>(DATA!AS20/DATA!L20)*100</f>
        <v>43.461160275319564</v>
      </c>
      <c r="X20" s="105">
        <f>(DATA!AT20/DATA!M20)*100</f>
        <v>87.242603550295854</v>
      </c>
      <c r="Y20" s="102">
        <f>(DATA!AU20/DATA!N20)*100</f>
        <v>87.973005543504456</v>
      </c>
      <c r="Z20" s="102">
        <f>(DATA!AV20/DATA!O20)*100</f>
        <v>88.326265901721129</v>
      </c>
      <c r="AA20" s="102">
        <f>(DATA!AW20/DATA!P20)*100</f>
        <v>88.891656288916565</v>
      </c>
      <c r="AB20" s="102">
        <f>(DATA!AX20/DATA!Q20)*100</f>
        <v>85.573609059576555</v>
      </c>
      <c r="AC20" s="102">
        <f>(DATA!AY20/DATA!R20)*100</f>
        <v>84.750116767865478</v>
      </c>
      <c r="AD20" s="102">
        <f>(DATA!AZ20/DATA!S20)*100</f>
        <v>83.354950281020322</v>
      </c>
      <c r="AE20" s="102">
        <f>(DATA!BA20/DATA!T20)*100</f>
        <v>84.072398190045249</v>
      </c>
      <c r="AF20" s="102">
        <f>(DATA!BB20/DATA!U20)*100</f>
        <v>83.307504981182205</v>
      </c>
      <c r="AG20" s="102">
        <f>(DATA!BC20/DATA!V20)*100</f>
        <v>79.975752677308549</v>
      </c>
      <c r="AH20" s="102">
        <f>(DATA!BD20/DATA!W20)*100</f>
        <v>80.308549389329329</v>
      </c>
      <c r="AI20" s="105">
        <f>(DATA!BE20/DATA!M20)*100</f>
        <v>7.5502958579881652</v>
      </c>
      <c r="AJ20" s="102">
        <f>(DATA!BF20/DATA!N20)*100</f>
        <v>6.7245119305856829</v>
      </c>
      <c r="AK20" s="102">
        <f>(DATA!BG20/DATA!O20)*100</f>
        <v>7.2586679970067349</v>
      </c>
      <c r="AL20" s="102">
        <f>(DATA!BH20/DATA!P20)*100</f>
        <v>7.7708592777085927</v>
      </c>
      <c r="AM20" s="102">
        <f>(DATA!BI20/DATA!Q20)*100</f>
        <v>6.7700640078778918</v>
      </c>
      <c r="AN20" s="102">
        <f>(DATA!BJ20/DATA!R20)*100</f>
        <v>7.4264362447454459</v>
      </c>
      <c r="AO20" s="102">
        <f>(DATA!BK20/DATA!S20)*100</f>
        <v>7.5226977950713358</v>
      </c>
      <c r="AP20" s="102">
        <f>(DATA!BL20/DATA!T20)*100</f>
        <v>7.5339366515837103</v>
      </c>
      <c r="AQ20" s="102">
        <f>(DATA!BM20/DATA!U20)*100</f>
        <v>7.3278724817356657</v>
      </c>
      <c r="AR20" s="102">
        <f>(DATA!BN20/DATA!V20)*100</f>
        <v>8.4259446352798548</v>
      </c>
      <c r="AS20" s="102">
        <f>(DATA!BO20/DATA!W20)*100</f>
        <v>7.1994857510177841</v>
      </c>
      <c r="AT20" s="89">
        <f>IF(DATA!CA20&gt;0,((DATA!CA20/DATA!BE20)*100),"NA")</f>
        <v>54.231974921630098</v>
      </c>
      <c r="AU20" s="88">
        <f>IF(DATA!CB20&gt;0,((DATA!CB20/DATA!BF20)*100),"NA")</f>
        <v>50.179211469534046</v>
      </c>
      <c r="AV20" s="88">
        <f>IF(DATA!CC20&gt;0,((DATA!CC20/DATA!BG20)*100),"NA")</f>
        <v>48.109965635738831</v>
      </c>
      <c r="AW20" s="88">
        <f>IF(DATA!CD20&gt;0,((DATA!CD20/DATA!BH20)*100),"NA")</f>
        <v>49.038461538461533</v>
      </c>
      <c r="AX20" s="88">
        <f>IF(DATA!CE20&gt;0,((DATA!CE20/DATA!BI20)*100),"NA")</f>
        <v>41.090909090909086</v>
      </c>
      <c r="AY20" s="88">
        <f>IF(DATA!CF20&gt;0,((DATA!CF20/DATA!BJ20)*100),"NA")</f>
        <v>43.081761006289312</v>
      </c>
      <c r="AZ20" s="88">
        <f>IF(DATA!CG20&gt;0,((DATA!CG20/DATA!BK20)*100),"NA")</f>
        <v>42.241379310344826</v>
      </c>
      <c r="BA20" s="88">
        <f>IF(DATA!CH20&gt;0,((DATA!CH20/DATA!BL20)*100),"NA")</f>
        <v>45.945945945945951</v>
      </c>
      <c r="BB20" s="88">
        <f>IF(DATA!CI20&gt;0,((DATA!CI20/DATA!BM20)*100),"NA")</f>
        <v>39.577039274924466</v>
      </c>
      <c r="BC20" s="88">
        <f>IF(DATA!CJ20&gt;0,((DATA!CJ20/DATA!BN20)*100),"NA")</f>
        <v>42.925659472422062</v>
      </c>
      <c r="BD20" s="88">
        <f>IF(DATA!CK20&gt;0,((DATA!CK20/DATA!BO20)*100),"NA")</f>
        <v>35.416666666666671</v>
      </c>
      <c r="BE20" s="105">
        <f>(DATA!CL20/DATA!M20)*100</f>
        <v>0.89940828402366857</v>
      </c>
      <c r="BF20" s="102">
        <f>(DATA!CM20/DATA!N20)*100</f>
        <v>1.0845986984815619</v>
      </c>
      <c r="BG20" s="102">
        <f>(DATA!CN20/DATA!O20)*100</f>
        <v>1.02269892741332</v>
      </c>
      <c r="BH20" s="102">
        <f>(DATA!CO20/DATA!P20)*100</f>
        <v>0.99626400996264008</v>
      </c>
      <c r="BI20" s="102">
        <f>(DATA!CP20/DATA!Q20)*100</f>
        <v>1.7971442639094042</v>
      </c>
      <c r="BJ20" s="102">
        <f>(DATA!CQ20/DATA!R20)*100</f>
        <v>1.8682858477347033</v>
      </c>
      <c r="BK20" s="102">
        <f>(DATA!CR20/DATA!S20)*100</f>
        <v>1.9455252918287937</v>
      </c>
      <c r="BL20" s="102">
        <f>(DATA!CS20/DATA!T20)*100</f>
        <v>2.2398190045248869</v>
      </c>
      <c r="BM20" s="102">
        <f>(DATA!CT20/DATA!U20)*100</f>
        <v>2.5459375691830863</v>
      </c>
      <c r="BN20" s="102">
        <f>(DATA!CU20/DATA!V20)*100</f>
        <v>2.9096787229743382</v>
      </c>
      <c r="BO20" s="102">
        <f>(DATA!CV20/DATA!W20)*100</f>
        <v>3.2140561388472251</v>
      </c>
      <c r="BP20" s="105">
        <f>(DATA!CW20/DATA!M20)*100</f>
        <v>0</v>
      </c>
      <c r="BQ20" s="102">
        <f>(DATA!CX20/DATA!N20)*100</f>
        <v>0</v>
      </c>
      <c r="BR20" s="102">
        <f>(DATA!CY20/DATA!O20)*100</f>
        <v>0</v>
      </c>
      <c r="BS20" s="102">
        <f>(DATA!CZ20/DATA!P20)*100</f>
        <v>0</v>
      </c>
      <c r="BT20" s="102">
        <f>(DATA!DA20/DATA!Q20)*100</f>
        <v>0</v>
      </c>
      <c r="BU20" s="102">
        <f>(DATA!DB20/DATA!R20)*100</f>
        <v>0</v>
      </c>
      <c r="BV20" s="102">
        <f>(DATA!DC20/DATA!S20)*100</f>
        <v>0</v>
      </c>
      <c r="BW20" s="102">
        <f>(DATA!DD20/DATA!T20)*100</f>
        <v>0.58823529411764708</v>
      </c>
      <c r="BX20" s="102">
        <f>(DATA!DE20/DATA!U20)*100</f>
        <v>0.99623644011512069</v>
      </c>
      <c r="BY20" s="102">
        <f>(DATA!DF20/DATA!V20)*100</f>
        <v>0.92948070317235809</v>
      </c>
      <c r="BZ20" s="102">
        <f>(DATA!DG20/DATA!W20)*100</f>
        <v>1.0927790872080565</v>
      </c>
      <c r="CA20" s="105">
        <f>(DATA!DH20/DATA!M20)*100</f>
        <v>4.3076923076923075</v>
      </c>
      <c r="CB20" s="102">
        <f>(DATA!DI20/DATA!N20)*100</f>
        <v>4.2178838274282962</v>
      </c>
      <c r="CC20" s="102">
        <f>(DATA!DJ20/DATA!O20)*100</f>
        <v>3.3923671738588181</v>
      </c>
      <c r="CD20" s="102">
        <f>(DATA!DK20/DATA!P20)*100</f>
        <v>2.3412204234122043</v>
      </c>
      <c r="CE20" s="102">
        <f>(DATA!DL20/DATA!Q20)*100</f>
        <v>5.8591826686361399</v>
      </c>
      <c r="CF20" s="102">
        <f>(DATA!DM20/DATA!R20)*100</f>
        <v>5.9551611396543667</v>
      </c>
      <c r="CG20" s="102">
        <f>(DATA!DN20/DATA!S20)*100</f>
        <v>7.1768266320795497</v>
      </c>
      <c r="CH20" s="102">
        <f>(DATA!DO20/DATA!T20)*100</f>
        <v>5.5656108597285066</v>
      </c>
      <c r="CI20" s="102">
        <f>(DATA!DP20/DATA!U20)*100</f>
        <v>5.8224485277839273</v>
      </c>
      <c r="CJ20" s="102">
        <f>(DATA!DQ20/DATA!V20)*100</f>
        <v>7.7591432612649021</v>
      </c>
      <c r="CK20" s="102">
        <f>(DATA!DR20/DATA!W20)*100</f>
        <v>8.1851296335976009</v>
      </c>
      <c r="CL20" s="54">
        <f t="shared" si="2"/>
        <v>100</v>
      </c>
      <c r="CM20" s="55">
        <f t="shared" si="3"/>
        <v>99.999999999999986</v>
      </c>
      <c r="CN20" s="55">
        <f t="shared" si="4"/>
        <v>100</v>
      </c>
      <c r="CO20" s="55">
        <f t="shared" si="5"/>
        <v>100</v>
      </c>
      <c r="CP20" s="55">
        <f t="shared" si="6"/>
        <v>100</v>
      </c>
      <c r="CQ20" s="55">
        <f t="shared" si="7"/>
        <v>100</v>
      </c>
      <c r="CR20" s="55">
        <f t="shared" si="8"/>
        <v>100</v>
      </c>
      <c r="CS20" s="55">
        <f t="shared" si="20"/>
        <v>100</v>
      </c>
      <c r="CT20" s="55">
        <f t="shared" si="21"/>
        <v>100</v>
      </c>
      <c r="CU20" s="55">
        <f t="shared" si="22"/>
        <v>100</v>
      </c>
      <c r="CV20" s="55">
        <f t="shared" si="22"/>
        <v>100</v>
      </c>
      <c r="CW20" s="54">
        <f t="shared" si="9"/>
        <v>99.999999999999986</v>
      </c>
      <c r="CX20" s="55">
        <f t="shared" si="10"/>
        <v>99.999999999999986</v>
      </c>
      <c r="CY20" s="55">
        <f t="shared" si="11"/>
        <v>100</v>
      </c>
      <c r="CZ20" s="55">
        <f t="shared" si="12"/>
        <v>100.00000000000001</v>
      </c>
      <c r="DA20" s="55">
        <f t="shared" si="13"/>
        <v>99.999999999999986</v>
      </c>
      <c r="DB20" s="55">
        <f t="shared" si="14"/>
        <v>99.999999999999986</v>
      </c>
      <c r="DC20" s="55">
        <f t="shared" si="15"/>
        <v>100</v>
      </c>
      <c r="DD20" s="55">
        <f t="shared" si="16"/>
        <v>100.00000000000001</v>
      </c>
      <c r="DE20" s="55">
        <f t="shared" si="17"/>
        <v>100.00000000000001</v>
      </c>
      <c r="DF20" s="55">
        <f t="shared" si="18"/>
        <v>99.999999999999986</v>
      </c>
      <c r="DG20" s="55">
        <f t="shared" si="19"/>
        <v>100</v>
      </c>
    </row>
    <row r="21" spans="1:111">
      <c r="A21" s="98" t="str">
        <f>+DATA!A21</f>
        <v>Tennessee</v>
      </c>
      <c r="B21" s="102">
        <f>(DATA!X21/DATA!B21)*100</f>
        <v>69.790874524714823</v>
      </c>
      <c r="C21" s="102">
        <f>(DATA!Y21/DATA!C21)*100</f>
        <v>67.815235611845779</v>
      </c>
      <c r="D21" s="102">
        <f>(DATA!Z21/DATA!D21)*100</f>
        <v>67.77466759972009</v>
      </c>
      <c r="E21" s="102">
        <f>(DATA!AA21/DATA!E21)*100</f>
        <v>67.392348327197055</v>
      </c>
      <c r="F21" s="102">
        <f>(DATA!AB21/DATA!F21)*100</f>
        <v>61.46333104866347</v>
      </c>
      <c r="G21" s="102">
        <f>(DATA!AC21/DATA!G21)*100</f>
        <v>61.494430693069305</v>
      </c>
      <c r="H21" s="102">
        <f>(DATA!AD21/DATA!H21)*100</f>
        <v>60.549483910139642</v>
      </c>
      <c r="I21" s="102">
        <f>(DATA!AE21/DATA!I21)*100</f>
        <v>59.60354407568704</v>
      </c>
      <c r="J21" s="102">
        <f>(DATA!AF21/DATA!J21)*100</f>
        <v>58.447086452370471</v>
      </c>
      <c r="K21" s="102">
        <f>(DATA!AG21/DATA!K21)*100</f>
        <v>57.413520884168221</v>
      </c>
      <c r="L21" s="102">
        <f>(DATA!AH21/DATA!L21)*100</f>
        <v>56.46813960934999</v>
      </c>
      <c r="M21" s="105">
        <f>(DATA!AI21/DATA!B21)*100</f>
        <v>30.20912547528517</v>
      </c>
      <c r="N21" s="102">
        <f>(DATA!AJ21/DATA!C21)*100</f>
        <v>32.184764388154221</v>
      </c>
      <c r="O21" s="102">
        <f>(DATA!AK21/DATA!D21)*100</f>
        <v>32.225332400279918</v>
      </c>
      <c r="P21" s="102">
        <f>(DATA!AL21/DATA!E21)*100</f>
        <v>32.607651672802945</v>
      </c>
      <c r="Q21" s="102">
        <f>(DATA!AM21/DATA!F21)*100</f>
        <v>38.53666895133653</v>
      </c>
      <c r="R21" s="102">
        <f>(DATA!AN21/DATA!G21)*100</f>
        <v>38.505569306930695</v>
      </c>
      <c r="S21" s="102">
        <f>(DATA!AO21/DATA!H21)*100</f>
        <v>39.450516089860358</v>
      </c>
      <c r="T21" s="102">
        <f>(DATA!AP21/DATA!I21)*100</f>
        <v>40.39645592431296</v>
      </c>
      <c r="U21" s="102">
        <f>(DATA!AQ21/DATA!J21)*100</f>
        <v>41.552913547629529</v>
      </c>
      <c r="V21" s="102">
        <f>(DATA!AR21/DATA!K21)*100</f>
        <v>42.586479115831779</v>
      </c>
      <c r="W21" s="102">
        <f>(DATA!AS21/DATA!L21)*100</f>
        <v>43.531860390650017</v>
      </c>
      <c r="X21" s="105">
        <f>(DATA!AT21/DATA!M21)*100</f>
        <v>87.224334600760457</v>
      </c>
      <c r="Y21" s="102">
        <f>(DATA!AU21/DATA!N21)*100</f>
        <v>87.644058190062353</v>
      </c>
      <c r="Z21" s="102">
        <f>(DATA!AV21/DATA!O21)*100</f>
        <v>87.46694870438921</v>
      </c>
      <c r="AA21" s="102">
        <f>(DATA!AW21/DATA!P21)*100</f>
        <v>87.163360748266399</v>
      </c>
      <c r="AB21" s="102">
        <f>(DATA!AX21/DATA!Q21)*100</f>
        <v>84.440528634361229</v>
      </c>
      <c r="AC21" s="102">
        <f>(DATA!AY21/DATA!R21)*100</f>
        <v>82.684606759570727</v>
      </c>
      <c r="AD21" s="102">
        <f>(DATA!AZ21/DATA!S21)*100</f>
        <v>82.940893801057186</v>
      </c>
      <c r="AE21" s="102">
        <f>(DATA!BA21/DATA!T21)*100</f>
        <v>81.062391953481068</v>
      </c>
      <c r="AF21" s="102">
        <f>(DATA!BB21/DATA!U21)*100</f>
        <v>80.493789296120227</v>
      </c>
      <c r="AG21" s="102">
        <f>(DATA!BC21/DATA!V21)*100</f>
        <v>80.039138943248531</v>
      </c>
      <c r="AH21" s="102">
        <f>(DATA!BD21/DATA!W21)*100</f>
        <v>80.334233625928434</v>
      </c>
      <c r="AI21" s="105">
        <f>(DATA!BE21/DATA!M21)*100</f>
        <v>7.3193916349809891</v>
      </c>
      <c r="AJ21" s="102">
        <f>(DATA!BF21/DATA!N21)*100</f>
        <v>7.0092575099187604</v>
      </c>
      <c r="AK21" s="102">
        <f>(DATA!BG21/DATA!O21)*100</f>
        <v>6.7512779834302847</v>
      </c>
      <c r="AL21" s="102">
        <f>(DATA!BH21/DATA!P21)*100</f>
        <v>6.4183196258667961</v>
      </c>
      <c r="AM21" s="102">
        <f>(DATA!BI21/DATA!Q21)*100</f>
        <v>7.964757709251101</v>
      </c>
      <c r="AN21" s="102">
        <f>(DATA!BJ21/DATA!R21)*100</f>
        <v>8.6176517699823805</v>
      </c>
      <c r="AO21" s="102">
        <f>(DATA!BK21/DATA!S21)*100</f>
        <v>8.3934006086817234</v>
      </c>
      <c r="AP21" s="102">
        <f>(DATA!BL21/DATA!T21)*100</f>
        <v>8.046518937608047</v>
      </c>
      <c r="AQ21" s="102">
        <f>(DATA!BM21/DATA!U21)*100</f>
        <v>8.0355773654347491</v>
      </c>
      <c r="AR21" s="102">
        <f>(DATA!BN21/DATA!V21)*100</f>
        <v>7.617040493752822</v>
      </c>
      <c r="AS21" s="102">
        <f>(DATA!BO21/DATA!W21)*100</f>
        <v>7.7143821742066176</v>
      </c>
      <c r="AT21" s="89">
        <f>IF(DATA!CA21&gt;0,((DATA!CA21/DATA!BE21)*100),"NA")</f>
        <v>40</v>
      </c>
      <c r="AU21" s="88">
        <f>IF(DATA!CB21&gt;0,((DATA!CB21/DATA!BF21)*100),"NA")</f>
        <v>37.19676549865229</v>
      </c>
      <c r="AV21" s="88">
        <f>IF(DATA!CC21&gt;0,((DATA!CC21/DATA!BG21)*100),"NA")</f>
        <v>37.336814621409921</v>
      </c>
      <c r="AW21" s="88">
        <f>IF(DATA!CD21&gt;0,((DATA!CD21/DATA!BH21)*100),"NA")</f>
        <v>34.924623115577887</v>
      </c>
      <c r="AX21" s="88">
        <f>IF(DATA!CE21&gt;0,((DATA!CE21/DATA!BI21)*100),"NA")</f>
        <v>39.380530973451329</v>
      </c>
      <c r="AY21" s="88">
        <f>IF(DATA!CF21&gt;0,((DATA!CF21/DATA!BJ21)*100),"NA")</f>
        <v>39.591078066914498</v>
      </c>
      <c r="AZ21" s="88">
        <f>IF(DATA!CG21&gt;0,((DATA!CG21/DATA!BK21)*100),"NA")</f>
        <v>39.122137404580151</v>
      </c>
      <c r="BA21" s="88">
        <f>IF(DATA!CH21&gt;0,((DATA!CH21/DATA!BL21)*100),"NA")</f>
        <v>36.9140625</v>
      </c>
      <c r="BB21" s="88">
        <f>IF(DATA!CI21&gt;0,((DATA!CI21/DATA!BM21)*100),"NA")</f>
        <v>34.351145038167942</v>
      </c>
      <c r="BC21" s="88">
        <f>IF(DATA!CJ21&gt;0,((DATA!CJ21/DATA!BN21)*100),"NA")</f>
        <v>31.225296442687743</v>
      </c>
      <c r="BD21" s="88">
        <f>IF(DATA!CK21&gt;0,((DATA!CK21/DATA!BO21)*100),"NA")</f>
        <v>32.822757111597376</v>
      </c>
      <c r="BE21" s="105">
        <f>(DATA!CL21/DATA!M21)*100</f>
        <v>0.87452471482889738</v>
      </c>
      <c r="BF21" s="102">
        <f>(DATA!CM21/DATA!N21)*100</f>
        <v>0.90685811449083698</v>
      </c>
      <c r="BG21" s="102">
        <f>(DATA!CN21/DATA!O21)*100</f>
        <v>1.0047593865679536</v>
      </c>
      <c r="BH21" s="102">
        <f>(DATA!CO21/DATA!P21)*100</f>
        <v>1.3546202225447508</v>
      </c>
      <c r="BI21" s="102">
        <f>(DATA!CP21/DATA!Q21)*100</f>
        <v>1.3568281938325992</v>
      </c>
      <c r="BJ21" s="102">
        <f>(DATA!CQ21/DATA!R21)*100</f>
        <v>1.6017940092904053</v>
      </c>
      <c r="BK21" s="102">
        <f>(DATA!CR21/DATA!S21)*100</f>
        <v>1.761973410219446</v>
      </c>
      <c r="BL21" s="102">
        <f>(DATA!CS21/DATA!T21)*100</f>
        <v>2.0902090209020905</v>
      </c>
      <c r="BM21" s="102">
        <f>(DATA!CT21/DATA!U21)*100</f>
        <v>2.2849256249041558</v>
      </c>
      <c r="BN21" s="102">
        <f>(DATA!CU21/DATA!V21)*100</f>
        <v>2.5289778714436251</v>
      </c>
      <c r="BO21" s="102">
        <f>(DATA!CV21/DATA!W21)*100</f>
        <v>2.4814314652261986</v>
      </c>
      <c r="BP21" s="105">
        <f>(DATA!CW21/DATA!M21)*100</f>
        <v>0</v>
      </c>
      <c r="BQ21" s="102">
        <f>(DATA!CX21/DATA!N21)*100</f>
        <v>0</v>
      </c>
      <c r="BR21" s="102">
        <f>(DATA!CY21/DATA!O21)*100</f>
        <v>0</v>
      </c>
      <c r="BS21" s="102">
        <f>(DATA!CZ21/DATA!P21)*100</f>
        <v>0</v>
      </c>
      <c r="BT21" s="102">
        <f>(DATA!DA21/DATA!Q21)*100</f>
        <v>0</v>
      </c>
      <c r="BU21" s="102">
        <f>(DATA!DB21/DATA!R21)*100</f>
        <v>0</v>
      </c>
      <c r="BV21" s="102">
        <f>(DATA!DC21/DATA!S21)*100</f>
        <v>0</v>
      </c>
      <c r="BW21" s="102">
        <f>(DATA!DD21/DATA!T21)*100</f>
        <v>0.84865629420084865</v>
      </c>
      <c r="BX21" s="102">
        <f>(DATA!DE21/DATA!U21)*100</f>
        <v>0.88943413586873177</v>
      </c>
      <c r="BY21" s="102">
        <f>(DATA!DF21/DATA!V21)*100</f>
        <v>1.1591148577449948</v>
      </c>
      <c r="BZ21" s="102">
        <f>(DATA!DG21/DATA!W21)*100</f>
        <v>1.2660364618501012</v>
      </c>
      <c r="CA21" s="105">
        <f>(DATA!DH21/DATA!M21)*100</f>
        <v>4.581749049429658</v>
      </c>
      <c r="CB21" s="102">
        <f>(DATA!DI21/DATA!N21)*100</f>
        <v>4.4398261855280552</v>
      </c>
      <c r="CC21" s="102">
        <f>(DATA!DJ21/DATA!O21)*100</f>
        <v>4.7770139256125503</v>
      </c>
      <c r="CD21" s="102">
        <f>(DATA!DK21/DATA!P21)*100</f>
        <v>5.0636994033220448</v>
      </c>
      <c r="CE21" s="102">
        <f>(DATA!DL21/DATA!Q21)*100</f>
        <v>6.2378854625550657</v>
      </c>
      <c r="CF21" s="102">
        <f>(DATA!DM21/DATA!R21)*100</f>
        <v>7.095947461156495</v>
      </c>
      <c r="CG21" s="102">
        <f>(DATA!DN21/DATA!S21)*100</f>
        <v>6.9037321800416471</v>
      </c>
      <c r="CH21" s="102">
        <f>(DATA!DO21/DATA!T21)*100</f>
        <v>7.9522237938079527</v>
      </c>
      <c r="CI21" s="102">
        <f>(DATA!DP21/DATA!U21)*100</f>
        <v>8.296273577672137</v>
      </c>
      <c r="CJ21" s="102">
        <f>(DATA!DQ21/DATA!V21)*100</f>
        <v>8.6557278338100261</v>
      </c>
      <c r="CK21" s="102">
        <f>(DATA!DR21/DATA!W21)*100</f>
        <v>8.203916272788657</v>
      </c>
      <c r="CL21" s="54">
        <f t="shared" si="2"/>
        <v>100</v>
      </c>
      <c r="CM21" s="55">
        <f t="shared" si="3"/>
        <v>100</v>
      </c>
      <c r="CN21" s="55">
        <f t="shared" si="4"/>
        <v>100</v>
      </c>
      <c r="CO21" s="55">
        <f t="shared" si="5"/>
        <v>100</v>
      </c>
      <c r="CP21" s="55">
        <f t="shared" si="6"/>
        <v>100</v>
      </c>
      <c r="CQ21" s="55">
        <f t="shared" si="7"/>
        <v>100</v>
      </c>
      <c r="CR21" s="55">
        <f t="shared" si="8"/>
        <v>100</v>
      </c>
      <c r="CS21" s="55">
        <f t="shared" si="20"/>
        <v>100</v>
      </c>
      <c r="CT21" s="55">
        <f t="shared" si="21"/>
        <v>100</v>
      </c>
      <c r="CU21" s="55">
        <f t="shared" si="22"/>
        <v>100</v>
      </c>
      <c r="CV21" s="55">
        <f t="shared" si="22"/>
        <v>100</v>
      </c>
      <c r="CW21" s="54">
        <f t="shared" si="9"/>
        <v>100</v>
      </c>
      <c r="CX21" s="55">
        <f t="shared" si="10"/>
        <v>100</v>
      </c>
      <c r="CY21" s="55">
        <f t="shared" si="11"/>
        <v>100</v>
      </c>
      <c r="CZ21" s="55">
        <f t="shared" si="12"/>
        <v>100</v>
      </c>
      <c r="DA21" s="55">
        <f t="shared" si="13"/>
        <v>100</v>
      </c>
      <c r="DB21" s="55">
        <f t="shared" si="14"/>
        <v>100.00000000000001</v>
      </c>
      <c r="DC21" s="55">
        <f t="shared" si="15"/>
        <v>99.999999999999986</v>
      </c>
      <c r="DD21" s="55">
        <f t="shared" si="16"/>
        <v>100</v>
      </c>
      <c r="DE21" s="55">
        <f t="shared" si="17"/>
        <v>100</v>
      </c>
      <c r="DF21" s="55">
        <f t="shared" si="18"/>
        <v>100</v>
      </c>
      <c r="DG21" s="55">
        <f t="shared" si="19"/>
        <v>100.00000000000001</v>
      </c>
    </row>
    <row r="22" spans="1:111">
      <c r="A22" s="98" t="str">
        <f>+DATA!A22</f>
        <v>Texas</v>
      </c>
      <c r="B22" s="102">
        <f>(DATA!X22/DATA!B22)*100</f>
        <v>72.061907861430527</v>
      </c>
      <c r="C22" s="102">
        <f>(DATA!Y22/DATA!C22)*100</f>
        <v>70.459486882156824</v>
      </c>
      <c r="D22" s="102">
        <f>(DATA!Z22/DATA!D22)*100</f>
        <v>68.978791908728212</v>
      </c>
      <c r="E22" s="102">
        <f>(DATA!AA22/DATA!E22)*100</f>
        <v>66.970790494995569</v>
      </c>
      <c r="F22" s="102">
        <f>(DATA!AB22/DATA!F22)*100</f>
        <v>63.85498046875</v>
      </c>
      <c r="G22" s="102">
        <f>(DATA!AC22/DATA!G22)*100</f>
        <v>62.477231329690341</v>
      </c>
      <c r="H22" s="102">
        <f>(DATA!AD22/DATA!H22)*100</f>
        <v>61.418694539713648</v>
      </c>
      <c r="I22" s="102">
        <f>(DATA!AE22/DATA!I22)*100</f>
        <v>60.601112415165581</v>
      </c>
      <c r="J22" s="102">
        <f>(DATA!AF22/DATA!J22)*100</f>
        <v>59.866929521931986</v>
      </c>
      <c r="K22" s="102">
        <f>(DATA!AG22/DATA!K22)*100</f>
        <v>58.631047194283894</v>
      </c>
      <c r="L22" s="102">
        <f>(DATA!AH22/DATA!L22)*100</f>
        <v>57.988784733846664</v>
      </c>
      <c r="M22" s="105">
        <f>(DATA!AI22/DATA!B22)*100</f>
        <v>27.938092138569466</v>
      </c>
      <c r="N22" s="102">
        <f>(DATA!AJ22/DATA!C22)*100</f>
        <v>29.540513117843165</v>
      </c>
      <c r="O22" s="102">
        <f>(DATA!AK22/DATA!D22)*100</f>
        <v>31.021208091271784</v>
      </c>
      <c r="P22" s="102">
        <f>(DATA!AL22/DATA!E22)*100</f>
        <v>33.029209505004424</v>
      </c>
      <c r="Q22" s="102">
        <f>(DATA!AM22/DATA!F22)*100</f>
        <v>36.14501953125</v>
      </c>
      <c r="R22" s="102">
        <f>(DATA!AN22/DATA!G22)*100</f>
        <v>37.522768670309652</v>
      </c>
      <c r="S22" s="102">
        <f>(DATA!AO22/DATA!H22)*100</f>
        <v>38.581305460286352</v>
      </c>
      <c r="T22" s="102">
        <f>(DATA!AP22/DATA!I22)*100</f>
        <v>39.398887584834412</v>
      </c>
      <c r="U22" s="102">
        <f>(DATA!AQ22/DATA!J22)*100</f>
        <v>40.133070478068014</v>
      </c>
      <c r="V22" s="102">
        <f>(DATA!AR22/DATA!K22)*100</f>
        <v>41.368952805716106</v>
      </c>
      <c r="W22" s="102">
        <f>(DATA!AS22/DATA!L22)*100</f>
        <v>42.011215266153329</v>
      </c>
      <c r="X22" s="105">
        <f>(DATA!AT22/DATA!M22)*100</f>
        <v>83.843205322918919</v>
      </c>
      <c r="Y22" s="102">
        <f>(DATA!AU22/DATA!N22)*100</f>
        <v>84.309063893016344</v>
      </c>
      <c r="Z22" s="102">
        <f>(DATA!AV22/DATA!O22)*100</f>
        <v>83.036798856734549</v>
      </c>
      <c r="AA22" s="102">
        <f>(DATA!AW22/DATA!P22)*100</f>
        <v>83.096918454335821</v>
      </c>
      <c r="AB22" s="102">
        <f>(DATA!AX22/DATA!Q22)*100</f>
        <v>79.054097005911899</v>
      </c>
      <c r="AC22" s="102">
        <f>(DATA!AY22/DATA!R22)*100</f>
        <v>77.067493274067147</v>
      </c>
      <c r="AD22" s="102">
        <f>(DATA!AZ22/DATA!S22)*100</f>
        <v>76.265341905318536</v>
      </c>
      <c r="AE22" s="102">
        <f>(DATA!BA22/DATA!T22)*100</f>
        <v>74.883183992084</v>
      </c>
      <c r="AF22" s="102">
        <f>(DATA!BB22/DATA!U22)*100</f>
        <v>72.833537006535252</v>
      </c>
      <c r="AG22" s="102">
        <f>(DATA!BC22/DATA!V22)*100</f>
        <v>71.044273339749765</v>
      </c>
      <c r="AH22" s="102">
        <f>(DATA!BD22/DATA!W22)*100</f>
        <v>70.092907319283938</v>
      </c>
      <c r="AI22" s="105">
        <f>(DATA!BE22/DATA!M22)*100</f>
        <v>5.9448904317639402</v>
      </c>
      <c r="AJ22" s="102">
        <f>(DATA!BF22/DATA!N22)*100</f>
        <v>5.3566121842496282</v>
      </c>
      <c r="AK22" s="102">
        <f>(DATA!BG22/DATA!O22)*100</f>
        <v>5.5376920328688817</v>
      </c>
      <c r="AL22" s="102">
        <f>(DATA!BH22/DATA!P22)*100</f>
        <v>5.0520578575920618</v>
      </c>
      <c r="AM22" s="102">
        <f>(DATA!BI22/DATA!Q22)*100</f>
        <v>5.4414849659907194</v>
      </c>
      <c r="AN22" s="102">
        <f>(DATA!BJ22/DATA!R22)*100</f>
        <v>5.3281085507076851</v>
      </c>
      <c r="AO22" s="102">
        <f>(DATA!BK22/DATA!S22)*100</f>
        <v>5.5815312682641727</v>
      </c>
      <c r="AP22" s="102">
        <f>(DATA!BL22/DATA!T22)*100</f>
        <v>5.7391017536144249</v>
      </c>
      <c r="AQ22" s="102">
        <f>(DATA!BM22/DATA!U22)*100</f>
        <v>5.828595717549546</v>
      </c>
      <c r="AR22" s="102">
        <f>(DATA!BN22/DATA!V22)*100</f>
        <v>6.1693936477382101</v>
      </c>
      <c r="AS22" s="102">
        <f>(DATA!BO22/DATA!W22)*100</f>
        <v>5.955132562882393</v>
      </c>
      <c r="AT22" s="89">
        <f>IF(DATA!CA22&gt;0,((DATA!CA22/DATA!BE22)*100),"NA")</f>
        <v>72.141119221411188</v>
      </c>
      <c r="AU22" s="88">
        <f>IF(DATA!CB22&gt;0,((DATA!CB22/DATA!BF22)*100),"NA")</f>
        <v>65.88072122052705</v>
      </c>
      <c r="AV22" s="88">
        <f>IF(DATA!CC22&gt;0,((DATA!CC22/DATA!BG22)*100),"NA")</f>
        <v>64.516129032258064</v>
      </c>
      <c r="AW22" s="88">
        <f>IF(DATA!CD22&gt;0,((DATA!CD22/DATA!BH22)*100),"NA")</f>
        <v>56.15491009681881</v>
      </c>
      <c r="AX22" s="88">
        <f>IF(DATA!CE22&gt;0,((DATA!CE22/DATA!BI22)*100),"NA")</f>
        <v>52.570093457943926</v>
      </c>
      <c r="AY22" s="88">
        <f>IF(DATA!CF22&gt;0,((DATA!CF22/DATA!BJ22)*100),"NA")</f>
        <v>50.60373216245884</v>
      </c>
      <c r="AZ22" s="88">
        <f>IF(DATA!CG22&gt;0,((DATA!CG22/DATA!BK22)*100),"NA")</f>
        <v>45.130890052356023</v>
      </c>
      <c r="BA22" s="88">
        <f>IF(DATA!CH22&gt;0,((DATA!CH22/DATA!BL22)*100),"NA")</f>
        <v>45.306513409961688</v>
      </c>
      <c r="BB22" s="88">
        <f>IF(DATA!CI22&gt;0,((DATA!CI22/DATA!BM22)*100),"NA")</f>
        <v>43.208751139471282</v>
      </c>
      <c r="BC22" s="88">
        <f>IF(DATA!CJ22&gt;0,((DATA!CJ22/DATA!BN22)*100),"NA")</f>
        <v>43.681747269890799</v>
      </c>
      <c r="BD22" s="88">
        <f>IF(DATA!CK22&gt;0,((DATA!CK22/DATA!BO22)*100),"NA")</f>
        <v>39.573820395738203</v>
      </c>
      <c r="BE22" s="105">
        <f>(DATA!CL22/DATA!M22)*100</f>
        <v>4.3682649887900489</v>
      </c>
      <c r="BF22" s="102">
        <f>(DATA!CM22/DATA!N22)*100</f>
        <v>5.0668647845468051</v>
      </c>
      <c r="BG22" s="102">
        <f>(DATA!CN22/DATA!O22)*100</f>
        <v>5.6734548052876024</v>
      </c>
      <c r="BH22" s="102">
        <f>(DATA!CO22/DATA!P22)*100</f>
        <v>6.0023757948431271</v>
      </c>
      <c r="BI22" s="102">
        <f>(DATA!CP22/DATA!Q22)*100</f>
        <v>7.412116203674274</v>
      </c>
      <c r="BJ22" s="102">
        <f>(DATA!CQ22/DATA!R22)*100</f>
        <v>9.1238741373260037</v>
      </c>
      <c r="BK22" s="102">
        <f>(DATA!CR22/DATA!S22)*100</f>
        <v>8.6031560490940979</v>
      </c>
      <c r="BL22" s="102">
        <f>(DATA!CS22/DATA!T22)*100</f>
        <v>9.1143972293991524</v>
      </c>
      <c r="BM22" s="102">
        <f>(DATA!CT22/DATA!U22)*100</f>
        <v>9.510652993996068</v>
      </c>
      <c r="BN22" s="102">
        <f>(DATA!CU22/DATA!V22)*100</f>
        <v>9.7256977863330132</v>
      </c>
      <c r="BO22" s="102">
        <f>(DATA!CV22/DATA!W22)*100</f>
        <v>10.174484477679584</v>
      </c>
      <c r="BP22" s="105">
        <f>(DATA!CW22/DATA!M22)*100</f>
        <v>0</v>
      </c>
      <c r="BQ22" s="102">
        <f>(DATA!CX22/DATA!N22)*100</f>
        <v>0</v>
      </c>
      <c r="BR22" s="102">
        <f>(DATA!CY22/DATA!O22)*100</f>
        <v>0</v>
      </c>
      <c r="BS22" s="102">
        <f>(DATA!CZ22/DATA!P22)*100</f>
        <v>0</v>
      </c>
      <c r="BT22" s="102">
        <f>(DATA!DA22/DATA!Q22)*100</f>
        <v>0</v>
      </c>
      <c r="BU22" s="102">
        <f>(DATA!DB22/DATA!R22)*100</f>
        <v>0</v>
      </c>
      <c r="BV22" s="102">
        <f>(DATA!DC22/DATA!S22)*100</f>
        <v>0</v>
      </c>
      <c r="BW22" s="102">
        <f>(DATA!DD22/DATA!T22)*100</f>
        <v>0.51673904678137539</v>
      </c>
      <c r="BX22" s="102">
        <f>(DATA!DE22/DATA!U22)*100</f>
        <v>0.65883853142766058</v>
      </c>
      <c r="BY22" s="102">
        <f>(DATA!DF22/DATA!V22)*100</f>
        <v>1.0153994225216556</v>
      </c>
      <c r="BZ22" s="102">
        <f>(DATA!DG22/DATA!W22)*100</f>
        <v>1.1194198957625199</v>
      </c>
      <c r="CA22" s="105">
        <f>(DATA!DH22/DATA!M22)*100</f>
        <v>5.8436392565270845</v>
      </c>
      <c r="CB22" s="102">
        <f>(DATA!DI22/DATA!N22)*100</f>
        <v>5.2674591381872213</v>
      </c>
      <c r="CC22" s="102">
        <f>(DATA!DJ22/DATA!O22)*100</f>
        <v>5.7520543051089676</v>
      </c>
      <c r="CD22" s="102">
        <f>(DATA!DK22/DATA!P22)*100</f>
        <v>5.8486478932289847</v>
      </c>
      <c r="CE22" s="102">
        <f>(DATA!DL22/DATA!Q22)*100</f>
        <v>8.0923018244231137</v>
      </c>
      <c r="CF22" s="102">
        <f>(DATA!DM22/DATA!R22)*100</f>
        <v>8.4805240378991691</v>
      </c>
      <c r="CG22" s="102">
        <f>(DATA!DN22/DATA!S22)*100</f>
        <v>9.5499707773232032</v>
      </c>
      <c r="CH22" s="102">
        <f>(DATA!DO22/DATA!T22)*100</f>
        <v>9.7465779781210493</v>
      </c>
      <c r="CI22" s="102">
        <f>(DATA!DP22/DATA!U22)*100</f>
        <v>11.168375750491473</v>
      </c>
      <c r="CJ22" s="102">
        <f>(DATA!DQ22/DATA!V22)*100</f>
        <v>12.045235803657363</v>
      </c>
      <c r="CK22" s="102">
        <f>(DATA!DR22/DATA!W22)*100</f>
        <v>12.65805574439157</v>
      </c>
      <c r="CL22" s="54">
        <f t="shared" si="2"/>
        <v>100</v>
      </c>
      <c r="CM22" s="55">
        <f t="shared" si="3"/>
        <v>99.999999999999986</v>
      </c>
      <c r="CN22" s="55">
        <f t="shared" si="4"/>
        <v>100</v>
      </c>
      <c r="CO22" s="55">
        <f t="shared" si="5"/>
        <v>100</v>
      </c>
      <c r="CP22" s="55">
        <f t="shared" si="6"/>
        <v>100</v>
      </c>
      <c r="CQ22" s="55">
        <f t="shared" si="7"/>
        <v>100</v>
      </c>
      <c r="CR22" s="55">
        <f t="shared" si="8"/>
        <v>100</v>
      </c>
      <c r="CS22" s="55">
        <f t="shared" si="20"/>
        <v>100</v>
      </c>
      <c r="CT22" s="55">
        <f t="shared" si="21"/>
        <v>100</v>
      </c>
      <c r="CU22" s="55">
        <f t="shared" si="22"/>
        <v>100</v>
      </c>
      <c r="CV22" s="55">
        <f t="shared" si="22"/>
        <v>100</v>
      </c>
      <c r="CW22" s="54">
        <f t="shared" si="9"/>
        <v>99.999999999999986</v>
      </c>
      <c r="CX22" s="55">
        <f t="shared" ref="CX22:CX65" si="23">+Y22+AJ22+BF22+BQ22+CB22</f>
        <v>100</v>
      </c>
      <c r="CY22" s="55">
        <f t="shared" ref="CY22:CY65" si="24">+Z22+AK22+BG22+BR22+CC22</f>
        <v>100</v>
      </c>
      <c r="CZ22" s="55">
        <f t="shared" ref="CZ22:CZ65" si="25">+AA22+AL22+BH22+BS22+CD22</f>
        <v>100</v>
      </c>
      <c r="DA22" s="55">
        <f t="shared" ref="DA22:DA65" si="26">+AB22+AM22+BI22+BT22+CE22</f>
        <v>100.00000000000001</v>
      </c>
      <c r="DB22" s="55">
        <f t="shared" ref="DB22:DB65" si="27">+AC22+AN22+BJ22+BU22+CF22</f>
        <v>100</v>
      </c>
      <c r="DC22" s="55">
        <f t="shared" ref="DC22:DC65" si="28">+AD22+AO22+BK22+BV22+CG22</f>
        <v>100</v>
      </c>
      <c r="DD22" s="55">
        <f t="shared" ref="DD22:DD65" si="29">+AE22+AP22+BL22+BW22+CH22</f>
        <v>100.00000000000001</v>
      </c>
      <c r="DE22" s="55">
        <f t="shared" ref="DE22:DE65" si="30">+AF22+AQ22+BM22+BX22+CI22</f>
        <v>100</v>
      </c>
      <c r="DF22" s="55">
        <f t="shared" ref="DF22:DG65" si="31">+AG22+AR22+BN22+BY22+CJ22</f>
        <v>100</v>
      </c>
      <c r="DG22" s="55">
        <f t="shared" si="31"/>
        <v>100.00000000000001</v>
      </c>
    </row>
    <row r="23" spans="1:111">
      <c r="A23" s="98" t="str">
        <f>+DATA!A23</f>
        <v>Virginia</v>
      </c>
      <c r="B23" s="102">
        <f>(DATA!X23/DATA!B23)*100</f>
        <v>75.108538350217074</v>
      </c>
      <c r="C23" s="102">
        <f>(DATA!Y23/DATA!C23)*100</f>
        <v>72.412220702234393</v>
      </c>
      <c r="D23" s="102">
        <f>(DATA!Z23/DATA!D23)*100</f>
        <v>70.92863677950595</v>
      </c>
      <c r="E23" s="102">
        <f>(DATA!AA23/DATA!E23)*100</f>
        <v>69.332142059414792</v>
      </c>
      <c r="F23" s="102">
        <f>(DATA!AB23/DATA!F23)*100</f>
        <v>65.381940995331277</v>
      </c>
      <c r="G23" s="102">
        <f>(DATA!AC23/DATA!G23)*100</f>
        <v>64.351123855332531</v>
      </c>
      <c r="H23" s="102">
        <f>(DATA!AD23/DATA!H23)*100</f>
        <v>62.315953576996364</v>
      </c>
      <c r="I23" s="102">
        <f>(DATA!AE23/DATA!I23)*100</f>
        <v>61.465319636641482</v>
      </c>
      <c r="J23" s="102">
        <f>(DATA!AF23/DATA!J23)*100</f>
        <v>60.711317932524508</v>
      </c>
      <c r="K23" s="102">
        <f>(DATA!AG23/DATA!K23)*100</f>
        <v>59.302058620953545</v>
      </c>
      <c r="L23" s="102">
        <f>(DATA!AH23/DATA!L23)*100</f>
        <v>58.73215474517346</v>
      </c>
      <c r="M23" s="105">
        <f>(DATA!AI23/DATA!B23)*100</f>
        <v>24.891461649782922</v>
      </c>
      <c r="N23" s="102">
        <f>(DATA!AJ23/DATA!C23)*100</f>
        <v>27.587779297765618</v>
      </c>
      <c r="O23" s="102">
        <f>(DATA!AK23/DATA!D23)*100</f>
        <v>29.07136322049405</v>
      </c>
      <c r="P23" s="102">
        <f>(DATA!AL23/DATA!E23)*100</f>
        <v>30.667857940585215</v>
      </c>
      <c r="Q23" s="102">
        <f>(DATA!AM23/DATA!F23)*100</f>
        <v>34.618059004668723</v>
      </c>
      <c r="R23" s="102">
        <f>(DATA!AN23/DATA!G23)*100</f>
        <v>35.648876144667469</v>
      </c>
      <c r="S23" s="102">
        <f>(DATA!AO23/DATA!H23)*100</f>
        <v>37.684046423003636</v>
      </c>
      <c r="T23" s="102">
        <f>(DATA!AP23/DATA!I23)*100</f>
        <v>38.534680363358518</v>
      </c>
      <c r="U23" s="102">
        <f>(DATA!AQ23/DATA!J23)*100</f>
        <v>39.288682067475492</v>
      </c>
      <c r="V23" s="102">
        <f>(DATA!AR23/DATA!K23)*100</f>
        <v>40.697941379046455</v>
      </c>
      <c r="W23" s="102">
        <f>(DATA!AS23/DATA!L23)*100</f>
        <v>41.26784525482654</v>
      </c>
      <c r="X23" s="105">
        <f>(DATA!AT23/DATA!M23)*100</f>
        <v>86.408586589483832</v>
      </c>
      <c r="Y23" s="102">
        <f>(DATA!AU23/DATA!N23)*100</f>
        <v>87.157048249763477</v>
      </c>
      <c r="Z23" s="102">
        <f>(DATA!AV23/DATA!O23)*100</f>
        <v>85.802613159122714</v>
      </c>
      <c r="AA23" s="102">
        <f>(DATA!AW23/DATA!P23)*100</f>
        <v>85.465781643396653</v>
      </c>
      <c r="AB23" s="102">
        <f>(DATA!AX23/DATA!Q23)*100</f>
        <v>84.947247466833815</v>
      </c>
      <c r="AC23" s="102">
        <f>(DATA!AY23/DATA!R23)*100</f>
        <v>83.858653093187158</v>
      </c>
      <c r="AD23" s="102">
        <f>(DATA!AZ23/DATA!S23)*100</f>
        <v>83.201750214020734</v>
      </c>
      <c r="AE23" s="102">
        <f>(DATA!BA23/DATA!T23)*100</f>
        <v>82.75317924440732</v>
      </c>
      <c r="AF23" s="102">
        <f>(DATA!BB23/DATA!U23)*100</f>
        <v>80.826896865061343</v>
      </c>
      <c r="AG23" s="102">
        <f>(DATA!BC23/DATA!V23)*100</f>
        <v>79.665714765664376</v>
      </c>
      <c r="AH23" s="102">
        <f>(DATA!BD23/DATA!W23)*100</f>
        <v>79.22406064063901</v>
      </c>
      <c r="AI23" s="105">
        <f>(DATA!BE23/DATA!M23)*100</f>
        <v>7.5615050651230105</v>
      </c>
      <c r="AJ23" s="102">
        <f>(DATA!BF23/DATA!N23)*100</f>
        <v>7.604068117313151</v>
      </c>
      <c r="AK23" s="102">
        <f>(DATA!BG23/DATA!O23)*100</f>
        <v>7.8628091460569305</v>
      </c>
      <c r="AL23" s="102">
        <f>(DATA!BH23/DATA!P23)*100</f>
        <v>8.079652094300755</v>
      </c>
      <c r="AM23" s="102">
        <f>(DATA!BI23/DATA!Q23)*100</f>
        <v>7.1033113966363732</v>
      </c>
      <c r="AN23" s="102">
        <f>(DATA!BJ23/DATA!R23)*100</f>
        <v>6.9988253719655447</v>
      </c>
      <c r="AO23" s="102">
        <f>(DATA!BK23/DATA!S23)*100</f>
        <v>7.0674403119946732</v>
      </c>
      <c r="AP23" s="102">
        <f>(DATA!BL23/DATA!T23)*100</f>
        <v>6.7297874315418174</v>
      </c>
      <c r="AQ23" s="102">
        <f>(DATA!BM23/DATA!U23)*100</f>
        <v>6.6606088141753741</v>
      </c>
      <c r="AR23" s="102">
        <f>(DATA!BN23/DATA!V23)*100</f>
        <v>6.6941038132034265</v>
      </c>
      <c r="AS23" s="102">
        <f>(DATA!BO23/DATA!W23)*100</f>
        <v>6.4878963240687915</v>
      </c>
      <c r="AT23" s="89">
        <f>IF(DATA!CA23&gt;0,((DATA!CA23/DATA!BE23)*100),"NA")</f>
        <v>57.41626794258373</v>
      </c>
      <c r="AU23" s="88">
        <f>IF(DATA!CB23&gt;0,((DATA!CB23/DATA!BF23)*100),"NA")</f>
        <v>53.032659409020219</v>
      </c>
      <c r="AV23" s="88">
        <f>IF(DATA!CC23&gt;0,((DATA!CC23/DATA!BG23)*100),"NA")</f>
        <v>52.967359050445104</v>
      </c>
      <c r="AW23" s="88">
        <f>IF(DATA!CD23&gt;0,((DATA!CD23/DATA!BH23)*100),"NA")</f>
        <v>52.266288951841354</v>
      </c>
      <c r="AX23" s="88">
        <f>IF(DATA!CE23&gt;0,((DATA!CE23/DATA!BI23)*100),"NA")</f>
        <v>46.176470588235297</v>
      </c>
      <c r="AY23" s="88">
        <f>IF(DATA!CF23&gt;0,((DATA!CF23/DATA!BJ23)*100),"NA")</f>
        <v>43.356643356643353</v>
      </c>
      <c r="AZ23" s="88">
        <f>IF(DATA!CG23&gt;0,((DATA!CG23/DATA!BK23)*100),"NA")</f>
        <v>39.703903095558545</v>
      </c>
      <c r="BA23" s="88">
        <f>IF(DATA!CH23&gt;0,((DATA!CH23/DATA!BL23)*100),"NA")</f>
        <v>41.517241379310342</v>
      </c>
      <c r="BB23" s="88">
        <f>IF(DATA!CI23&gt;0,((DATA!CI23/DATA!BM23)*100),"NA")</f>
        <v>44.33833560709413</v>
      </c>
      <c r="BC23" s="88">
        <f>IF(DATA!CJ23&gt;0,((DATA!CJ23/DATA!BN23)*100),"NA")</f>
        <v>43.287327478042656</v>
      </c>
      <c r="BD23" s="88">
        <f>IF(DATA!CK23&gt;0,((DATA!CK23/DATA!BO23)*100),"NA")</f>
        <v>41.582914572864318</v>
      </c>
      <c r="BE23" s="105">
        <f>(DATA!CL23/DATA!M23)*100</f>
        <v>0.84418716835504104</v>
      </c>
      <c r="BF23" s="102">
        <f>(DATA!CM23/DATA!N23)*100</f>
        <v>0.93424787133396403</v>
      </c>
      <c r="BG23" s="102">
        <f>(DATA!CN23/DATA!O23)*100</f>
        <v>1.2249183387774147</v>
      </c>
      <c r="BH23" s="102">
        <f>(DATA!CO23/DATA!P23)*100</f>
        <v>1.2016479743648434</v>
      </c>
      <c r="BI23" s="102">
        <f>(DATA!CP23/DATA!Q23)*100</f>
        <v>1.4937846025279433</v>
      </c>
      <c r="BJ23" s="102">
        <f>(DATA!CQ23/DATA!R23)*100</f>
        <v>1.7227877838684416</v>
      </c>
      <c r="BK23" s="102">
        <f>(DATA!CR23/DATA!S23)*100</f>
        <v>1.7692380861790165</v>
      </c>
      <c r="BL23" s="102">
        <f>(DATA!CS23/DATA!T23)*100</f>
        <v>2.0421423930195859</v>
      </c>
      <c r="BM23" s="102">
        <f>(DATA!CT23/DATA!U23)*100</f>
        <v>2.653339391185825</v>
      </c>
      <c r="BN23" s="102">
        <f>(DATA!CU23/DATA!V23)*100</f>
        <v>2.7549134889971443</v>
      </c>
      <c r="BO23" s="102">
        <f>(DATA!CV23/DATA!W23)*100</f>
        <v>2.9097725976037165</v>
      </c>
      <c r="BP23" s="105">
        <f>(DATA!CW23/DATA!M23)*100</f>
        <v>0</v>
      </c>
      <c r="BQ23" s="102">
        <f>(DATA!CX23/DATA!N23)*100</f>
        <v>0</v>
      </c>
      <c r="BR23" s="102">
        <f>(DATA!CY23/DATA!O23)*100</f>
        <v>0</v>
      </c>
      <c r="BS23" s="102">
        <f>(DATA!CZ23/DATA!P23)*100</f>
        <v>0</v>
      </c>
      <c r="BT23" s="102">
        <f>(DATA!DA23/DATA!Q23)*100</f>
        <v>0</v>
      </c>
      <c r="BU23" s="102">
        <f>(DATA!DB23/DATA!R23)*100</f>
        <v>0</v>
      </c>
      <c r="BV23" s="102">
        <f>(DATA!DC23/DATA!S23)*100</f>
        <v>0</v>
      </c>
      <c r="BW23" s="102">
        <f>(DATA!DD23/DATA!T23)*100</f>
        <v>8.3542188805346695E-2</v>
      </c>
      <c r="BX23" s="102">
        <f>(DATA!DE23/DATA!U23)*100</f>
        <v>0.46342571558382556</v>
      </c>
      <c r="BY23" s="102">
        <f>(DATA!DF23/DATA!V23)*100</f>
        <v>0.62993448681337139</v>
      </c>
      <c r="BZ23" s="102">
        <f>(DATA!DG23/DATA!W23)*100</f>
        <v>0.83136359931534765</v>
      </c>
      <c r="CA23" s="105">
        <f>(DATA!DH23/DATA!M23)*100</f>
        <v>5.1857211770381095</v>
      </c>
      <c r="CB23" s="102">
        <f>(DATA!DI23/DATA!N23)*100</f>
        <v>4.3046357615894042</v>
      </c>
      <c r="CC23" s="102">
        <f>(DATA!DJ23/DATA!O23)*100</f>
        <v>5.10965935604293</v>
      </c>
      <c r="CD23" s="102">
        <f>(DATA!DK23/DATA!P23)*100</f>
        <v>5.2529182879377432</v>
      </c>
      <c r="CE23" s="102">
        <f>(DATA!DL23/DATA!Q23)*100</f>
        <v>6.4556565340018803</v>
      </c>
      <c r="CF23" s="102">
        <f>(DATA!DM23/DATA!R23)*100</f>
        <v>7.4197337509788559</v>
      </c>
      <c r="CG23" s="102">
        <f>(DATA!DN23/DATA!S23)*100</f>
        <v>7.9615713878055745</v>
      </c>
      <c r="CH23" s="102">
        <f>(DATA!DO23/DATA!T23)*100</f>
        <v>8.3913487422259347</v>
      </c>
      <c r="CI23" s="102">
        <f>(DATA!DP23/DATA!U23)*100</f>
        <v>9.3957292139936399</v>
      </c>
      <c r="CJ23" s="102">
        <f>(DATA!DQ23/DATA!V23)*100</f>
        <v>10.255333445321686</v>
      </c>
      <c r="CK23" s="102">
        <f>(DATA!DR23/DATA!W23)*100</f>
        <v>10.546906838373134</v>
      </c>
      <c r="CL23" s="54">
        <f t="shared" si="2"/>
        <v>100</v>
      </c>
      <c r="CM23" s="55">
        <f t="shared" si="3"/>
        <v>100.00000000000001</v>
      </c>
      <c r="CN23" s="55">
        <f t="shared" si="4"/>
        <v>100</v>
      </c>
      <c r="CO23" s="55">
        <f t="shared" si="5"/>
        <v>100</v>
      </c>
      <c r="CP23" s="55">
        <f t="shared" si="6"/>
        <v>100</v>
      </c>
      <c r="CQ23" s="55">
        <f t="shared" si="7"/>
        <v>100</v>
      </c>
      <c r="CR23" s="55">
        <f t="shared" si="8"/>
        <v>100</v>
      </c>
      <c r="CS23" s="55">
        <f t="shared" si="20"/>
        <v>100</v>
      </c>
      <c r="CT23" s="55">
        <f t="shared" si="21"/>
        <v>100</v>
      </c>
      <c r="CU23" s="55">
        <f t="shared" si="22"/>
        <v>100</v>
      </c>
      <c r="CV23" s="55">
        <f t="shared" si="22"/>
        <v>100</v>
      </c>
      <c r="CW23" s="54">
        <f t="shared" si="9"/>
        <v>99.999999999999986</v>
      </c>
      <c r="CX23" s="55">
        <f t="shared" si="23"/>
        <v>100</v>
      </c>
      <c r="CY23" s="55">
        <f t="shared" si="24"/>
        <v>99.999999999999986</v>
      </c>
      <c r="CZ23" s="55">
        <f t="shared" si="25"/>
        <v>100</v>
      </c>
      <c r="DA23" s="55">
        <f t="shared" si="26"/>
        <v>100</v>
      </c>
      <c r="DB23" s="55">
        <f t="shared" si="27"/>
        <v>99.999999999999986</v>
      </c>
      <c r="DC23" s="55">
        <f t="shared" si="28"/>
        <v>100</v>
      </c>
      <c r="DD23" s="55">
        <f t="shared" si="29"/>
        <v>100.00000000000001</v>
      </c>
      <c r="DE23" s="55">
        <f t="shared" si="30"/>
        <v>100</v>
      </c>
      <c r="DF23" s="55">
        <f t="shared" si="31"/>
        <v>100</v>
      </c>
      <c r="DG23" s="55">
        <f t="shared" si="31"/>
        <v>100</v>
      </c>
    </row>
    <row r="24" spans="1:111">
      <c r="A24" s="99" t="str">
        <f>+DATA!A24</f>
        <v>West Virginia</v>
      </c>
      <c r="B24" s="103">
        <f>(DATA!X24/DATA!B24)*100</f>
        <v>68.527397260273972</v>
      </c>
      <c r="C24" s="103">
        <f>(DATA!Y24/DATA!C24)*100</f>
        <v>67.840593141797953</v>
      </c>
      <c r="D24" s="103">
        <f>(DATA!Z24/DATA!D24)*100</f>
        <v>67.785445420326212</v>
      </c>
      <c r="E24" s="103">
        <f>(DATA!AA24/DATA!E24)*100</f>
        <v>66.185897435897431</v>
      </c>
      <c r="F24" s="103">
        <f>(DATA!AB24/DATA!F24)*100</f>
        <v>63.653250773993811</v>
      </c>
      <c r="G24" s="103">
        <f>(DATA!AC24/DATA!G24)*100</f>
        <v>63.727390180878551</v>
      </c>
      <c r="H24" s="103">
        <f>(DATA!AD24/DATA!H24)*100</f>
        <v>62.39184177997528</v>
      </c>
      <c r="I24" s="103">
        <f>(DATA!AE24/DATA!I24)*100</f>
        <v>61.923191426019656</v>
      </c>
      <c r="J24" s="103">
        <f>(DATA!AF24/DATA!J24)*100</f>
        <v>60.503000857387825</v>
      </c>
      <c r="K24" s="103">
        <f>(DATA!AG24/DATA!K24)*100</f>
        <v>59.33531477978925</v>
      </c>
      <c r="L24" s="103">
        <f>(DATA!AH24/DATA!L24)*100</f>
        <v>58.727655099894847</v>
      </c>
      <c r="M24" s="106">
        <f>(DATA!AI24/DATA!B24)*100</f>
        <v>31.472602739726028</v>
      </c>
      <c r="N24" s="103">
        <f>(DATA!AJ24/DATA!C24)*100</f>
        <v>32.15940685820204</v>
      </c>
      <c r="O24" s="103">
        <f>(DATA!AK24/DATA!D24)*100</f>
        <v>32.214554579673774</v>
      </c>
      <c r="P24" s="103">
        <f>(DATA!AL24/DATA!E24)*100</f>
        <v>33.814102564102569</v>
      </c>
      <c r="Q24" s="103">
        <f>(DATA!AM24/DATA!F24)*100</f>
        <v>36.346749226006189</v>
      </c>
      <c r="R24" s="103">
        <f>(DATA!AN24/DATA!G24)*100</f>
        <v>36.272609819121449</v>
      </c>
      <c r="S24" s="103">
        <f>(DATA!AO24/DATA!H24)*100</f>
        <v>37.60815822002472</v>
      </c>
      <c r="T24" s="103">
        <f>(DATA!AP24/DATA!I24)*100</f>
        <v>38.076808573980351</v>
      </c>
      <c r="U24" s="103">
        <f>(DATA!AQ24/DATA!J24)*100</f>
        <v>39.496999142612175</v>
      </c>
      <c r="V24" s="103">
        <f>(DATA!AR24/DATA!K24)*100</f>
        <v>40.664685220210757</v>
      </c>
      <c r="W24" s="103">
        <f>(DATA!AS24/DATA!L24)*100</f>
        <v>41.272344900105153</v>
      </c>
      <c r="X24" s="106">
        <f>(DATA!AT24/DATA!M24)*100</f>
        <v>90.650684931506859</v>
      </c>
      <c r="Y24" s="103">
        <f>(DATA!AU24/DATA!N24)*100</f>
        <v>91.658827218563815</v>
      </c>
      <c r="Z24" s="103">
        <f>(DATA!AV24/DATA!O24)*100</f>
        <v>90.661601772712885</v>
      </c>
      <c r="AA24" s="103">
        <f>(DATA!AW24/DATA!P24)*100</f>
        <v>90.805717998700459</v>
      </c>
      <c r="AB24" s="103">
        <f>(DATA!AX24/DATA!Q24)*100</f>
        <v>89.446916719643994</v>
      </c>
      <c r="AC24" s="103">
        <f>(DATA!AY24/DATA!R24)*100</f>
        <v>88.422818791946312</v>
      </c>
      <c r="AD24" s="103">
        <f>(DATA!AZ24/DATA!S24)*100</f>
        <v>88.154093097913318</v>
      </c>
      <c r="AE24" s="103">
        <f>(DATA!BA24/DATA!T24)*100</f>
        <v>87.406483790523694</v>
      </c>
      <c r="AF24" s="103">
        <f>(DATA!BB24/DATA!U24)*100</f>
        <v>87.131689717378237</v>
      </c>
      <c r="AG24" s="103">
        <f>(DATA!BC24/DATA!V24)*100</f>
        <v>86.423650975889771</v>
      </c>
      <c r="AH24" s="103">
        <f>(DATA!BD24/DATA!W24)*100</f>
        <v>86.079146786415933</v>
      </c>
      <c r="AI24" s="106">
        <f>(DATA!BE24/DATA!M24)*100</f>
        <v>2.5684931506849313</v>
      </c>
      <c r="AJ24" s="103">
        <f>(DATA!BF24/DATA!N24)*100</f>
        <v>2.508623392913139</v>
      </c>
      <c r="AK24" s="103">
        <f>(DATA!BG24/DATA!O24)*100</f>
        <v>2.7540360873694207</v>
      </c>
      <c r="AL24" s="103">
        <f>(DATA!BH24/DATA!P24)*100</f>
        <v>2.7290448343079921</v>
      </c>
      <c r="AM24" s="103">
        <f>(DATA!BI24/DATA!Q24)*100</f>
        <v>3.2422123331214241</v>
      </c>
      <c r="AN24" s="103">
        <f>(DATA!BJ24/DATA!R24)*100</f>
        <v>3.1543624161073827</v>
      </c>
      <c r="AO24" s="103">
        <f>(DATA!BK24/DATA!S24)*100</f>
        <v>3.0176565008025684</v>
      </c>
      <c r="AP24" s="103">
        <f>(DATA!BL24/DATA!T24)*100</f>
        <v>3.1795511221945136</v>
      </c>
      <c r="AQ24" s="103">
        <f>(DATA!BM24/DATA!U24)*100</f>
        <v>3.096812988574865</v>
      </c>
      <c r="AR24" s="103">
        <f>(DATA!BN24/DATA!V24)*100</f>
        <v>3.3582089552238807</v>
      </c>
      <c r="AS24" s="103">
        <f>(DATA!BO24/DATA!W24)*100</f>
        <v>3.4240808307605954</v>
      </c>
      <c r="AT24" s="118">
        <f>IF(DATA!CA24&gt;0,((DATA!CA24/DATA!BE24)*100),"NA")</f>
        <v>32</v>
      </c>
      <c r="AU24" s="121">
        <f>IF(DATA!CB24&gt;0,((DATA!CB24/DATA!BF24)*100),"NA")</f>
        <v>33.75</v>
      </c>
      <c r="AV24" s="121">
        <f>IF(DATA!CC24&gt;0,((DATA!CC24/DATA!BG24)*100),"NA")</f>
        <v>26.436781609195403</v>
      </c>
      <c r="AW24" s="121">
        <f>IF(DATA!CD24&gt;0,((DATA!CD24/DATA!BH24)*100),"NA")</f>
        <v>20.238095238095237</v>
      </c>
      <c r="AX24" s="121">
        <f>IF(DATA!CE24&gt;0,((DATA!CE24/DATA!BI24)*100),"NA")</f>
        <v>27.450980392156865</v>
      </c>
      <c r="AY24" s="121">
        <f>IF(DATA!CF24&gt;0,((DATA!CF24/DATA!BJ24)*100),"NA")</f>
        <v>24.468085106382979</v>
      </c>
      <c r="AZ24" s="121">
        <f>IF(DATA!CG24&gt;0,((DATA!CG24/DATA!BK24)*100),"NA")</f>
        <v>24.468085106382979</v>
      </c>
      <c r="BA24" s="121">
        <f>IF(DATA!CH24&gt;0,((DATA!CH24/DATA!BL24)*100),"NA")</f>
        <v>24.509803921568626</v>
      </c>
      <c r="BB24" s="121">
        <f>IF(DATA!CI24&gt;0,((DATA!CI24/DATA!BM24)*100),"NA")</f>
        <v>23.300970873786408</v>
      </c>
      <c r="BC24" s="121">
        <f>IF(DATA!CJ24&gt;0,((DATA!CJ24/DATA!BN24)*100),"NA")</f>
        <v>23.076923076923077</v>
      </c>
      <c r="BD24" s="121">
        <f>IF(DATA!CK24&gt;0,((DATA!CK24/DATA!BO24)*100),"NA")</f>
        <v>24.590163934426229</v>
      </c>
      <c r="BE24" s="106">
        <f>(DATA!CL24/DATA!M24)*100</f>
        <v>0.8904109589041096</v>
      </c>
      <c r="BF24" s="103">
        <f>(DATA!CM24/DATA!N24)*100</f>
        <v>1.0034493571652556</v>
      </c>
      <c r="BG24" s="103">
        <f>(DATA!CN24/DATA!O24)*100</f>
        <v>1.076289965178854</v>
      </c>
      <c r="BH24" s="103">
        <f>(DATA!CO24/DATA!P24)*100</f>
        <v>1.1371020142949968</v>
      </c>
      <c r="BI24" s="103">
        <f>(DATA!CP24/DATA!Q24)*100</f>
        <v>1.3350286077558804</v>
      </c>
      <c r="BJ24" s="103">
        <f>(DATA!CQ24/DATA!R24)*100</f>
        <v>1.6107382550335572</v>
      </c>
      <c r="BK24" s="103">
        <f>(DATA!CR24/DATA!S24)*100</f>
        <v>1.5088282504012842</v>
      </c>
      <c r="BL24" s="103">
        <f>(DATA!CS24/DATA!T24)*100</f>
        <v>1.8079800498753118</v>
      </c>
      <c r="BM24" s="103">
        <f>(DATA!CT24/DATA!U24)*100</f>
        <v>1.6235718580877931</v>
      </c>
      <c r="BN24" s="103">
        <f>(DATA!CU24/DATA!V24)*100</f>
        <v>1.4064293915040185</v>
      </c>
      <c r="BO24" s="103">
        <f>(DATA!CV24/DATA!W24)*100</f>
        <v>1.3191131069323605</v>
      </c>
      <c r="BP24" s="106">
        <f>(DATA!CW24/DATA!M24)*100</f>
        <v>0</v>
      </c>
      <c r="BQ24" s="103">
        <f>(DATA!CX24/DATA!N24)*100</f>
        <v>0</v>
      </c>
      <c r="BR24" s="103">
        <f>(DATA!CY24/DATA!O24)*100</f>
        <v>0</v>
      </c>
      <c r="BS24" s="103">
        <f>(DATA!CZ24/DATA!P24)*100</f>
        <v>0</v>
      </c>
      <c r="BT24" s="103">
        <f>(DATA!DA24/DATA!Q24)*100</f>
        <v>0</v>
      </c>
      <c r="BU24" s="103">
        <f>(DATA!DB24/DATA!R24)*100</f>
        <v>0</v>
      </c>
      <c r="BV24" s="103">
        <f>(DATA!DC24/DATA!S24)*100</f>
        <v>0</v>
      </c>
      <c r="BW24" s="103">
        <f>(DATA!DD24/DATA!T24)*100</f>
        <v>0.15586034912718205</v>
      </c>
      <c r="BX24" s="103">
        <f>(DATA!DE24/DATA!U24)*100</f>
        <v>0.27059530968129886</v>
      </c>
      <c r="BY24" s="103">
        <f>(DATA!DF24/DATA!V24)*100</f>
        <v>0.31572904707233063</v>
      </c>
      <c r="BZ24" s="103">
        <f>(DATA!DG24/DATA!W24)*100</f>
        <v>0.28066236317709797</v>
      </c>
      <c r="CA24" s="106">
        <f>(DATA!DH24/DATA!M24)*100</f>
        <v>5.89041095890411</v>
      </c>
      <c r="CB24" s="103">
        <f>(DATA!DI24/DATA!N24)*100</f>
        <v>4.8291000313577923</v>
      </c>
      <c r="CC24" s="103">
        <f>(DATA!DJ24/DATA!O24)*100</f>
        <v>5.5080721747388415</v>
      </c>
      <c r="CD24" s="103">
        <f>(DATA!DK24/DATA!P24)*100</f>
        <v>5.3281351526965555</v>
      </c>
      <c r="CE24" s="103">
        <f>(DATA!DL24/DATA!Q24)*100</f>
        <v>5.975842339478703</v>
      </c>
      <c r="CF24" s="103">
        <f>(DATA!DM24/DATA!R24)*100</f>
        <v>6.8120805369127515</v>
      </c>
      <c r="CG24" s="103">
        <f>(DATA!DN24/DATA!S24)*100</f>
        <v>7.3194221508828248</v>
      </c>
      <c r="CH24" s="103">
        <f>(DATA!DO24/DATA!T24)*100</f>
        <v>7.4501246882793009</v>
      </c>
      <c r="CI24" s="103">
        <f>(DATA!DP24/DATA!U24)*100</f>
        <v>7.877330126277811</v>
      </c>
      <c r="CJ24" s="103">
        <f>(DATA!DQ24/DATA!V24)*100</f>
        <v>8.4959816303099878</v>
      </c>
      <c r="CK24" s="103">
        <f>(DATA!DR24/DATA!W24)*100</f>
        <v>8.8969969127140036</v>
      </c>
      <c r="CL24" s="56">
        <f t="shared" si="2"/>
        <v>100</v>
      </c>
      <c r="CM24" s="57">
        <f t="shared" si="3"/>
        <v>100</v>
      </c>
      <c r="CN24" s="57">
        <f t="shared" si="4"/>
        <v>99.999999999999986</v>
      </c>
      <c r="CO24" s="57">
        <f t="shared" si="5"/>
        <v>100</v>
      </c>
      <c r="CP24" s="57">
        <f t="shared" si="6"/>
        <v>100</v>
      </c>
      <c r="CQ24" s="57">
        <f t="shared" si="7"/>
        <v>100</v>
      </c>
      <c r="CR24" s="57">
        <f t="shared" si="8"/>
        <v>100</v>
      </c>
      <c r="CS24" s="57">
        <f t="shared" si="20"/>
        <v>100</v>
      </c>
      <c r="CT24" s="57">
        <f t="shared" si="21"/>
        <v>100</v>
      </c>
      <c r="CU24" s="57">
        <f t="shared" si="22"/>
        <v>100</v>
      </c>
      <c r="CV24" s="57">
        <f t="shared" si="22"/>
        <v>100</v>
      </c>
      <c r="CW24" s="56">
        <f t="shared" si="9"/>
        <v>100.00000000000001</v>
      </c>
      <c r="CX24" s="57">
        <f t="shared" si="23"/>
        <v>100</v>
      </c>
      <c r="CY24" s="57">
        <f t="shared" si="24"/>
        <v>100</v>
      </c>
      <c r="CZ24" s="57">
        <f t="shared" si="25"/>
        <v>100.00000000000001</v>
      </c>
      <c r="DA24" s="57">
        <f t="shared" si="26"/>
        <v>100</v>
      </c>
      <c r="DB24" s="57">
        <f t="shared" si="27"/>
        <v>100</v>
      </c>
      <c r="DC24" s="57">
        <f t="shared" si="28"/>
        <v>100</v>
      </c>
      <c r="DD24" s="57">
        <f t="shared" si="29"/>
        <v>100</v>
      </c>
      <c r="DE24" s="57">
        <f t="shared" si="30"/>
        <v>100.00000000000001</v>
      </c>
      <c r="DF24" s="57">
        <f t="shared" si="31"/>
        <v>99.999999999999986</v>
      </c>
      <c r="DG24" s="57">
        <f t="shared" si="31"/>
        <v>100</v>
      </c>
    </row>
    <row r="25" spans="1:111">
      <c r="A25" s="98" t="str">
        <f>+DATA!A25</f>
        <v>West</v>
      </c>
      <c r="B25" s="102">
        <f>(DATA!X25/DATA!B25)*100</f>
        <v>72.535840625581827</v>
      </c>
      <c r="C25" s="102">
        <f>(DATA!Y25/DATA!C25)*100</f>
        <v>71.22801523928814</v>
      </c>
      <c r="D25" s="102">
        <f>(DATA!Z25/DATA!D25)*100</f>
        <v>69.282931025757804</v>
      </c>
      <c r="E25" s="102">
        <f>(DATA!AA25/DATA!E25)*100</f>
        <v>67.542098189580202</v>
      </c>
      <c r="F25" s="102">
        <f>(DATA!AB25/DATA!F25)*100</f>
        <v>63.97216274089935</v>
      </c>
      <c r="G25" s="102">
        <f>(DATA!AC25/DATA!G25)*100</f>
        <v>61.573126330974794</v>
      </c>
      <c r="H25" s="102">
        <f>(DATA!AD25/DATA!H25)*100</f>
        <v>60.22228888984128</v>
      </c>
      <c r="I25" s="102">
        <f>(DATA!AE25/DATA!I25)*100</f>
        <v>59.005102399392776</v>
      </c>
      <c r="J25" s="102">
        <f>(DATA!AF25/DATA!J25)*100</f>
        <v>58.455271739789303</v>
      </c>
      <c r="K25" s="102">
        <f>(DATA!AG25/DATA!K25)*100</f>
        <v>57.744427331446921</v>
      </c>
      <c r="L25" s="102">
        <f>(DATA!AH25/DATA!L25)*100</f>
        <v>56.637544545350039</v>
      </c>
      <c r="M25" s="105">
        <f>(DATA!AI25/DATA!B25)*100</f>
        <v>27.464159374418173</v>
      </c>
      <c r="N25" s="102">
        <f>(DATA!AJ25/DATA!C25)*100</f>
        <v>28.77198476071186</v>
      </c>
      <c r="O25" s="102">
        <f>(DATA!AK25/DATA!D25)*100</f>
        <v>30.717068974242196</v>
      </c>
      <c r="P25" s="102">
        <f>(DATA!AL25/DATA!E25)*100</f>
        <v>32.457901810419798</v>
      </c>
      <c r="Q25" s="102">
        <f>(DATA!AM25/DATA!F25)*100</f>
        <v>36.027837259100643</v>
      </c>
      <c r="R25" s="102">
        <f>(DATA!AN25/DATA!G25)*100</f>
        <v>38.426873669025213</v>
      </c>
      <c r="S25" s="102">
        <f>(DATA!AO25/DATA!H25)*100</f>
        <v>39.777711110158712</v>
      </c>
      <c r="T25" s="102">
        <f>(DATA!AP25/DATA!I25)*100</f>
        <v>40.994897600607224</v>
      </c>
      <c r="U25" s="102">
        <f>(DATA!AQ25/DATA!J25)*100</f>
        <v>41.544728260210704</v>
      </c>
      <c r="V25" s="102">
        <f>(DATA!AR25/DATA!K25)*100</f>
        <v>42.255572668553079</v>
      </c>
      <c r="W25" s="102">
        <f>(DATA!AS25/DATA!L25)*100</f>
        <v>43.362455454649961</v>
      </c>
      <c r="X25" s="105">
        <f>(DATA!AT25/DATA!M25)*100</f>
        <v>86.38428598026438</v>
      </c>
      <c r="Y25" s="102">
        <f>(DATA!AU25/DATA!N25)*100</f>
        <v>86.704856516143067</v>
      </c>
      <c r="Z25" s="102">
        <f>(DATA!AV25/DATA!O25)*100</f>
        <v>86.156882787304156</v>
      </c>
      <c r="AA25" s="102">
        <f>(DATA!AW25/DATA!P25)*100</f>
        <v>83.348789454509316</v>
      </c>
      <c r="AB25" s="102">
        <f>(DATA!AX25/DATA!Q25)*100</f>
        <v>82.664890303827249</v>
      </c>
      <c r="AC25" s="102">
        <f>(DATA!AY25/DATA!R25)*100</f>
        <v>80.506546533877739</v>
      </c>
      <c r="AD25" s="102">
        <f>(DATA!AZ25/DATA!S25)*100</f>
        <v>79.769813792458123</v>
      </c>
      <c r="AE25" s="102">
        <f>(DATA!BA25/DATA!T25)*100</f>
        <v>79.071418648803004</v>
      </c>
      <c r="AF25" s="102">
        <f>(DATA!BB25/DATA!U25)*100</f>
        <v>76.819315655333213</v>
      </c>
      <c r="AG25" s="102">
        <f>(DATA!BC25/DATA!V25)*100</f>
        <v>77.201965844819071</v>
      </c>
      <c r="AH25" s="102">
        <f>(DATA!BD25/DATA!W25)*100</f>
        <v>76.239906190869604</v>
      </c>
      <c r="AI25" s="105">
        <f>(DATA!BE25/DATA!M25)*100</f>
        <v>1.9437721094768199</v>
      </c>
      <c r="AJ25" s="102">
        <f>(DATA!BF25/DATA!N25)*100</f>
        <v>1.9560212461251201</v>
      </c>
      <c r="AK25" s="102">
        <f>(DATA!BG25/DATA!O25)*100</f>
        <v>2.0090583860564299</v>
      </c>
      <c r="AL25" s="102">
        <f>(DATA!BH25/DATA!P25)*100</f>
        <v>2.0219918524161229</v>
      </c>
      <c r="AM25" s="102">
        <f>(DATA!BI25/DATA!Q25)*100</f>
        <v>2.0728078067686346</v>
      </c>
      <c r="AN25" s="102">
        <f>(DATA!BJ25/DATA!R25)*100</f>
        <v>2.0249807898027754</v>
      </c>
      <c r="AO25" s="102">
        <f>(DATA!BK25/DATA!S25)*100</f>
        <v>2.1084807086491377</v>
      </c>
      <c r="AP25" s="102">
        <f>(DATA!BL25/DATA!T25)*100</f>
        <v>2.1238828777378176</v>
      </c>
      <c r="AQ25" s="102">
        <f>(DATA!BM25/DATA!U25)*100</f>
        <v>2.0294452578493574</v>
      </c>
      <c r="AR25" s="102">
        <f>(DATA!BN25/DATA!V25)*100</f>
        <v>2.0262478721651749</v>
      </c>
      <c r="AS25" s="102">
        <f>(DATA!BO25/DATA!W25)*100</f>
        <v>2.0973802734322948</v>
      </c>
      <c r="AT25" s="89" t="str">
        <f>IF(DATA!CA25&gt;0,((DATA!CA25/DATA!BE25)*100),"NA")</f>
        <v>NA</v>
      </c>
      <c r="AU25" s="88" t="str">
        <f>IF(DATA!CB25&gt;0,((DATA!CB25/DATA!BF25)*100),"NA")</f>
        <v>NA</v>
      </c>
      <c r="AV25" s="88" t="str">
        <f>IF(DATA!CC25&gt;0,((DATA!CC25/DATA!BG25)*100),"NA")</f>
        <v>NA</v>
      </c>
      <c r="AW25" s="88" t="str">
        <f>IF(DATA!CD25&gt;0,((DATA!CD25/DATA!BH25)*100),"NA")</f>
        <v>NA</v>
      </c>
      <c r="AX25" s="88" t="str">
        <f>IF(DATA!CE25&gt;0,((DATA!CE25/DATA!BI25)*100),"NA")</f>
        <v>NA</v>
      </c>
      <c r="AY25" s="88" t="str">
        <f>IF(DATA!CF25&gt;0,((DATA!CF25/DATA!BJ25)*100),"NA")</f>
        <v>NA</v>
      </c>
      <c r="AZ25" s="88" t="str">
        <f>IF(DATA!CG25&gt;0,((DATA!CG25/DATA!BK25)*100),"NA")</f>
        <v>NA</v>
      </c>
      <c r="BA25" s="88" t="str">
        <f>IF(DATA!CH25&gt;0,((DATA!CH25/DATA!BL25)*100),"NA")</f>
        <v>NA</v>
      </c>
      <c r="BB25" s="88" t="str">
        <f>IF(DATA!CI25&gt;0,((DATA!CI25/DATA!BM25)*100),"NA")</f>
        <v>NA</v>
      </c>
      <c r="BC25" s="88" t="str">
        <f>IF(DATA!CJ25&gt;0,((DATA!CJ25/DATA!BN25)*100),"NA")</f>
        <v>NA</v>
      </c>
      <c r="BD25" s="88" t="str">
        <f>IF(DATA!CK25&gt;0,((DATA!CK25/DATA!BO25)*100),"NA")</f>
        <v>NA</v>
      </c>
      <c r="BE25" s="105">
        <f>(DATA!CL25/DATA!M25)*100</f>
        <v>3.4853844721653324</v>
      </c>
      <c r="BF25" s="102">
        <f>(DATA!CM25/DATA!N25)*100</f>
        <v>3.6201801932454725</v>
      </c>
      <c r="BG25" s="102">
        <f>(DATA!CN25/DATA!O25)*100</f>
        <v>3.8189732654248103</v>
      </c>
      <c r="BH25" s="102">
        <f>(DATA!CO25/DATA!P25)*100</f>
        <v>4.1002881462590661</v>
      </c>
      <c r="BI25" s="102">
        <f>(DATA!CP25/DATA!Q25)*100</f>
        <v>4.69236625371998</v>
      </c>
      <c r="BJ25" s="102">
        <f>(DATA!CQ25/DATA!R25)*100</f>
        <v>4.8952102574919767</v>
      </c>
      <c r="BK25" s="102">
        <f>(DATA!CR25/DATA!S25)*100</f>
        <v>5.3086304232556687</v>
      </c>
      <c r="BL25" s="102">
        <f>(DATA!CS25/DATA!T25)*100</f>
        <v>5.4115794835383637</v>
      </c>
      <c r="BM25" s="102">
        <f>(DATA!CT25/DATA!U25)*100</f>
        <v>5.7914429803156011</v>
      </c>
      <c r="BN25" s="102">
        <f>(DATA!CU25/DATA!V25)*100</f>
        <v>6.0979627697545435</v>
      </c>
      <c r="BO25" s="102">
        <f>(DATA!CV25/DATA!W25)*100</f>
        <v>6.4200623617514596</v>
      </c>
      <c r="BP25" s="105">
        <f>(DATA!CW25/DATA!M25)*100</f>
        <v>0</v>
      </c>
      <c r="BQ25" s="102">
        <f>(DATA!CX25/DATA!N25)*100</f>
        <v>0</v>
      </c>
      <c r="BR25" s="102">
        <f>(DATA!CY25/DATA!O25)*100</f>
        <v>0</v>
      </c>
      <c r="BS25" s="102">
        <f>(DATA!CZ25/DATA!P25)*100</f>
        <v>0</v>
      </c>
      <c r="BT25" s="102">
        <f>(DATA!DA25/DATA!Q25)*100</f>
        <v>0</v>
      </c>
      <c r="BU25" s="102">
        <f>(DATA!DB25/DATA!R25)*100</f>
        <v>0</v>
      </c>
      <c r="BV25" s="102">
        <f>(DATA!DC25/DATA!S25)*100</f>
        <v>0</v>
      </c>
      <c r="BW25" s="102">
        <f>(DATA!DD25/DATA!T25)*100</f>
        <v>0.13582971892509299</v>
      </c>
      <c r="BX25" s="102">
        <f>(DATA!DE25/DATA!U25)*100</f>
        <v>0.5151564448782604</v>
      </c>
      <c r="BY25" s="102">
        <f>(DATA!DF25/DATA!V25)*100</f>
        <v>0.83328757344462134</v>
      </c>
      <c r="BZ25" s="102">
        <f>(DATA!DG25/DATA!W25)*100</f>
        <v>1.1313061322388935</v>
      </c>
      <c r="CA25" s="105">
        <f>(DATA!DH25/DATA!M25)*100</f>
        <v>8.186557438093466</v>
      </c>
      <c r="CB25" s="102">
        <f>(DATA!DI25/DATA!N25)*100</f>
        <v>7.7189420444863401</v>
      </c>
      <c r="CC25" s="102">
        <f>(DATA!DJ25/DATA!O25)*100</f>
        <v>8.0150855612145993</v>
      </c>
      <c r="CD25" s="102">
        <f>(DATA!DK25/DATA!P25)*100</f>
        <v>10.528930546815488</v>
      </c>
      <c r="CE25" s="102">
        <f>(DATA!DL25/DATA!Q25)*100</f>
        <v>10.56993563568413</v>
      </c>
      <c r="CF25" s="102">
        <f>(DATA!DM25/DATA!R25)*100</f>
        <v>12.573262418827499</v>
      </c>
      <c r="CG25" s="102">
        <f>(DATA!DN25/DATA!S25)*100</f>
        <v>12.813075075637068</v>
      </c>
      <c r="CH25" s="102">
        <f>(DATA!DO25/DATA!T25)*100</f>
        <v>13.257289270995726</v>
      </c>
      <c r="CI25" s="102">
        <f>(DATA!DP25/DATA!U25)*100</f>
        <v>14.844639661623557</v>
      </c>
      <c r="CJ25" s="102">
        <f>(DATA!DQ25/DATA!V25)*100</f>
        <v>13.840535939816595</v>
      </c>
      <c r="CK25" s="102">
        <f>(DATA!DR25/DATA!W25)*100</f>
        <v>14.111345041707752</v>
      </c>
      <c r="CL25" s="54">
        <f t="shared" si="2"/>
        <v>100</v>
      </c>
      <c r="CM25" s="55">
        <f t="shared" si="3"/>
        <v>100</v>
      </c>
      <c r="CN25" s="55">
        <f t="shared" si="4"/>
        <v>100</v>
      </c>
      <c r="CO25" s="55">
        <f t="shared" si="5"/>
        <v>100</v>
      </c>
      <c r="CP25" s="55">
        <f t="shared" si="6"/>
        <v>100</v>
      </c>
      <c r="CQ25" s="55">
        <f t="shared" si="7"/>
        <v>100</v>
      </c>
      <c r="CR25" s="55">
        <f t="shared" si="8"/>
        <v>100</v>
      </c>
      <c r="CS25" s="55">
        <f t="shared" si="20"/>
        <v>100</v>
      </c>
      <c r="CT25" s="55">
        <f t="shared" si="21"/>
        <v>100</v>
      </c>
      <c r="CU25" s="55">
        <f t="shared" si="22"/>
        <v>100</v>
      </c>
      <c r="CV25" s="55">
        <f t="shared" si="22"/>
        <v>100</v>
      </c>
      <c r="CW25" s="54">
        <f t="shared" si="9"/>
        <v>100</v>
      </c>
      <c r="CX25" s="55">
        <f t="shared" si="23"/>
        <v>100</v>
      </c>
      <c r="CY25" s="55">
        <f t="shared" si="24"/>
        <v>100</v>
      </c>
      <c r="CZ25" s="55">
        <f t="shared" si="25"/>
        <v>99.999999999999986</v>
      </c>
      <c r="DA25" s="55">
        <f t="shared" si="26"/>
        <v>100</v>
      </c>
      <c r="DB25" s="55">
        <f t="shared" si="27"/>
        <v>99.999999999999986</v>
      </c>
      <c r="DC25" s="55">
        <f t="shared" si="28"/>
        <v>100</v>
      </c>
      <c r="DD25" s="55">
        <f t="shared" si="29"/>
        <v>100</v>
      </c>
      <c r="DE25" s="55">
        <f t="shared" si="30"/>
        <v>100</v>
      </c>
      <c r="DF25" s="55">
        <f t="shared" si="31"/>
        <v>100</v>
      </c>
      <c r="DG25" s="55">
        <f t="shared" si="31"/>
        <v>100</v>
      </c>
    </row>
    <row r="26" spans="1:111">
      <c r="A26" s="100"/>
      <c r="B26" s="88"/>
      <c r="C26" s="88"/>
      <c r="D26" s="88"/>
      <c r="E26" s="88"/>
      <c r="F26" s="88"/>
      <c r="G26" s="88"/>
      <c r="H26" s="88"/>
      <c r="I26" s="88"/>
      <c r="J26" s="88"/>
      <c r="K26" s="88"/>
      <c r="L26" s="88"/>
      <c r="M26" s="89"/>
      <c r="N26" s="88"/>
      <c r="O26" s="88"/>
      <c r="P26" s="88"/>
      <c r="Q26" s="88"/>
      <c r="R26" s="88"/>
      <c r="S26" s="88"/>
      <c r="T26" s="88"/>
      <c r="U26" s="88"/>
      <c r="V26" s="88"/>
      <c r="W26" s="88"/>
      <c r="X26" s="89"/>
      <c r="Y26" s="88"/>
      <c r="Z26" s="88"/>
      <c r="AA26" s="88"/>
      <c r="AB26" s="88"/>
      <c r="AC26" s="88"/>
      <c r="AD26" s="88"/>
      <c r="AE26" s="88"/>
      <c r="AF26" s="88"/>
      <c r="AG26" s="88"/>
      <c r="AH26" s="88"/>
      <c r="AI26" s="89"/>
      <c r="AJ26" s="88"/>
      <c r="AK26" s="88"/>
      <c r="AL26" s="88"/>
      <c r="AM26" s="88"/>
      <c r="AN26" s="88"/>
      <c r="AO26" s="88"/>
      <c r="AP26" s="88"/>
      <c r="AQ26" s="88"/>
      <c r="AR26" s="88"/>
      <c r="AS26" s="88"/>
      <c r="AT26" s="89"/>
      <c r="AU26" s="88"/>
      <c r="AV26" s="88"/>
      <c r="AW26" s="88"/>
      <c r="AX26" s="88"/>
      <c r="AY26" s="88"/>
      <c r="AZ26" s="88"/>
      <c r="BA26" s="88"/>
      <c r="BB26" s="88"/>
      <c r="BC26" s="88"/>
      <c r="BD26" s="88"/>
      <c r="BE26" s="89"/>
      <c r="BF26" s="88"/>
      <c r="BG26" s="88"/>
      <c r="BH26" s="88"/>
      <c r="BI26" s="88"/>
      <c r="BJ26" s="88"/>
      <c r="BK26" s="88"/>
      <c r="BL26" s="88"/>
      <c r="BM26" s="88"/>
      <c r="BN26" s="88"/>
      <c r="BO26" s="88"/>
      <c r="BP26" s="89"/>
      <c r="BQ26" s="88"/>
      <c r="BR26" s="88"/>
      <c r="BS26" s="88"/>
      <c r="BT26" s="88"/>
      <c r="BU26" s="88"/>
      <c r="BV26" s="88"/>
      <c r="BW26" s="88"/>
      <c r="BX26" s="88"/>
      <c r="BY26" s="88"/>
      <c r="BZ26" s="88"/>
      <c r="CA26" s="89"/>
      <c r="CB26" s="88"/>
      <c r="CC26" s="88"/>
      <c r="CD26" s="88"/>
      <c r="CE26" s="88"/>
      <c r="CF26" s="88"/>
      <c r="CG26" s="88"/>
      <c r="CH26" s="88"/>
      <c r="CI26" s="88"/>
      <c r="CJ26" s="88"/>
      <c r="CK26" s="88"/>
      <c r="CL26" s="54"/>
      <c r="CM26" s="55"/>
      <c r="CN26" s="55"/>
      <c r="CO26" s="55"/>
      <c r="CP26" s="55"/>
      <c r="CQ26" s="55"/>
      <c r="CR26" s="55"/>
      <c r="CS26" s="55"/>
      <c r="CT26" s="55"/>
      <c r="CU26" s="55"/>
      <c r="CV26" s="55"/>
      <c r="CW26" s="54">
        <f t="shared" si="9"/>
        <v>0</v>
      </c>
      <c r="CX26" s="55">
        <f t="shared" si="23"/>
        <v>0</v>
      </c>
      <c r="CY26" s="55">
        <f t="shared" si="24"/>
        <v>0</v>
      </c>
      <c r="CZ26" s="55">
        <f t="shared" si="25"/>
        <v>0</v>
      </c>
      <c r="DA26" s="55">
        <f t="shared" si="26"/>
        <v>0</v>
      </c>
      <c r="DB26" s="55">
        <f t="shared" si="27"/>
        <v>0</v>
      </c>
      <c r="DC26" s="55">
        <f t="shared" si="28"/>
        <v>0</v>
      </c>
      <c r="DD26" s="55">
        <f t="shared" si="29"/>
        <v>0</v>
      </c>
      <c r="DE26" s="55">
        <f t="shared" si="30"/>
        <v>0</v>
      </c>
      <c r="DF26" s="55">
        <f t="shared" si="31"/>
        <v>0</v>
      </c>
      <c r="DG26" s="55">
        <f t="shared" si="31"/>
        <v>0</v>
      </c>
    </row>
    <row r="27" spans="1:111">
      <c r="A27" s="78" t="str">
        <f>+DATA!A27</f>
        <v>Alaska</v>
      </c>
      <c r="B27" s="91">
        <f>(DATA!X27/DATA!B27)*100</f>
        <v>69.481180061037634</v>
      </c>
      <c r="C27" s="91">
        <f>(DATA!Y27/DATA!C27)*100</f>
        <v>67.418032786885249</v>
      </c>
      <c r="D27" s="91">
        <f>(DATA!Z27/DATA!D27)*100</f>
        <v>66.467065868263475</v>
      </c>
      <c r="E27" s="91">
        <f>(DATA!AA27/DATA!E27)*100</f>
        <v>63.329928498467822</v>
      </c>
      <c r="F27" s="91">
        <f>(DATA!AB27/DATA!F27)*100</f>
        <v>59.83050847457627</v>
      </c>
      <c r="G27" s="91">
        <f>(DATA!AC27/DATA!G27)*100</f>
        <v>57.565789473684212</v>
      </c>
      <c r="H27" s="91">
        <f>(DATA!AD27/DATA!H27)*100</f>
        <v>56.164383561643838</v>
      </c>
      <c r="I27" s="91">
        <f>(DATA!AE27/DATA!I27)*100</f>
        <v>54.985119047619044</v>
      </c>
      <c r="J27" s="91">
        <f>(DATA!AF27/DATA!J27)*100</f>
        <v>54.329004329004327</v>
      </c>
      <c r="K27" s="91">
        <f>(DATA!AG27/DATA!K27)*100</f>
        <v>53.516028955532576</v>
      </c>
      <c r="L27" s="91">
        <f>(DATA!AH27/DATA!L27)*100</f>
        <v>48.716773602199815</v>
      </c>
      <c r="M27" s="93">
        <f>(DATA!AI27/DATA!B27)*100</f>
        <v>30.518819938962359</v>
      </c>
      <c r="N27" s="91">
        <f>(DATA!AJ27/DATA!C27)*100</f>
        <v>32.581967213114751</v>
      </c>
      <c r="O27" s="91">
        <f>(DATA!AK27/DATA!D27)*100</f>
        <v>33.532934131736525</v>
      </c>
      <c r="P27" s="91">
        <f>(DATA!AL27/DATA!E27)*100</f>
        <v>36.670071501532178</v>
      </c>
      <c r="Q27" s="91">
        <f>(DATA!AM27/DATA!F27)*100</f>
        <v>40.16949152542373</v>
      </c>
      <c r="R27" s="91">
        <f>(DATA!AN27/DATA!G27)*100</f>
        <v>42.434210526315788</v>
      </c>
      <c r="S27" s="91">
        <f>(DATA!AO27/DATA!H27)*100</f>
        <v>43.835616438356162</v>
      </c>
      <c r="T27" s="91">
        <f>(DATA!AP27/DATA!I27)*100</f>
        <v>45.014880952380956</v>
      </c>
      <c r="U27" s="91">
        <f>(DATA!AQ27/DATA!J27)*100</f>
        <v>45.670995670995673</v>
      </c>
      <c r="V27" s="91">
        <f>(DATA!AR27/DATA!K27)*100</f>
        <v>46.483971044467424</v>
      </c>
      <c r="W27" s="91">
        <f>(DATA!AS27/DATA!L27)*100</f>
        <v>51.283226397800185</v>
      </c>
      <c r="X27" s="93">
        <f>(DATA!AT27/DATA!M27)*100</f>
        <v>90.030518819938962</v>
      </c>
      <c r="Y27" s="91">
        <f>(DATA!AU27/DATA!N27)*100</f>
        <v>90.648246546227412</v>
      </c>
      <c r="Z27" s="91">
        <f>(DATA!AV27/DATA!O27)*100</f>
        <v>91.487068965517238</v>
      </c>
      <c r="AA27" s="91">
        <f>(DATA!AW27/DATA!P27)*100</f>
        <v>90.064102564102569</v>
      </c>
      <c r="AB27" s="91">
        <f>(DATA!AX27/DATA!Q27)*100</f>
        <v>88.021778584392024</v>
      </c>
      <c r="AC27" s="91">
        <f>(DATA!AY27/DATA!R27)*100</f>
        <v>88.340807174887885</v>
      </c>
      <c r="AD27" s="91">
        <f>(DATA!AZ27/DATA!S27)*100</f>
        <v>87.986463620981397</v>
      </c>
      <c r="AE27" s="91">
        <f>(DATA!BA27/DATA!T27)*100</f>
        <v>86.374501992031867</v>
      </c>
      <c r="AF27" s="91">
        <f>(DATA!BB27/DATA!U27)*100</f>
        <v>85.464231354642322</v>
      </c>
      <c r="AG27" s="91">
        <f>(DATA!BC27/DATA!V27)*100</f>
        <v>86.296092460099061</v>
      </c>
      <c r="AH27" s="91">
        <f>(DATA!BD27/DATA!W27)*100</f>
        <v>83.438869946419871</v>
      </c>
      <c r="AI27" s="93">
        <f>(DATA!BE27/DATA!M27)*100</f>
        <v>1.2207527975584944</v>
      </c>
      <c r="AJ27" s="91">
        <f>(DATA!BF27/DATA!N27)*100</f>
        <v>1.381509032943677</v>
      </c>
      <c r="AK27" s="91">
        <f>(DATA!BG27/DATA!O27)*100</f>
        <v>1.2931034482758621</v>
      </c>
      <c r="AL27" s="91">
        <f>(DATA!BH27/DATA!P27)*100</f>
        <v>1.6025641025641024</v>
      </c>
      <c r="AM27" s="91">
        <f>(DATA!BI27/DATA!Q27)*100</f>
        <v>0.99818511796733211</v>
      </c>
      <c r="AN27" s="91">
        <f>(DATA!BJ27/DATA!R27)*100</f>
        <v>1.1659192825112108</v>
      </c>
      <c r="AO27" s="91">
        <f>(DATA!BK27/DATA!S27)*100</f>
        <v>1.015228426395939</v>
      </c>
      <c r="AP27" s="91">
        <f>(DATA!BL27/DATA!T27)*100</f>
        <v>0.79681274900398402</v>
      </c>
      <c r="AQ27" s="91">
        <f>(DATA!BM27/DATA!U27)*100</f>
        <v>0.76103500761035003</v>
      </c>
      <c r="AR27" s="91">
        <f>(DATA!BN27/DATA!V27)*100</f>
        <v>0.93560814529444136</v>
      </c>
      <c r="AS27" s="91">
        <f>(DATA!BO27/DATA!W27)*100</f>
        <v>1.0228933268387725</v>
      </c>
      <c r="AT27" s="119" t="str">
        <f>IF(DATA!CA27&gt;0,((DATA!CA27/DATA!BE27)*100),"NA")</f>
        <v>NA</v>
      </c>
      <c r="AU27" s="122" t="str">
        <f>IF(DATA!CB27&gt;0,((DATA!CB27/DATA!BF27)*100),"NA")</f>
        <v>NA</v>
      </c>
      <c r="AV27" s="122" t="str">
        <f>IF(DATA!CC27&gt;0,((DATA!CC27/DATA!BG27)*100),"NA")</f>
        <v>NA</v>
      </c>
      <c r="AW27" s="122" t="str">
        <f>IF(DATA!CD27&gt;0,((DATA!CD27/DATA!BH27)*100),"NA")</f>
        <v>NA</v>
      </c>
      <c r="AX27" s="122" t="str">
        <f>IF(DATA!CE27&gt;0,((DATA!CE27/DATA!BI27)*100),"NA")</f>
        <v>NA</v>
      </c>
      <c r="AY27" s="122" t="str">
        <f>IF(DATA!CF27&gt;0,((DATA!CF27/DATA!BJ27)*100),"NA")</f>
        <v>NA</v>
      </c>
      <c r="AZ27" s="122" t="str">
        <f>IF(DATA!CG27&gt;0,((DATA!CG27/DATA!BK27)*100),"NA")</f>
        <v>NA</v>
      </c>
      <c r="BA27" s="122" t="str">
        <f>IF(DATA!CH27&gt;0,((DATA!CH27/DATA!BL27)*100),"NA")</f>
        <v>NA</v>
      </c>
      <c r="BB27" s="122" t="str">
        <f>IF(DATA!CI27&gt;0,((DATA!CI27/DATA!BM27)*100),"NA")</f>
        <v>NA</v>
      </c>
      <c r="BC27" s="122" t="str">
        <f>IF(DATA!CJ27&gt;0,((DATA!CJ27/DATA!BN27)*100),"NA")</f>
        <v>NA</v>
      </c>
      <c r="BD27" s="122" t="str">
        <f>IF(DATA!CK27&gt;0,((DATA!CK27/DATA!BO27)*100),"NA")</f>
        <v>NA</v>
      </c>
      <c r="BE27" s="93">
        <f>(DATA!CL27/DATA!M27)*100</f>
        <v>1.119023397761953</v>
      </c>
      <c r="BF27" s="91">
        <f>(DATA!CM27/DATA!N27)*100</f>
        <v>0.74388947927736448</v>
      </c>
      <c r="BG27" s="91">
        <f>(DATA!CN27/DATA!O27)*100</f>
        <v>1.1853448275862069</v>
      </c>
      <c r="BH27" s="91">
        <f>(DATA!CO27/DATA!P27)*100</f>
        <v>1.2820512820512819</v>
      </c>
      <c r="BI27" s="91">
        <f>(DATA!CP27/DATA!Q27)*100</f>
        <v>1.8148820326678767</v>
      </c>
      <c r="BJ27" s="91">
        <f>(DATA!CQ27/DATA!R27)*100</f>
        <v>1.5246636771300448</v>
      </c>
      <c r="BK27" s="91">
        <f>(DATA!CR27/DATA!S27)*100</f>
        <v>2.030456852791878</v>
      </c>
      <c r="BL27" s="91">
        <f>(DATA!CS27/DATA!T27)*100</f>
        <v>2.3904382470119523</v>
      </c>
      <c r="BM27" s="91">
        <f>(DATA!CT27/DATA!U27)*100</f>
        <v>2.5875190258751903</v>
      </c>
      <c r="BN27" s="91">
        <f>(DATA!CU27/DATA!V27)*100</f>
        <v>3.1920748486516235</v>
      </c>
      <c r="BO27" s="91">
        <f>(DATA!CV27/DATA!W27)*100</f>
        <v>3.0686799805163179</v>
      </c>
      <c r="BP27" s="93">
        <f>(DATA!CW27/DATA!M27)*100</f>
        <v>0</v>
      </c>
      <c r="BQ27" s="91">
        <f>(DATA!CX27/DATA!N27)*100</f>
        <v>0</v>
      </c>
      <c r="BR27" s="91">
        <f>(DATA!CY27/DATA!O27)*100</f>
        <v>0</v>
      </c>
      <c r="BS27" s="91">
        <f>(DATA!CZ27/DATA!P27)*100</f>
        <v>0</v>
      </c>
      <c r="BT27" s="91">
        <f>(DATA!DA27/DATA!Q27)*100</f>
        <v>0</v>
      </c>
      <c r="BU27" s="91">
        <f>(DATA!DB27/DATA!R27)*100</f>
        <v>0</v>
      </c>
      <c r="BV27" s="91">
        <f>(DATA!DC27/DATA!S27)*100</f>
        <v>0</v>
      </c>
      <c r="BW27" s="91">
        <f>(DATA!DD27/DATA!T27)*100</f>
        <v>1.4342629482071714</v>
      </c>
      <c r="BX27" s="91">
        <f>(DATA!DE27/DATA!U27)*100</f>
        <v>1.3698630136986301</v>
      </c>
      <c r="BY27" s="91">
        <f>(DATA!DF27/DATA!V27)*100</f>
        <v>1.6510731975784259</v>
      </c>
      <c r="BZ27" s="91">
        <f>(DATA!DG27/DATA!W27)*100</f>
        <v>2.7764247442766683</v>
      </c>
      <c r="CA27" s="93">
        <f>(DATA!DH27/DATA!M27)*100</f>
        <v>7.6297049847405898</v>
      </c>
      <c r="CB27" s="91">
        <f>(DATA!DI27/DATA!N27)*100</f>
        <v>7.2263549415515413</v>
      </c>
      <c r="CC27" s="91">
        <f>(DATA!DJ27/DATA!O27)*100</f>
        <v>6.0344827586206895</v>
      </c>
      <c r="CD27" s="91">
        <f>(DATA!DK27/DATA!P27)*100</f>
        <v>7.0512820512820511</v>
      </c>
      <c r="CE27" s="91">
        <f>(DATA!DL27/DATA!Q27)*100</f>
        <v>9.1651542649727773</v>
      </c>
      <c r="CF27" s="91">
        <f>(DATA!DM27/DATA!R27)*100</f>
        <v>8.9686098654708513</v>
      </c>
      <c r="CG27" s="91">
        <f>(DATA!DN27/DATA!S27)*100</f>
        <v>8.9678510998307956</v>
      </c>
      <c r="CH27" s="91">
        <f>(DATA!DO27/DATA!T27)*100</f>
        <v>9.0039840637450208</v>
      </c>
      <c r="CI27" s="91">
        <f>(DATA!DP27/DATA!U27)*100</f>
        <v>9.8173515981735147</v>
      </c>
      <c r="CJ27" s="91">
        <f>(DATA!DQ27/DATA!V27)*100</f>
        <v>7.9251513483764437</v>
      </c>
      <c r="CK27" s="91">
        <f>(DATA!DR27/DATA!W27)*100</f>
        <v>9.6931320019483671</v>
      </c>
      <c r="CL27" s="54">
        <f t="shared" si="2"/>
        <v>100</v>
      </c>
      <c r="CM27" s="55">
        <f t="shared" si="3"/>
        <v>100</v>
      </c>
      <c r="CN27" s="55">
        <f t="shared" si="4"/>
        <v>100</v>
      </c>
      <c r="CO27" s="55">
        <f t="shared" si="5"/>
        <v>100</v>
      </c>
      <c r="CP27" s="55">
        <f t="shared" si="6"/>
        <v>100</v>
      </c>
      <c r="CQ27" s="55">
        <f t="shared" si="7"/>
        <v>100</v>
      </c>
      <c r="CR27" s="55">
        <f t="shared" si="8"/>
        <v>100</v>
      </c>
      <c r="CS27" s="55">
        <f t="shared" ref="CS27:CS40" si="32">+T27+I27</f>
        <v>100</v>
      </c>
      <c r="CT27" s="55">
        <f t="shared" ref="CT27:CT40" si="33">+U27+J27</f>
        <v>100</v>
      </c>
      <c r="CU27" s="55">
        <f t="shared" ref="CU27:CV40" si="34">+V27+K27</f>
        <v>100</v>
      </c>
      <c r="CV27" s="55">
        <f t="shared" si="34"/>
        <v>100</v>
      </c>
      <c r="CW27" s="54">
        <f t="shared" si="9"/>
        <v>99.999999999999986</v>
      </c>
      <c r="CX27" s="55">
        <f t="shared" si="23"/>
        <v>100</v>
      </c>
      <c r="CY27" s="55">
        <f t="shared" si="24"/>
        <v>99.999999999999986</v>
      </c>
      <c r="CZ27" s="55">
        <f t="shared" si="25"/>
        <v>100</v>
      </c>
      <c r="DA27" s="55">
        <f t="shared" si="26"/>
        <v>100.00000000000003</v>
      </c>
      <c r="DB27" s="55">
        <f t="shared" si="27"/>
        <v>100</v>
      </c>
      <c r="DC27" s="55">
        <f t="shared" si="28"/>
        <v>100</v>
      </c>
      <c r="DD27" s="55">
        <f t="shared" si="29"/>
        <v>100.00000000000001</v>
      </c>
      <c r="DE27" s="55">
        <f t="shared" si="30"/>
        <v>100.00000000000001</v>
      </c>
      <c r="DF27" s="55">
        <f t="shared" si="31"/>
        <v>100</v>
      </c>
      <c r="DG27" s="55">
        <f t="shared" si="31"/>
        <v>100</v>
      </c>
    </row>
    <row r="28" spans="1:111">
      <c r="A28" s="101" t="str">
        <f>+DATA!A28</f>
        <v>Arizona</v>
      </c>
      <c r="B28" s="91">
        <f>(DATA!X28/DATA!B28)*100</f>
        <v>71.428571428571431</v>
      </c>
      <c r="C28" s="91">
        <f>(DATA!Y28/DATA!C28)*100</f>
        <v>73.193359375</v>
      </c>
      <c r="D28" s="91">
        <f>(DATA!Z28/DATA!D28)*100</f>
        <v>69.781580725061914</v>
      </c>
      <c r="E28" s="91">
        <f>(DATA!AA28/DATA!E28)*100</f>
        <v>67.509898812142538</v>
      </c>
      <c r="F28" s="91">
        <f>(DATA!AB28/DATA!F28)*100</f>
        <v>64.026958719460822</v>
      </c>
      <c r="G28" s="91">
        <f>(DATA!AC28/DATA!G28)*100</f>
        <v>62.738916256157637</v>
      </c>
      <c r="H28" s="91">
        <f>(DATA!AD28/DATA!H28)*100</f>
        <v>61.548483156523361</v>
      </c>
      <c r="I28" s="91">
        <f>(DATA!AE28/DATA!I28)*100</f>
        <v>59.883720930232556</v>
      </c>
      <c r="J28" s="91">
        <f>(DATA!AF28/DATA!J28)*100</f>
        <v>58.612164166804028</v>
      </c>
      <c r="K28" s="91">
        <f>(DATA!AG28/DATA!K28)*100</f>
        <v>56.403562653562659</v>
      </c>
      <c r="L28" s="91">
        <f>(DATA!AH28/DATA!L28)*100</f>
        <v>55.170470555085934</v>
      </c>
      <c r="M28" s="93">
        <f>(DATA!AI28/DATA!B28)*100</f>
        <v>28.571428571428569</v>
      </c>
      <c r="N28" s="91">
        <f>(DATA!AJ28/DATA!C28)*100</f>
        <v>26.806640625</v>
      </c>
      <c r="O28" s="91">
        <f>(DATA!AK28/DATA!D28)*100</f>
        <v>30.218419274938078</v>
      </c>
      <c r="P28" s="91">
        <f>(DATA!AL28/DATA!E28)*100</f>
        <v>32.490101187857455</v>
      </c>
      <c r="Q28" s="91">
        <f>(DATA!AM28/DATA!F28)*100</f>
        <v>35.973041280539178</v>
      </c>
      <c r="R28" s="91">
        <f>(DATA!AN28/DATA!G28)*100</f>
        <v>37.261083743842363</v>
      </c>
      <c r="S28" s="91">
        <f>(DATA!AO28/DATA!H28)*100</f>
        <v>38.451516843476639</v>
      </c>
      <c r="T28" s="91">
        <f>(DATA!AP28/DATA!I28)*100</f>
        <v>40.116279069767444</v>
      </c>
      <c r="U28" s="91">
        <f>(DATA!AQ28/DATA!J28)*100</f>
        <v>41.387835833195979</v>
      </c>
      <c r="V28" s="91">
        <f>(DATA!AR28/DATA!K28)*100</f>
        <v>43.596437346437341</v>
      </c>
      <c r="W28" s="91">
        <f>(DATA!AS28/DATA!L28)*100</f>
        <v>44.829529444914066</v>
      </c>
      <c r="X28" s="93">
        <f>(DATA!AT28/DATA!M28)*100</f>
        <v>89.375448671931082</v>
      </c>
      <c r="Y28" s="91">
        <f>(DATA!AU28/DATA!N28)*100</f>
        <v>89.057366691938327</v>
      </c>
      <c r="Z28" s="91">
        <f>(DATA!AV28/DATA!O28)*100</f>
        <v>87.41015534430791</v>
      </c>
      <c r="AA28" s="91">
        <f>(DATA!AW28/DATA!P28)*100</f>
        <v>86.719278466741827</v>
      </c>
      <c r="AB28" s="91">
        <f>(DATA!AX28/DATA!Q28)*100</f>
        <v>84.496644295302019</v>
      </c>
      <c r="AC28" s="91">
        <f>(DATA!AY28/DATA!R28)*100</f>
        <v>83.606906842890638</v>
      </c>
      <c r="AD28" s="91">
        <f>(DATA!AZ28/DATA!S28)*100</f>
        <v>82.168043522063272</v>
      </c>
      <c r="AE28" s="91">
        <f>(DATA!BA28/DATA!T28)*100</f>
        <v>80.926847950976637</v>
      </c>
      <c r="AF28" s="91">
        <f>(DATA!BB28/DATA!U28)*100</f>
        <v>79.599271402550087</v>
      </c>
      <c r="AG28" s="91">
        <f>(DATA!BC28/DATA!V28)*100</f>
        <v>79.414268687212669</v>
      </c>
      <c r="AH28" s="91">
        <f>(DATA!BD28/DATA!W28)*100</f>
        <v>77.831362787803357</v>
      </c>
      <c r="AI28" s="93">
        <f>(DATA!BE28/DATA!M28)*100</f>
        <v>1.256281407035176</v>
      </c>
      <c r="AJ28" s="91">
        <f>(DATA!BF28/DATA!N28)*100</f>
        <v>1.4657568865301995</v>
      </c>
      <c r="AK28" s="91">
        <f>(DATA!BG28/DATA!O28)*100</f>
        <v>1.6461859494551356</v>
      </c>
      <c r="AL28" s="91">
        <f>(DATA!BH28/DATA!P28)*100</f>
        <v>1.9842164599774521</v>
      </c>
      <c r="AM28" s="91">
        <f>(DATA!BI28/DATA!Q28)*100</f>
        <v>1.9463087248322148</v>
      </c>
      <c r="AN28" s="91">
        <f>(DATA!BJ28/DATA!R28)*100</f>
        <v>2.0038371349392454</v>
      </c>
      <c r="AO28" s="91">
        <f>(DATA!BK28/DATA!S28)*100</f>
        <v>1.9746121297602257</v>
      </c>
      <c r="AP28" s="91">
        <f>(DATA!BL28/DATA!T28)*100</f>
        <v>2.0107238605898123</v>
      </c>
      <c r="AQ28" s="91">
        <f>(DATA!BM28/DATA!U28)*100</f>
        <v>1.8397085610200363</v>
      </c>
      <c r="AR28" s="91">
        <f>(DATA!BN28/DATA!V28)*100</f>
        <v>1.9751404733526305</v>
      </c>
      <c r="AS28" s="91">
        <f>(DATA!BO28/DATA!W28)*100</f>
        <v>2.3802115743621655</v>
      </c>
      <c r="AT28" s="119" t="str">
        <f>IF(DATA!CA28&gt;0,((DATA!CA28/DATA!BE28)*100),"NA")</f>
        <v>NA</v>
      </c>
      <c r="AU28" s="122" t="str">
        <f>IF(DATA!CB28&gt;0,((DATA!CB28/DATA!BF28)*100),"NA")</f>
        <v>NA</v>
      </c>
      <c r="AV28" s="122" t="str">
        <f>IF(DATA!CC28&gt;0,((DATA!CC28/DATA!BG28)*100),"NA")</f>
        <v>NA</v>
      </c>
      <c r="AW28" s="122" t="str">
        <f>IF(DATA!CD28&gt;0,((DATA!CD28/DATA!BH28)*100),"NA")</f>
        <v>NA</v>
      </c>
      <c r="AX28" s="122" t="str">
        <f>IF(DATA!CE28&gt;0,((DATA!CE28/DATA!BI28)*100),"NA")</f>
        <v>NA</v>
      </c>
      <c r="AY28" s="122" t="str">
        <f>IF(DATA!CF28&gt;0,((DATA!CF28/DATA!BJ28)*100),"NA")</f>
        <v>NA</v>
      </c>
      <c r="AZ28" s="122" t="str">
        <f>IF(DATA!CG28&gt;0,((DATA!CG28/DATA!BK28)*100),"NA")</f>
        <v>NA</v>
      </c>
      <c r="BA28" s="122" t="str">
        <f>IF(DATA!CH28&gt;0,((DATA!CH28/DATA!BL28)*100),"NA")</f>
        <v>NA</v>
      </c>
      <c r="BB28" s="122" t="str">
        <f>IF(DATA!CI28&gt;0,((DATA!CI28/DATA!BM28)*100),"NA")</f>
        <v>NA</v>
      </c>
      <c r="BC28" s="122" t="str">
        <f>IF(DATA!CJ28&gt;0,((DATA!CJ28/DATA!BN28)*100),"NA")</f>
        <v>NA</v>
      </c>
      <c r="BD28" s="122" t="str">
        <f>IF(DATA!CK28&gt;0,((DATA!CK28/DATA!BO28)*100),"NA")</f>
        <v>NA</v>
      </c>
      <c r="BE28" s="93">
        <f>(DATA!CL28/DATA!M28)*100</f>
        <v>3.8047379755922468</v>
      </c>
      <c r="BF28" s="91">
        <f>(DATA!CM28/DATA!N28)*100</f>
        <v>4.1445539550164261</v>
      </c>
      <c r="BG28" s="91">
        <f>(DATA!CN28/DATA!O28)*100</f>
        <v>4.9153721307674472</v>
      </c>
      <c r="BH28" s="91">
        <f>(DATA!CO28/DATA!P28)*100</f>
        <v>5.3213077790304393</v>
      </c>
      <c r="BI28" s="91">
        <f>(DATA!CP28/DATA!Q28)*100</f>
        <v>6.0178970917225953</v>
      </c>
      <c r="BJ28" s="91">
        <f>(DATA!CQ28/DATA!R28)*100</f>
        <v>6.2033681517800039</v>
      </c>
      <c r="BK28" s="91">
        <f>(DATA!CR28/DATA!S28)*100</f>
        <v>6.6089059036872859</v>
      </c>
      <c r="BL28" s="91">
        <f>(DATA!CS28/DATA!T28)*100</f>
        <v>7.0088088854844885</v>
      </c>
      <c r="BM28" s="91">
        <f>(DATA!CT28/DATA!U28)*100</f>
        <v>7.6502732240437163</v>
      </c>
      <c r="BN28" s="91">
        <f>(DATA!CU28/DATA!V28)*100</f>
        <v>7.5429933594415122</v>
      </c>
      <c r="BO28" s="91">
        <f>(DATA!CV28/DATA!W28)*100</f>
        <v>7.4673304293714988</v>
      </c>
      <c r="BP28" s="93">
        <f>(DATA!CW28/DATA!M28)*100</f>
        <v>0</v>
      </c>
      <c r="BQ28" s="91">
        <f>(DATA!CX28/DATA!N28)*100</f>
        <v>0</v>
      </c>
      <c r="BR28" s="91">
        <f>(DATA!CY28/DATA!O28)*100</f>
        <v>0</v>
      </c>
      <c r="BS28" s="91">
        <f>(DATA!CZ28/DATA!P28)*100</f>
        <v>0</v>
      </c>
      <c r="BT28" s="91">
        <f>(DATA!DA28/DATA!Q28)*100</f>
        <v>0</v>
      </c>
      <c r="BU28" s="91">
        <f>(DATA!DB28/DATA!R28)*100</f>
        <v>0</v>
      </c>
      <c r="BV28" s="91">
        <f>(DATA!DC28/DATA!S28)*100</f>
        <v>0</v>
      </c>
      <c r="BW28" s="91">
        <f>(DATA!DD28/DATA!T28)*100</f>
        <v>0</v>
      </c>
      <c r="BX28" s="91">
        <f>(DATA!DE28/DATA!U28)*100</f>
        <v>0.38251366120218577</v>
      </c>
      <c r="BY28" s="91">
        <f>(DATA!DF28/DATA!V28)*100</f>
        <v>0.76621828707645157</v>
      </c>
      <c r="BZ28" s="91">
        <f>(DATA!DG28/DATA!W28)*100</f>
        <v>1.088985687616677</v>
      </c>
      <c r="CA28" s="93">
        <f>(DATA!DH28/DATA!M28)*100</f>
        <v>5.5635319454414933</v>
      </c>
      <c r="CB28" s="91">
        <f>(DATA!DI28/DATA!N28)*100</f>
        <v>5.3323224665150368</v>
      </c>
      <c r="CC28" s="91">
        <f>(DATA!DJ28/DATA!O28)*100</f>
        <v>6.0282865754695107</v>
      </c>
      <c r="CD28" s="91">
        <f>(DATA!DK28/DATA!P28)*100</f>
        <v>5.9751972942502816</v>
      </c>
      <c r="CE28" s="91">
        <f>(DATA!DL28/DATA!Q28)*100</f>
        <v>7.539149888143176</v>
      </c>
      <c r="CF28" s="91">
        <f>(DATA!DM28/DATA!R28)*100</f>
        <v>8.1858878703901095</v>
      </c>
      <c r="CG28" s="91">
        <f>(DATA!DN28/DATA!S28)*100</f>
        <v>9.2484384444892207</v>
      </c>
      <c r="CH28" s="91">
        <f>(DATA!DO28/DATA!T28)*100</f>
        <v>10.053619302949061</v>
      </c>
      <c r="CI28" s="91">
        <f>(DATA!DP28/DATA!U28)*100</f>
        <v>10.52823315118397</v>
      </c>
      <c r="CJ28" s="91">
        <f>(DATA!DQ28/DATA!V28)*100</f>
        <v>10.301379192916738</v>
      </c>
      <c r="CK28" s="91">
        <f>(DATA!DR28/DATA!W28)*100</f>
        <v>11.232109520846297</v>
      </c>
      <c r="CL28" s="54">
        <f t="shared" si="2"/>
        <v>100</v>
      </c>
      <c r="CM28" s="55">
        <f t="shared" si="3"/>
        <v>100</v>
      </c>
      <c r="CN28" s="55">
        <f t="shared" si="4"/>
        <v>100</v>
      </c>
      <c r="CO28" s="55">
        <f t="shared" si="5"/>
        <v>100</v>
      </c>
      <c r="CP28" s="55">
        <f t="shared" si="6"/>
        <v>100</v>
      </c>
      <c r="CQ28" s="55">
        <f t="shared" si="7"/>
        <v>100</v>
      </c>
      <c r="CR28" s="55">
        <f t="shared" si="8"/>
        <v>100</v>
      </c>
      <c r="CS28" s="55">
        <f t="shared" si="32"/>
        <v>100</v>
      </c>
      <c r="CT28" s="55">
        <f t="shared" si="33"/>
        <v>100</v>
      </c>
      <c r="CU28" s="55">
        <f t="shared" si="34"/>
        <v>100</v>
      </c>
      <c r="CV28" s="55">
        <f t="shared" si="34"/>
        <v>100</v>
      </c>
      <c r="CW28" s="54">
        <f t="shared" si="9"/>
        <v>100</v>
      </c>
      <c r="CX28" s="55">
        <f t="shared" si="23"/>
        <v>99.999999999999986</v>
      </c>
      <c r="CY28" s="55">
        <f t="shared" si="24"/>
        <v>100</v>
      </c>
      <c r="CZ28" s="55">
        <f t="shared" si="25"/>
        <v>99.999999999999986</v>
      </c>
      <c r="DA28" s="55">
        <f t="shared" si="26"/>
        <v>100.00000000000001</v>
      </c>
      <c r="DB28" s="55">
        <f t="shared" si="27"/>
        <v>99.999999999999986</v>
      </c>
      <c r="DC28" s="55">
        <f t="shared" si="28"/>
        <v>100.00000000000001</v>
      </c>
      <c r="DD28" s="55">
        <f t="shared" si="29"/>
        <v>99.999999999999986</v>
      </c>
      <c r="DE28" s="55">
        <f t="shared" si="30"/>
        <v>99.999999999999986</v>
      </c>
      <c r="DF28" s="55">
        <f t="shared" si="31"/>
        <v>100</v>
      </c>
      <c r="DG28" s="55">
        <f t="shared" si="31"/>
        <v>99.999999999999986</v>
      </c>
    </row>
    <row r="29" spans="1:111">
      <c r="A29" s="101" t="str">
        <f>+DATA!A29</f>
        <v>California</v>
      </c>
      <c r="B29" s="91">
        <f>(DATA!X29/DATA!B29)*100</f>
        <v>72.566507177033486</v>
      </c>
      <c r="C29" s="91">
        <f>(DATA!Y29/DATA!C29)*100</f>
        <v>71.256684491978604</v>
      </c>
      <c r="D29" s="91">
        <f>(DATA!Z29/DATA!D29)*100</f>
        <v>69.83597551404803</v>
      </c>
      <c r="E29" s="91">
        <f>(DATA!AA29/DATA!E29)*100</f>
        <v>68.19304152637487</v>
      </c>
      <c r="F29" s="91">
        <f>(DATA!AB29/DATA!F29)*100</f>
        <v>64.518722233975041</v>
      </c>
      <c r="G29" s="91">
        <f>(DATA!AC29/DATA!G29)*100</f>
        <v>62.463500587346864</v>
      </c>
      <c r="H29" s="91">
        <f>(DATA!AD29/DATA!H29)*100</f>
        <v>61.447664705455075</v>
      </c>
      <c r="I29" s="91">
        <f>(DATA!AE29/DATA!I29)*100</f>
        <v>60.557829316355914</v>
      </c>
      <c r="J29" s="91">
        <f>(DATA!AF29/DATA!J29)*100</f>
        <v>59.978550102901529</v>
      </c>
      <c r="K29" s="91">
        <f>(DATA!AG29/DATA!K29)*100</f>
        <v>59.712735397382701</v>
      </c>
      <c r="L29" s="91">
        <f>(DATA!AH29/DATA!L29)*100</f>
        <v>58.883341451534342</v>
      </c>
      <c r="M29" s="93">
        <f>(DATA!AI29/DATA!B29)*100</f>
        <v>27.43349282296651</v>
      </c>
      <c r="N29" s="91">
        <f>(DATA!AJ29/DATA!C29)*100</f>
        <v>28.743315508021389</v>
      </c>
      <c r="O29" s="91">
        <f>(DATA!AK29/DATA!D29)*100</f>
        <v>30.16402448595197</v>
      </c>
      <c r="P29" s="91">
        <f>(DATA!AL29/DATA!E29)*100</f>
        <v>31.806958473625141</v>
      </c>
      <c r="Q29" s="91">
        <f>(DATA!AM29/DATA!F29)*100</f>
        <v>35.481277766024967</v>
      </c>
      <c r="R29" s="91">
        <f>(DATA!AN29/DATA!G29)*100</f>
        <v>37.536499412653129</v>
      </c>
      <c r="S29" s="91">
        <f>(DATA!AO29/DATA!H29)*100</f>
        <v>38.552335294544925</v>
      </c>
      <c r="T29" s="91">
        <f>(DATA!AP29/DATA!I29)*100</f>
        <v>39.442170683644079</v>
      </c>
      <c r="U29" s="91">
        <f>(DATA!AQ29/DATA!J29)*100</f>
        <v>40.021449897098464</v>
      </c>
      <c r="V29" s="91">
        <f>(DATA!AR29/DATA!K29)*100</f>
        <v>40.287264602617299</v>
      </c>
      <c r="W29" s="91">
        <f>(DATA!AS29/DATA!L29)*100</f>
        <v>41.116658548465665</v>
      </c>
      <c r="X29" s="93">
        <f>(DATA!AT29/DATA!M29)*100</f>
        <v>81.435406698564591</v>
      </c>
      <c r="Y29" s="91">
        <f>(DATA!AU29/DATA!N29)*100</f>
        <v>81.017354383939974</v>
      </c>
      <c r="Z29" s="91">
        <f>(DATA!AV29/DATA!O29)*100</f>
        <v>80.428612562214639</v>
      </c>
      <c r="AA29" s="91">
        <f>(DATA!AW29/DATA!P29)*100</f>
        <v>77.069740183629619</v>
      </c>
      <c r="AB29" s="91">
        <f>(DATA!AX29/DATA!Q29)*100</f>
        <v>76.249514017884152</v>
      </c>
      <c r="AC29" s="91">
        <f>(DATA!AY29/DATA!R29)*100</f>
        <v>72.974322396576312</v>
      </c>
      <c r="AD29" s="91">
        <f>(DATA!AZ29/DATA!S29)*100</f>
        <v>72.394195430606601</v>
      </c>
      <c r="AE29" s="91">
        <f>(DATA!BA29/DATA!T29)*100</f>
        <v>71.35608673246918</v>
      </c>
      <c r="AF29" s="91">
        <f>(DATA!BB29/DATA!U29)*100</f>
        <v>68.374171972474116</v>
      </c>
      <c r="AG29" s="91">
        <f>(DATA!BC29/DATA!V29)*100</f>
        <v>69.852331801401348</v>
      </c>
      <c r="AH29" s="91">
        <f>(DATA!BD29/DATA!W29)*100</f>
        <v>68.340603482461518</v>
      </c>
      <c r="AI29" s="93">
        <f>(DATA!BE29/DATA!M29)*100</f>
        <v>2.9550239234449762</v>
      </c>
      <c r="AJ29" s="91">
        <f>(DATA!BF29/DATA!N29)*100</f>
        <v>3.050414279236572</v>
      </c>
      <c r="AK29" s="91">
        <f>(DATA!BG29/DATA!O29)*100</f>
        <v>3.0767965118670562</v>
      </c>
      <c r="AL29" s="91">
        <f>(DATA!BH29/DATA!P29)*100</f>
        <v>3.0279351435827313</v>
      </c>
      <c r="AM29" s="91">
        <f>(DATA!BI29/DATA!Q29)*100</f>
        <v>3.0757268132532722</v>
      </c>
      <c r="AN29" s="91">
        <f>(DATA!BJ29/DATA!R29)*100</f>
        <v>2.8245363766048501</v>
      </c>
      <c r="AO29" s="91">
        <f>(DATA!BK29/DATA!S29)*100</f>
        <v>2.9666957147728561</v>
      </c>
      <c r="AP29" s="91">
        <f>(DATA!BL29/DATA!T29)*100</f>
        <v>3.0403932294763547</v>
      </c>
      <c r="AQ29" s="91">
        <f>(DATA!BM29/DATA!U29)*100</f>
        <v>2.7847449996784359</v>
      </c>
      <c r="AR29" s="91">
        <f>(DATA!BN29/DATA!V29)*100</f>
        <v>2.9571310178557972</v>
      </c>
      <c r="AS29" s="91">
        <f>(DATA!BO29/DATA!W29)*100</f>
        <v>2.9561267529471142</v>
      </c>
      <c r="AT29" s="119" t="str">
        <f>IF(DATA!CA29&gt;0,((DATA!CA29/DATA!BE29)*100),"NA")</f>
        <v>NA</v>
      </c>
      <c r="AU29" s="122" t="str">
        <f>IF(DATA!CB29&gt;0,((DATA!CB29/DATA!BF29)*100),"NA")</f>
        <v>NA</v>
      </c>
      <c r="AV29" s="122" t="str">
        <f>IF(DATA!CC29&gt;0,((DATA!CC29/DATA!BG29)*100),"NA")</f>
        <v>NA</v>
      </c>
      <c r="AW29" s="122" t="str">
        <f>IF(DATA!CD29&gt;0,((DATA!CD29/DATA!BH29)*100),"NA")</f>
        <v>NA</v>
      </c>
      <c r="AX29" s="122" t="str">
        <f>IF(DATA!CE29&gt;0,((DATA!CE29/DATA!BI29)*100),"NA")</f>
        <v>NA</v>
      </c>
      <c r="AY29" s="122" t="str">
        <f>IF(DATA!CF29&gt;0,((DATA!CF29/DATA!BJ29)*100),"NA")</f>
        <v>NA</v>
      </c>
      <c r="AZ29" s="122" t="str">
        <f>IF(DATA!CG29&gt;0,((DATA!CG29/DATA!BK29)*100),"NA")</f>
        <v>NA</v>
      </c>
      <c r="BA29" s="122" t="str">
        <f>IF(DATA!CH29&gt;0,((DATA!CH29/DATA!BL29)*100),"NA")</f>
        <v>NA</v>
      </c>
      <c r="BB29" s="122" t="str">
        <f>IF(DATA!CI29&gt;0,((DATA!CI29/DATA!BM29)*100),"NA")</f>
        <v>NA</v>
      </c>
      <c r="BC29" s="122" t="str">
        <f>IF(DATA!CJ29&gt;0,((DATA!CJ29/DATA!BN29)*100),"NA")</f>
        <v>NA</v>
      </c>
      <c r="BD29" s="122" t="str">
        <f>IF(DATA!CK29&gt;0,((DATA!CK29/DATA!BO29)*100),"NA")</f>
        <v>NA</v>
      </c>
      <c r="BE29" s="93">
        <f>(DATA!CL29/DATA!M29)*100</f>
        <v>4.4325358851674643</v>
      </c>
      <c r="BF29" s="91">
        <f>(DATA!CM29/DATA!N29)*100</f>
        <v>4.6539428665649858</v>
      </c>
      <c r="BG29" s="91">
        <f>(DATA!CN29/DATA!O29)*100</f>
        <v>4.8743367200032912</v>
      </c>
      <c r="BH29" s="91">
        <f>(DATA!CO29/DATA!P29)*100</f>
        <v>5.2314905254932604</v>
      </c>
      <c r="BI29" s="91">
        <f>(DATA!CP29/DATA!Q29)*100</f>
        <v>6.2335306060736961</v>
      </c>
      <c r="BJ29" s="91">
        <f>(DATA!CQ29/DATA!R29)*100</f>
        <v>6.2339514978601995</v>
      </c>
      <c r="BK29" s="91">
        <f>(DATA!CR29/DATA!S29)*100</f>
        <v>6.6760125790929408</v>
      </c>
      <c r="BL29" s="91">
        <f>(DATA!CS29/DATA!T29)*100</f>
        <v>6.8180917271177712</v>
      </c>
      <c r="BM29" s="91">
        <f>(DATA!CT29/DATA!U29)*100</f>
        <v>6.8171586597208833</v>
      </c>
      <c r="BN29" s="91">
        <f>(DATA!CU29/DATA!V29)*100</f>
        <v>7.5227906275898437</v>
      </c>
      <c r="BO29" s="91">
        <f>(DATA!CV29/DATA!W29)*100</f>
        <v>7.9887522982082988</v>
      </c>
      <c r="BP29" s="93">
        <f>(DATA!CW29/DATA!M29)*100</f>
        <v>0</v>
      </c>
      <c r="BQ29" s="91">
        <f>(DATA!CX29/DATA!N29)*100</f>
        <v>0</v>
      </c>
      <c r="BR29" s="91">
        <f>(DATA!CY29/DATA!O29)*100</f>
        <v>0</v>
      </c>
      <c r="BS29" s="91">
        <f>(DATA!CZ29/DATA!P29)*100</f>
        <v>0</v>
      </c>
      <c r="BT29" s="91">
        <f>(DATA!DA29/DATA!Q29)*100</f>
        <v>0</v>
      </c>
      <c r="BU29" s="91">
        <f>(DATA!DB29/DATA!R29)*100</f>
        <v>0</v>
      </c>
      <c r="BV29" s="91">
        <f>(DATA!DC29/DATA!S29)*100</f>
        <v>0</v>
      </c>
      <c r="BW29" s="91">
        <f>(DATA!DD29/DATA!T29)*100</f>
        <v>0</v>
      </c>
      <c r="BX29" s="91">
        <f>(DATA!DE29/DATA!U29)*100</f>
        <v>0.34728921474049779</v>
      </c>
      <c r="BY29" s="91">
        <f>(DATA!DF29/DATA!V29)*100</f>
        <v>0.52738642356663901</v>
      </c>
      <c r="BZ29" s="91">
        <f>(DATA!DG29/DATA!W29)*100</f>
        <v>0.7714769818666859</v>
      </c>
      <c r="CA29" s="93">
        <f>(DATA!DH29/DATA!M29)*100</f>
        <v>11.177033492822966</v>
      </c>
      <c r="CB29" s="91">
        <f>(DATA!DI29/DATA!N29)*100</f>
        <v>11.27828847025846</v>
      </c>
      <c r="CC29" s="91">
        <f>(DATA!DJ29/DATA!O29)*100</f>
        <v>11.620254205915018</v>
      </c>
      <c r="CD29" s="91">
        <f>(DATA!DK29/DATA!P29)*100</f>
        <v>14.670834147294393</v>
      </c>
      <c r="CE29" s="91">
        <f>(DATA!DL29/DATA!Q29)*100</f>
        <v>14.441228562788888</v>
      </c>
      <c r="CF29" s="91">
        <f>(DATA!DM29/DATA!R29)*100</f>
        <v>17.96718972895863</v>
      </c>
      <c r="CG29" s="91">
        <f>(DATA!DN29/DATA!S29)*100</f>
        <v>17.963096275527601</v>
      </c>
      <c r="CH29" s="91">
        <f>(DATA!DO29/DATA!T29)*100</f>
        <v>18.785428310936695</v>
      </c>
      <c r="CI29" s="91">
        <f>(DATA!DP29/DATA!U29)*100</f>
        <v>21.676635153386069</v>
      </c>
      <c r="CJ29" s="91">
        <f>(DATA!DQ29/DATA!V29)*100</f>
        <v>19.14036012958638</v>
      </c>
      <c r="CK29" s="91">
        <f>(DATA!DR29/DATA!W29)*100</f>
        <v>19.943040484516388</v>
      </c>
      <c r="CL29" s="54">
        <f t="shared" si="2"/>
        <v>100</v>
      </c>
      <c r="CM29" s="55">
        <f t="shared" si="3"/>
        <v>100</v>
      </c>
      <c r="CN29" s="55">
        <f t="shared" si="4"/>
        <v>100</v>
      </c>
      <c r="CO29" s="55">
        <f t="shared" si="5"/>
        <v>100.00000000000001</v>
      </c>
      <c r="CP29" s="55">
        <f t="shared" si="6"/>
        <v>100</v>
      </c>
      <c r="CQ29" s="55">
        <f t="shared" si="7"/>
        <v>100</v>
      </c>
      <c r="CR29" s="55">
        <f t="shared" si="8"/>
        <v>100</v>
      </c>
      <c r="CS29" s="55">
        <f t="shared" si="32"/>
        <v>100</v>
      </c>
      <c r="CT29" s="55">
        <f t="shared" si="33"/>
        <v>100</v>
      </c>
      <c r="CU29" s="55">
        <f t="shared" si="34"/>
        <v>100</v>
      </c>
      <c r="CV29" s="55">
        <f t="shared" si="34"/>
        <v>100</v>
      </c>
      <c r="CW29" s="54">
        <f t="shared" si="9"/>
        <v>100.00000000000001</v>
      </c>
      <c r="CX29" s="55">
        <f t="shared" si="23"/>
        <v>100</v>
      </c>
      <c r="CY29" s="55">
        <f t="shared" si="24"/>
        <v>100</v>
      </c>
      <c r="CZ29" s="55">
        <f t="shared" si="25"/>
        <v>100</v>
      </c>
      <c r="DA29" s="55">
        <f t="shared" si="26"/>
        <v>100.00000000000001</v>
      </c>
      <c r="DB29" s="55">
        <f t="shared" si="27"/>
        <v>100</v>
      </c>
      <c r="DC29" s="55">
        <f t="shared" si="28"/>
        <v>100</v>
      </c>
      <c r="DD29" s="55">
        <f t="shared" si="29"/>
        <v>100</v>
      </c>
      <c r="DE29" s="55">
        <f t="shared" si="30"/>
        <v>100.00000000000001</v>
      </c>
      <c r="DF29" s="55">
        <f t="shared" si="31"/>
        <v>100.00000000000001</v>
      </c>
      <c r="DG29" s="55">
        <f t="shared" si="31"/>
        <v>100</v>
      </c>
    </row>
    <row r="30" spans="1:111">
      <c r="A30" s="101" t="str">
        <f>+DATA!A30</f>
        <v>Colorado</v>
      </c>
      <c r="B30" s="91">
        <f>(DATA!X30/DATA!B30)*100</f>
        <v>73.234811165845642</v>
      </c>
      <c r="C30" s="91">
        <f>(DATA!Y30/DATA!C30)*100</f>
        <v>70.874159462055715</v>
      </c>
      <c r="D30" s="91">
        <f>(DATA!Z30/DATA!D30)*100</f>
        <v>68.803260466839561</v>
      </c>
      <c r="E30" s="91">
        <f>(DATA!AA30/DATA!E30)*100</f>
        <v>67.159506001043653</v>
      </c>
      <c r="F30" s="91">
        <f>(DATA!AB30/DATA!F30)*100</f>
        <v>63.180200033904057</v>
      </c>
      <c r="G30" s="91">
        <f>(DATA!AC30/DATA!G30)*100</f>
        <v>55.049232882986033</v>
      </c>
      <c r="H30" s="91">
        <f>(DATA!AD30/DATA!H30)*100</f>
        <v>53.528202786024202</v>
      </c>
      <c r="I30" s="91">
        <f>(DATA!AE30/DATA!I30)*100</f>
        <v>51.503525508087932</v>
      </c>
      <c r="J30" s="91">
        <f>(DATA!AF30/DATA!J30)*100</f>
        <v>52.394579580843356</v>
      </c>
      <c r="K30" s="91">
        <f>(DATA!AG30/DATA!K30)*100</f>
        <v>54.143595422665193</v>
      </c>
      <c r="L30" s="91">
        <f>(DATA!AH30/DATA!L30)*100</f>
        <v>52.612908807752198</v>
      </c>
      <c r="M30" s="93">
        <f>(DATA!AI30/DATA!B30)*100</f>
        <v>26.765188834154351</v>
      </c>
      <c r="N30" s="91">
        <f>(DATA!AJ30/DATA!C30)*100</f>
        <v>29.125840537944285</v>
      </c>
      <c r="O30" s="91">
        <f>(DATA!AK30/DATA!D30)*100</f>
        <v>31.196739533160429</v>
      </c>
      <c r="P30" s="91">
        <f>(DATA!AL30/DATA!E30)*100</f>
        <v>32.84049399895634</v>
      </c>
      <c r="Q30" s="91">
        <f>(DATA!AM30/DATA!F30)*100</f>
        <v>36.81979996609595</v>
      </c>
      <c r="R30" s="91">
        <f>(DATA!AN30/DATA!G30)*100</f>
        <v>44.950767117013967</v>
      </c>
      <c r="S30" s="91">
        <f>(DATA!AO30/DATA!H30)*100</f>
        <v>46.471797213975798</v>
      </c>
      <c r="T30" s="91">
        <f>(DATA!AP30/DATA!I30)*100</f>
        <v>48.496474491912068</v>
      </c>
      <c r="U30" s="91">
        <f>(DATA!AQ30/DATA!J30)*100</f>
        <v>47.605420419156637</v>
      </c>
      <c r="V30" s="91">
        <f>(DATA!AR30/DATA!K30)*100</f>
        <v>45.856404577334807</v>
      </c>
      <c r="W30" s="91">
        <f>(DATA!AS30/DATA!L30)*100</f>
        <v>47.387091192247794</v>
      </c>
      <c r="X30" s="93">
        <f>(DATA!AT30/DATA!M30)*100</f>
        <v>90.64039408866995</v>
      </c>
      <c r="Y30" s="91">
        <f>(DATA!AU30/DATA!N30)*100</f>
        <v>89.635467980295573</v>
      </c>
      <c r="Z30" s="91">
        <f>(DATA!AV30/DATA!O30)*100</f>
        <v>88.400836660962156</v>
      </c>
      <c r="AA30" s="91">
        <f>(DATA!AW30/DATA!P30)*100</f>
        <v>88.079116179615113</v>
      </c>
      <c r="AB30" s="91">
        <f>(DATA!AX30/DATA!Q30)*100</f>
        <v>87.627502833396292</v>
      </c>
      <c r="AC30" s="91">
        <f>(DATA!AY30/DATA!R30)*100</f>
        <v>86.696230598669615</v>
      </c>
      <c r="AD30" s="91">
        <f>(DATA!AZ30/DATA!S30)*100</f>
        <v>86.065359477124176</v>
      </c>
      <c r="AE30" s="91">
        <f>(DATA!BA30/DATA!T30)*100</f>
        <v>84.87384909721392</v>
      </c>
      <c r="AF30" s="91">
        <f>(DATA!BB30/DATA!U30)*100</f>
        <v>84.301322599194933</v>
      </c>
      <c r="AG30" s="91">
        <f>(DATA!BC30/DATA!V30)*100</f>
        <v>83.414181030034058</v>
      </c>
      <c r="AH30" s="91">
        <f>(DATA!BD30/DATA!W30)*100</f>
        <v>82.934888241010682</v>
      </c>
      <c r="AI30" s="93">
        <f>(DATA!BE30/DATA!M30)*100</f>
        <v>1.5247478301665494</v>
      </c>
      <c r="AJ30" s="91">
        <f>(DATA!BF30/DATA!N30)*100</f>
        <v>1.4975369458128078</v>
      </c>
      <c r="AK30" s="91">
        <f>(DATA!BG30/DATA!O30)*100</f>
        <v>1.5592317931165622</v>
      </c>
      <c r="AL30" s="91">
        <f>(DATA!BH30/DATA!P30)*100</f>
        <v>1.5680684248039916</v>
      </c>
      <c r="AM30" s="91">
        <f>(DATA!BI30/DATA!Q30)*100</f>
        <v>1.7567057045712127</v>
      </c>
      <c r="AN30" s="91">
        <f>(DATA!BJ30/DATA!R30)*100</f>
        <v>1.7347071866440589</v>
      </c>
      <c r="AO30" s="91">
        <f>(DATA!BK30/DATA!S30)*100</f>
        <v>1.8431372549019609</v>
      </c>
      <c r="AP30" s="91">
        <f>(DATA!BL30/DATA!T30)*100</f>
        <v>1.8055721630993664</v>
      </c>
      <c r="AQ30" s="91">
        <f>(DATA!BM30/DATA!U30)*100</f>
        <v>1.7155453325666092</v>
      </c>
      <c r="AR30" s="91">
        <f>(DATA!BN30/DATA!V30)*100</f>
        <v>1.5171844359583031</v>
      </c>
      <c r="AS30" s="91">
        <f>(DATA!BO30/DATA!W30)*100</f>
        <v>1.6034985422740524</v>
      </c>
      <c r="AT30" s="119" t="str">
        <f>IF(DATA!CA30&gt;0,((DATA!CA30/DATA!BE30)*100),"NA")</f>
        <v>NA</v>
      </c>
      <c r="AU30" s="122" t="str">
        <f>IF(DATA!CB30&gt;0,((DATA!CB30/DATA!BF30)*100),"NA")</f>
        <v>NA</v>
      </c>
      <c r="AV30" s="122" t="str">
        <f>IF(DATA!CC30&gt;0,((DATA!CC30/DATA!BG30)*100),"NA")</f>
        <v>NA</v>
      </c>
      <c r="AW30" s="122" t="str">
        <f>IF(DATA!CD30&gt;0,((DATA!CD30/DATA!BH30)*100),"NA")</f>
        <v>NA</v>
      </c>
      <c r="AX30" s="122" t="str">
        <f>IF(DATA!CE30&gt;0,((DATA!CE30/DATA!BI30)*100),"NA")</f>
        <v>NA</v>
      </c>
      <c r="AY30" s="122" t="str">
        <f>IF(DATA!CF30&gt;0,((DATA!CF30/DATA!BJ30)*100),"NA")</f>
        <v>NA</v>
      </c>
      <c r="AZ30" s="122" t="str">
        <f>IF(DATA!CG30&gt;0,((DATA!CG30/DATA!BK30)*100),"NA")</f>
        <v>NA</v>
      </c>
      <c r="BA30" s="122" t="str">
        <f>IF(DATA!CH30&gt;0,((DATA!CH30/DATA!BL30)*100),"NA")</f>
        <v>NA</v>
      </c>
      <c r="BB30" s="122" t="str">
        <f>IF(DATA!CI30&gt;0,((DATA!CI30/DATA!BM30)*100),"NA")</f>
        <v>NA</v>
      </c>
      <c r="BC30" s="122" t="str">
        <f>IF(DATA!CJ30&gt;0,((DATA!CJ30/DATA!BN30)*100),"NA")</f>
        <v>NA</v>
      </c>
      <c r="BD30" s="122" t="str">
        <f>IF(DATA!CK30&gt;0,((DATA!CK30/DATA!BO30)*100),"NA")</f>
        <v>NA</v>
      </c>
      <c r="BE30" s="93">
        <f>(DATA!CL30/DATA!M30)*100</f>
        <v>3.5655641566971616</v>
      </c>
      <c r="BF30" s="91">
        <f>(DATA!CM30/DATA!N30)*100</f>
        <v>3.8029556650246308</v>
      </c>
      <c r="BG30" s="91">
        <f>(DATA!CN30/DATA!O30)*100</f>
        <v>4.2213348545350824</v>
      </c>
      <c r="BH30" s="91">
        <f>(DATA!CO30/DATA!P30)*100</f>
        <v>4.4012829650748397</v>
      </c>
      <c r="BI30" s="91">
        <f>(DATA!CP30/DATA!Q30)*100</f>
        <v>4.8734416320362675</v>
      </c>
      <c r="BJ30" s="91">
        <f>(DATA!CQ30/DATA!R30)*100</f>
        <v>4.4998043563323336</v>
      </c>
      <c r="BK30" s="91">
        <f>(DATA!CR30/DATA!S30)*100</f>
        <v>5.1111111111111116</v>
      </c>
      <c r="BL30" s="91">
        <f>(DATA!CS30/DATA!T30)*100</f>
        <v>5.2253975845988281</v>
      </c>
      <c r="BM30" s="91">
        <f>(DATA!CT30/DATA!U30)*100</f>
        <v>5.4245735096798926</v>
      </c>
      <c r="BN30" s="91">
        <f>(DATA!CU30/DATA!V30)*100</f>
        <v>5.5733305810713185</v>
      </c>
      <c r="BO30" s="91">
        <f>(DATA!CV30/DATA!W30)*100</f>
        <v>5.724003887269193</v>
      </c>
      <c r="BP30" s="93">
        <f>(DATA!CW30/DATA!M30)*100</f>
        <v>0</v>
      </c>
      <c r="BQ30" s="91">
        <f>(DATA!CX30/DATA!N30)*100</f>
        <v>0</v>
      </c>
      <c r="BR30" s="91">
        <f>(DATA!CY30/DATA!O30)*100</f>
        <v>0</v>
      </c>
      <c r="BS30" s="91">
        <f>(DATA!CZ30/DATA!P30)*100</f>
        <v>0</v>
      </c>
      <c r="BT30" s="91">
        <f>(DATA!DA30/DATA!Q30)*100</f>
        <v>0</v>
      </c>
      <c r="BU30" s="91">
        <f>(DATA!DB30/DATA!R30)*100</f>
        <v>0</v>
      </c>
      <c r="BV30" s="91">
        <f>(DATA!DC30/DATA!S30)*100</f>
        <v>0</v>
      </c>
      <c r="BW30" s="91">
        <f>(DATA!DD30/DATA!T30)*100</f>
        <v>0</v>
      </c>
      <c r="BX30" s="91">
        <f>(DATA!DE30/DATA!U30)*100</f>
        <v>0.31627372052903968</v>
      </c>
      <c r="BY30" s="91">
        <f>(DATA!DF30/DATA!V30)*100</f>
        <v>0.6192589534523687</v>
      </c>
      <c r="BZ30" s="91">
        <f>(DATA!DG30/DATA!W30)*100</f>
        <v>0.69970845481049559</v>
      </c>
      <c r="CA30" s="93">
        <f>(DATA!DH30/DATA!M30)*100</f>
        <v>4.2692939244663384</v>
      </c>
      <c r="CB30" s="91">
        <f>(DATA!DI30/DATA!N30)*100</f>
        <v>5.0640394088669956</v>
      </c>
      <c r="CC30" s="91">
        <f>(DATA!DJ30/DATA!O30)*100</f>
        <v>5.8185966913861948</v>
      </c>
      <c r="CD30" s="91">
        <f>(DATA!DK30/DATA!P30)*100</f>
        <v>5.9515324305060586</v>
      </c>
      <c r="CE30" s="91">
        <f>(DATA!DL30/DATA!Q30)*100</f>
        <v>5.7423498299962219</v>
      </c>
      <c r="CF30" s="91">
        <f>(DATA!DM30/DATA!R30)*100</f>
        <v>7.0692578583539847</v>
      </c>
      <c r="CG30" s="91">
        <f>(DATA!DN30/DATA!S30)*100</f>
        <v>6.9803921568627452</v>
      </c>
      <c r="CH30" s="91">
        <f>(DATA!DO30/DATA!T30)*100</f>
        <v>8.0951811550878876</v>
      </c>
      <c r="CI30" s="91">
        <f>(DATA!DP30/DATA!U30)*100</f>
        <v>8.2422848380295193</v>
      </c>
      <c r="CJ30" s="91">
        <f>(DATA!DQ30/DATA!V30)*100</f>
        <v>8.8760449994839501</v>
      </c>
      <c r="CK30" s="91">
        <f>(DATA!DR30/DATA!W30)*100</f>
        <v>9.037900874635568</v>
      </c>
      <c r="CL30" s="54">
        <f t="shared" si="2"/>
        <v>100</v>
      </c>
      <c r="CM30" s="55">
        <f t="shared" si="3"/>
        <v>100</v>
      </c>
      <c r="CN30" s="55">
        <f t="shared" si="4"/>
        <v>99.999999999999986</v>
      </c>
      <c r="CO30" s="55">
        <f t="shared" si="5"/>
        <v>100</v>
      </c>
      <c r="CP30" s="55">
        <f t="shared" si="6"/>
        <v>100</v>
      </c>
      <c r="CQ30" s="55">
        <f t="shared" si="7"/>
        <v>100</v>
      </c>
      <c r="CR30" s="55">
        <f t="shared" si="8"/>
        <v>100</v>
      </c>
      <c r="CS30" s="55">
        <f t="shared" si="32"/>
        <v>100</v>
      </c>
      <c r="CT30" s="55">
        <f t="shared" si="33"/>
        <v>100</v>
      </c>
      <c r="CU30" s="55">
        <f t="shared" si="34"/>
        <v>100</v>
      </c>
      <c r="CV30" s="55">
        <f t="shared" si="34"/>
        <v>100</v>
      </c>
      <c r="CW30" s="54">
        <f t="shared" si="9"/>
        <v>100</v>
      </c>
      <c r="CX30" s="55">
        <f t="shared" si="23"/>
        <v>100</v>
      </c>
      <c r="CY30" s="55">
        <f t="shared" si="24"/>
        <v>100</v>
      </c>
      <c r="CZ30" s="55">
        <f t="shared" si="25"/>
        <v>100.00000000000001</v>
      </c>
      <c r="DA30" s="55">
        <f t="shared" si="26"/>
        <v>100</v>
      </c>
      <c r="DB30" s="55">
        <f t="shared" si="27"/>
        <v>99.999999999999986</v>
      </c>
      <c r="DC30" s="55">
        <f t="shared" si="28"/>
        <v>100</v>
      </c>
      <c r="DD30" s="55">
        <f t="shared" si="29"/>
        <v>100</v>
      </c>
      <c r="DE30" s="55">
        <f t="shared" si="30"/>
        <v>99.999999999999986</v>
      </c>
      <c r="DF30" s="55">
        <f t="shared" si="31"/>
        <v>100</v>
      </c>
      <c r="DG30" s="55">
        <f t="shared" si="31"/>
        <v>99.999999999999986</v>
      </c>
    </row>
    <row r="31" spans="1:111">
      <c r="A31" s="101" t="str">
        <f>+DATA!A31</f>
        <v>Hawaii</v>
      </c>
      <c r="B31" s="91" t="e">
        <f>(DATA!X31/DATA!B31)*100</f>
        <v>#DIV/0!</v>
      </c>
      <c r="C31" s="91">
        <f>(DATA!Y31/DATA!C31)*100</f>
        <v>70.843672456575675</v>
      </c>
      <c r="D31" s="91">
        <f>(DATA!Z31/DATA!D31)*100</f>
        <v>67.99761620977354</v>
      </c>
      <c r="E31" s="91">
        <f>(DATA!AA31/DATA!E31)*100</f>
        <v>65.800636267232235</v>
      </c>
      <c r="F31" s="91">
        <f>(DATA!AB31/DATA!F31)*100</f>
        <v>63.967611336032391</v>
      </c>
      <c r="G31" s="91">
        <f>(DATA!AC31/DATA!G31)*100</f>
        <v>61.992619926199268</v>
      </c>
      <c r="H31" s="91">
        <f>(DATA!AD31/DATA!H31)*100</f>
        <v>61.819143310417765</v>
      </c>
      <c r="I31" s="91">
        <f>(DATA!AE31/DATA!I31)*100</f>
        <v>60.478723404255319</v>
      </c>
      <c r="J31" s="91">
        <f>(DATA!AF31/DATA!J31)*100</f>
        <v>58.793969849246231</v>
      </c>
      <c r="K31" s="91">
        <f>(DATA!AG31/DATA!K31)*100</f>
        <v>56.576086956521742</v>
      </c>
      <c r="L31" s="91">
        <f>(DATA!AH31/DATA!L31)*100</f>
        <v>55.790074158585277</v>
      </c>
      <c r="M31" s="93" t="e">
        <f>(DATA!AI31/DATA!B31)*100</f>
        <v>#DIV/0!</v>
      </c>
      <c r="N31" s="91">
        <f>(DATA!AJ31/DATA!C31)*100</f>
        <v>29.156327543424315</v>
      </c>
      <c r="O31" s="91">
        <f>(DATA!AK31/DATA!D31)*100</f>
        <v>32.00238379022646</v>
      </c>
      <c r="P31" s="91">
        <f>(DATA!AL31/DATA!E31)*100</f>
        <v>34.199363732767765</v>
      </c>
      <c r="Q31" s="91">
        <f>(DATA!AM31/DATA!F31)*100</f>
        <v>36.032388663967616</v>
      </c>
      <c r="R31" s="91">
        <f>(DATA!AN31/DATA!G31)*100</f>
        <v>38.007380073800739</v>
      </c>
      <c r="S31" s="91">
        <f>(DATA!AO31/DATA!H31)*100</f>
        <v>38.180856689582235</v>
      </c>
      <c r="T31" s="91">
        <f>(DATA!AP31/DATA!I31)*100</f>
        <v>39.521276595744681</v>
      </c>
      <c r="U31" s="91">
        <f>(DATA!AQ31/DATA!J31)*100</f>
        <v>41.206030150753769</v>
      </c>
      <c r="V31" s="91">
        <f>(DATA!AR31/DATA!K31)*100</f>
        <v>43.423913043478265</v>
      </c>
      <c r="W31" s="91">
        <f>(DATA!AS31/DATA!L31)*100</f>
        <v>44.209925841414716</v>
      </c>
      <c r="X31" s="93" t="e">
        <f>(DATA!AT31/DATA!M31)*100</f>
        <v>#DIV/0!</v>
      </c>
      <c r="Y31" s="91">
        <f>(DATA!AU31/DATA!N31)*100</f>
        <v>94.044665012406952</v>
      </c>
      <c r="Z31" s="91">
        <f>(DATA!AV31/DATA!O31)*100</f>
        <v>91.356542617046827</v>
      </c>
      <c r="AA31" s="91">
        <f>(DATA!AW31/DATA!P31)*100</f>
        <v>66.518847006651882</v>
      </c>
      <c r="AB31" s="91">
        <f>(DATA!AX31/DATA!Q31)*100</f>
        <v>65.133623368551895</v>
      </c>
      <c r="AC31" s="91">
        <f>(DATA!AY31/DATA!R31)*100</f>
        <v>64.232743867655444</v>
      </c>
      <c r="AD31" s="91">
        <f>(DATA!AZ31/DATA!S31)*100</f>
        <v>63.24293133294865</v>
      </c>
      <c r="AE31" s="91">
        <f>(DATA!BA31/DATA!T31)*100</f>
        <v>62.536528345996487</v>
      </c>
      <c r="AF31" s="91">
        <f>(DATA!BB31/DATA!U31)*100</f>
        <v>61.445783132530117</v>
      </c>
      <c r="AG31" s="91">
        <f>(DATA!BC31/DATA!V31)*100</f>
        <v>60.093622001170274</v>
      </c>
      <c r="AH31" s="91">
        <f>(DATA!BD31/DATA!W31)*100</f>
        <v>58.455882352941181</v>
      </c>
      <c r="AI31" s="93" t="e">
        <f>(DATA!BE31/DATA!M31)*100</f>
        <v>#DIV/0!</v>
      </c>
      <c r="AJ31" s="91">
        <f>(DATA!BF31/DATA!N31)*100</f>
        <v>1.1166253101736971</v>
      </c>
      <c r="AK31" s="91">
        <f>(DATA!BG31/DATA!O31)*100</f>
        <v>1.2605042016806722</v>
      </c>
      <c r="AL31" s="91">
        <f>(DATA!BH31/DATA!P31)*100</f>
        <v>0.44345898004434592</v>
      </c>
      <c r="AM31" s="91">
        <f>(DATA!BI31/DATA!Q31)*100</f>
        <v>0.62150403977625857</v>
      </c>
      <c r="AN31" s="91">
        <f>(DATA!BJ31/DATA!R31)*100</f>
        <v>1.0268111808328579</v>
      </c>
      <c r="AO31" s="91">
        <f>(DATA!BK31/DATA!S31)*100</f>
        <v>0.9232544720138488</v>
      </c>
      <c r="AP31" s="91">
        <f>(DATA!BL31/DATA!T31)*100</f>
        <v>1.0520163646990064</v>
      </c>
      <c r="AQ31" s="91">
        <f>(DATA!BM31/DATA!U31)*100</f>
        <v>1.3855421686746987</v>
      </c>
      <c r="AR31" s="91">
        <f>(DATA!BN31/DATA!V31)*100</f>
        <v>1.579871269748391</v>
      </c>
      <c r="AS31" s="91">
        <f>(DATA!BO31/DATA!W31)*100</f>
        <v>1.4705882352941175</v>
      </c>
      <c r="AT31" s="119" t="str">
        <f>IF(DATA!CA31&gt;0,((DATA!CA31/DATA!BE31)*100),"NA")</f>
        <v>NA</v>
      </c>
      <c r="AU31" s="122" t="str">
        <f>IF(DATA!CB31&gt;0,((DATA!CB31/DATA!BF31)*100),"NA")</f>
        <v>NA</v>
      </c>
      <c r="AV31" s="122" t="str">
        <f>IF(DATA!CC31&gt;0,((DATA!CC31/DATA!BG31)*100),"NA")</f>
        <v>NA</v>
      </c>
      <c r="AW31" s="122" t="str">
        <f>IF(DATA!CD31&gt;0,((DATA!CD31/DATA!BH31)*100),"NA")</f>
        <v>NA</v>
      </c>
      <c r="AX31" s="122" t="str">
        <f>IF(DATA!CE31&gt;0,((DATA!CE31/DATA!BI31)*100),"NA")</f>
        <v>NA</v>
      </c>
      <c r="AY31" s="122" t="str">
        <f>IF(DATA!CF31&gt;0,((DATA!CF31/DATA!BJ31)*100),"NA")</f>
        <v>NA</v>
      </c>
      <c r="AZ31" s="122" t="str">
        <f>IF(DATA!CG31&gt;0,((DATA!CG31/DATA!BK31)*100),"NA")</f>
        <v>NA</v>
      </c>
      <c r="BA31" s="122" t="str">
        <f>IF(DATA!CH31&gt;0,((DATA!CH31/DATA!BL31)*100),"NA")</f>
        <v>NA</v>
      </c>
      <c r="BB31" s="122" t="str">
        <f>IF(DATA!CI31&gt;0,((DATA!CI31/DATA!BM31)*100),"NA")</f>
        <v>NA</v>
      </c>
      <c r="BC31" s="122" t="str">
        <f>IF(DATA!CJ31&gt;0,((DATA!CJ31/DATA!BN31)*100),"NA")</f>
        <v>NA</v>
      </c>
      <c r="BD31" s="122" t="str">
        <f>IF(DATA!CK31&gt;0,((DATA!CK31/DATA!BO31)*100),"NA")</f>
        <v>NA</v>
      </c>
      <c r="BE31" s="93" t="e">
        <f>(DATA!CL31/DATA!M31)*100</f>
        <v>#DIV/0!</v>
      </c>
      <c r="BF31" s="91">
        <f>(DATA!CM31/DATA!N31)*100</f>
        <v>1.6129032258064515</v>
      </c>
      <c r="BG31" s="91">
        <f>(DATA!CN31/DATA!O31)*100</f>
        <v>1.440576230492197</v>
      </c>
      <c r="BH31" s="91">
        <f>(DATA!CO31/DATA!P31)*100</f>
        <v>0.94235033259423506</v>
      </c>
      <c r="BI31" s="91">
        <f>(DATA!CP31/DATA!Q31)*100</f>
        <v>2.113113735239279</v>
      </c>
      <c r="BJ31" s="91">
        <f>(DATA!CQ31/DATA!R31)*100</f>
        <v>2.3958927552766687</v>
      </c>
      <c r="BK31" s="91">
        <f>(DATA!CR31/DATA!S31)*100</f>
        <v>2.4812463935372184</v>
      </c>
      <c r="BL31" s="91">
        <f>(DATA!CS31/DATA!T31)*100</f>
        <v>2.33781414377557</v>
      </c>
      <c r="BM31" s="91">
        <f>(DATA!CT31/DATA!U31)*100</f>
        <v>2.1686746987951806</v>
      </c>
      <c r="BN31" s="91">
        <f>(DATA!CU31/DATA!V31)*100</f>
        <v>2.4575775307197194</v>
      </c>
      <c r="BO31" s="91">
        <f>(DATA!CV31/DATA!W31)*100</f>
        <v>2.4509803921568629</v>
      </c>
      <c r="BP31" s="93" t="e">
        <f>(DATA!CW31/DATA!M31)*100</f>
        <v>#DIV/0!</v>
      </c>
      <c r="BQ31" s="91">
        <f>(DATA!CX31/DATA!N31)*100</f>
        <v>0</v>
      </c>
      <c r="BR31" s="91">
        <f>(DATA!CY31/DATA!O31)*100</f>
        <v>0</v>
      </c>
      <c r="BS31" s="91">
        <f>(DATA!CZ31/DATA!P31)*100</f>
        <v>0</v>
      </c>
      <c r="BT31" s="91">
        <f>(DATA!DA31/DATA!Q31)*100</f>
        <v>0</v>
      </c>
      <c r="BU31" s="91">
        <f>(DATA!DB31/DATA!R31)*100</f>
        <v>0</v>
      </c>
      <c r="BV31" s="91">
        <f>(DATA!DC31/DATA!S31)*100</f>
        <v>0</v>
      </c>
      <c r="BW31" s="91">
        <f>(DATA!DD31/DATA!T31)*100</f>
        <v>0</v>
      </c>
      <c r="BX31" s="91">
        <f>(DATA!DE31/DATA!U31)*100</f>
        <v>1.1445783132530121</v>
      </c>
      <c r="BY31" s="91">
        <f>(DATA!DF31/DATA!V31)*100</f>
        <v>1.5213575190169688</v>
      </c>
      <c r="BZ31" s="91">
        <f>(DATA!DG31/DATA!W31)*100</f>
        <v>2.7573529411764706</v>
      </c>
      <c r="CA31" s="93" t="e">
        <f>(DATA!DH31/DATA!M31)*100</f>
        <v>#DIV/0!</v>
      </c>
      <c r="CB31" s="91">
        <f>(DATA!DI31/DATA!N31)*100</f>
        <v>3.225806451612903</v>
      </c>
      <c r="CC31" s="91">
        <f>(DATA!DJ31/DATA!O31)*100</f>
        <v>5.9423769507803117</v>
      </c>
      <c r="CD31" s="91">
        <f>(DATA!DK31/DATA!P31)*100</f>
        <v>32.09534368070954</v>
      </c>
      <c r="CE31" s="91">
        <f>(DATA!DL31/DATA!Q31)*100</f>
        <v>32.131758856432569</v>
      </c>
      <c r="CF31" s="91">
        <f>(DATA!DM31/DATA!R31)*100</f>
        <v>32.344552196235028</v>
      </c>
      <c r="CG31" s="91">
        <f>(DATA!DN31/DATA!S31)*100</f>
        <v>33.352567801500285</v>
      </c>
      <c r="CH31" s="91">
        <f>(DATA!DO31/DATA!T31)*100</f>
        <v>34.073641145528931</v>
      </c>
      <c r="CI31" s="91">
        <f>(DATA!DP31/DATA!U31)*100</f>
        <v>33.855421686746986</v>
      </c>
      <c r="CJ31" s="91">
        <f>(DATA!DQ31/DATA!V31)*100</f>
        <v>34.347571679344647</v>
      </c>
      <c r="CK31" s="91">
        <f>(DATA!DR31/DATA!W31)*100</f>
        <v>34.865196078431367</v>
      </c>
      <c r="CL31" s="54" t="e">
        <f t="shared" si="2"/>
        <v>#DIV/0!</v>
      </c>
      <c r="CM31" s="55">
        <f t="shared" si="3"/>
        <v>99.999999999999986</v>
      </c>
      <c r="CN31" s="55">
        <f t="shared" si="4"/>
        <v>100</v>
      </c>
      <c r="CO31" s="55">
        <f t="shared" si="5"/>
        <v>100</v>
      </c>
      <c r="CP31" s="55">
        <f t="shared" si="6"/>
        <v>100</v>
      </c>
      <c r="CQ31" s="55">
        <f t="shared" si="7"/>
        <v>100</v>
      </c>
      <c r="CR31" s="55">
        <f t="shared" si="8"/>
        <v>100</v>
      </c>
      <c r="CS31" s="55">
        <f t="shared" si="32"/>
        <v>100</v>
      </c>
      <c r="CT31" s="55">
        <f t="shared" si="33"/>
        <v>100</v>
      </c>
      <c r="CU31" s="55">
        <f t="shared" si="34"/>
        <v>100</v>
      </c>
      <c r="CV31" s="55">
        <f t="shared" si="34"/>
        <v>100</v>
      </c>
      <c r="CW31" s="54" t="e">
        <f t="shared" si="9"/>
        <v>#DIV/0!</v>
      </c>
      <c r="CX31" s="55">
        <f t="shared" si="23"/>
        <v>100</v>
      </c>
      <c r="CY31" s="55">
        <f t="shared" si="24"/>
        <v>100.00000000000001</v>
      </c>
      <c r="CZ31" s="55">
        <f t="shared" si="25"/>
        <v>100</v>
      </c>
      <c r="DA31" s="55">
        <f t="shared" si="26"/>
        <v>100</v>
      </c>
      <c r="DB31" s="55">
        <f t="shared" si="27"/>
        <v>99.999999999999986</v>
      </c>
      <c r="DC31" s="55">
        <f t="shared" si="28"/>
        <v>100</v>
      </c>
      <c r="DD31" s="55">
        <f t="shared" si="29"/>
        <v>100</v>
      </c>
      <c r="DE31" s="55">
        <f t="shared" si="30"/>
        <v>100</v>
      </c>
      <c r="DF31" s="55">
        <f t="shared" si="31"/>
        <v>100</v>
      </c>
      <c r="DG31" s="55">
        <f t="shared" si="31"/>
        <v>100</v>
      </c>
    </row>
    <row r="32" spans="1:111">
      <c r="A32" s="101" t="str">
        <f>+DATA!A32</f>
        <v>Idaho</v>
      </c>
      <c r="B32" s="91">
        <f>(DATA!X32/DATA!B32)*100</f>
        <v>73.141210374639769</v>
      </c>
      <c r="C32" s="91">
        <f>(DATA!Y32/DATA!C32)*100</f>
        <v>72.790948275862064</v>
      </c>
      <c r="D32" s="91">
        <f>(DATA!Z32/DATA!D32)*100</f>
        <v>71.262546222926574</v>
      </c>
      <c r="E32" s="91">
        <f>(DATA!AA32/DATA!E32)*100</f>
        <v>70.622671633847787</v>
      </c>
      <c r="F32" s="91">
        <f>(DATA!AB32/DATA!F32)*100</f>
        <v>64.48257930317213</v>
      </c>
      <c r="G32" s="91">
        <f>(DATA!AC32/DATA!G32)*100</f>
        <v>61.853658536585364</v>
      </c>
      <c r="H32" s="91">
        <f>(DATA!AD32/DATA!H32)*100</f>
        <v>60.900814566363202</v>
      </c>
      <c r="I32" s="91">
        <f>(DATA!AE32/DATA!I32)*100</f>
        <v>59.077526987242393</v>
      </c>
      <c r="J32" s="91">
        <f>(DATA!AF32/DATA!J32)*100</f>
        <v>57.010213556174563</v>
      </c>
      <c r="K32" s="91">
        <f>(DATA!AG32/DATA!K32)*100</f>
        <v>56.271023546371936</v>
      </c>
      <c r="L32" s="91">
        <f>(DATA!AH32/DATA!L32)*100</f>
        <v>55.763952424519672</v>
      </c>
      <c r="M32" s="93">
        <f>(DATA!AI32/DATA!B32)*100</f>
        <v>26.858789625360231</v>
      </c>
      <c r="N32" s="91">
        <f>(DATA!AJ32/DATA!C32)*100</f>
        <v>27.209051724137932</v>
      </c>
      <c r="O32" s="91">
        <f>(DATA!AK32/DATA!D32)*100</f>
        <v>28.73745377707343</v>
      </c>
      <c r="P32" s="91">
        <f>(DATA!AL32/DATA!E32)*100</f>
        <v>29.377328366152213</v>
      </c>
      <c r="Q32" s="91">
        <f>(DATA!AM32/DATA!F32)*100</f>
        <v>35.51742069682787</v>
      </c>
      <c r="R32" s="91">
        <f>(DATA!AN32/DATA!G32)*100</f>
        <v>38.146341463414636</v>
      </c>
      <c r="S32" s="91">
        <f>(DATA!AO32/DATA!H32)*100</f>
        <v>39.099185433636805</v>
      </c>
      <c r="T32" s="91">
        <f>(DATA!AP32/DATA!I32)*100</f>
        <v>40.922473012757607</v>
      </c>
      <c r="U32" s="91">
        <f>(DATA!AQ32/DATA!J32)*100</f>
        <v>42.989786443825437</v>
      </c>
      <c r="V32" s="91">
        <f>(DATA!AR32/DATA!K32)*100</f>
        <v>43.728976453628064</v>
      </c>
      <c r="W32" s="91">
        <f>(DATA!AS32/DATA!L32)*100</f>
        <v>44.236047575480328</v>
      </c>
      <c r="X32" s="93">
        <f>(DATA!AT32/DATA!M32)*100</f>
        <v>95.792507204610956</v>
      </c>
      <c r="Y32" s="91">
        <f>(DATA!AU32/DATA!N32)*100</f>
        <v>96.147585458491591</v>
      </c>
      <c r="Z32" s="91">
        <f>(DATA!AV32/DATA!O32)*100</f>
        <v>95.731056563500545</v>
      </c>
      <c r="AA32" s="91">
        <f>(DATA!AW32/DATA!P32)*100</f>
        <v>95.034703683929521</v>
      </c>
      <c r="AB32" s="91">
        <f>(DATA!AX32/DATA!Q32)*100</f>
        <v>94.524959742351044</v>
      </c>
      <c r="AC32" s="91">
        <f>(DATA!AY32/DATA!R32)*100</f>
        <v>93.483709273182953</v>
      </c>
      <c r="AD32" s="91">
        <f>(DATA!AZ32/DATA!S32)*100</f>
        <v>93.43358395989975</v>
      </c>
      <c r="AE32" s="91">
        <f>(DATA!BA32/DATA!T32)*100</f>
        <v>92.694300518134725</v>
      </c>
      <c r="AF32" s="91">
        <f>(DATA!BB32/DATA!U32)*100</f>
        <v>90.283203125</v>
      </c>
      <c r="AG32" s="91">
        <f>(DATA!BC32/DATA!V32)*100</f>
        <v>90.343781597573297</v>
      </c>
      <c r="AH32" s="91">
        <f>(DATA!BD32/DATA!W32)*100</f>
        <v>89.466089466089471</v>
      </c>
      <c r="AI32" s="93">
        <f>(DATA!BE32/DATA!M32)*100</f>
        <v>0.28818443804034583</v>
      </c>
      <c r="AJ32" s="91">
        <f>(DATA!BF32/DATA!N32)*100</f>
        <v>0.32555615843733043</v>
      </c>
      <c r="AK32" s="91">
        <f>(DATA!BG32/DATA!O32)*100</f>
        <v>0.32017075773745995</v>
      </c>
      <c r="AL32" s="91">
        <f>(DATA!BH32/DATA!P32)*100</f>
        <v>0.26695141484249868</v>
      </c>
      <c r="AM32" s="91">
        <f>(DATA!BI32/DATA!Q32)*100</f>
        <v>0.26838432635534087</v>
      </c>
      <c r="AN32" s="91">
        <f>(DATA!BJ32/DATA!R32)*100</f>
        <v>0.30075187969924816</v>
      </c>
      <c r="AO32" s="91">
        <f>(DATA!BK32/DATA!S32)*100</f>
        <v>0.35087719298245612</v>
      </c>
      <c r="AP32" s="91">
        <f>(DATA!BL32/DATA!T32)*100</f>
        <v>0.36269430051813473</v>
      </c>
      <c r="AQ32" s="91">
        <f>(DATA!BM32/DATA!U32)*100</f>
        <v>0.5859375</v>
      </c>
      <c r="AR32" s="91">
        <f>(DATA!BN32/DATA!V32)*100</f>
        <v>0.60667340748230536</v>
      </c>
      <c r="AS32" s="91">
        <f>(DATA!BO32/DATA!W32)*100</f>
        <v>0.72150072150072153</v>
      </c>
      <c r="AT32" s="119" t="str">
        <f>IF(DATA!CA32&gt;0,((DATA!CA32/DATA!BE32)*100),"NA")</f>
        <v>NA</v>
      </c>
      <c r="AU32" s="122" t="str">
        <f>IF(DATA!CB32&gt;0,((DATA!CB32/DATA!BF32)*100),"NA")</f>
        <v>NA</v>
      </c>
      <c r="AV32" s="122" t="str">
        <f>IF(DATA!CC32&gt;0,((DATA!CC32/DATA!BG32)*100),"NA")</f>
        <v>NA</v>
      </c>
      <c r="AW32" s="122" t="str">
        <f>IF(DATA!CD32&gt;0,((DATA!CD32/DATA!BH32)*100),"NA")</f>
        <v>NA</v>
      </c>
      <c r="AX32" s="122" t="str">
        <f>IF(DATA!CE32&gt;0,((DATA!CE32/DATA!BI32)*100),"NA")</f>
        <v>NA</v>
      </c>
      <c r="AY32" s="122" t="str">
        <f>IF(DATA!CF32&gt;0,((DATA!CF32/DATA!BJ32)*100),"NA")</f>
        <v>NA</v>
      </c>
      <c r="AZ32" s="122" t="str">
        <f>IF(DATA!CG32&gt;0,((DATA!CG32/DATA!BK32)*100),"NA")</f>
        <v>NA</v>
      </c>
      <c r="BA32" s="122" t="str">
        <f>IF(DATA!CH32&gt;0,((DATA!CH32/DATA!BL32)*100),"NA")</f>
        <v>NA</v>
      </c>
      <c r="BB32" s="122" t="str">
        <f>IF(DATA!CI32&gt;0,((DATA!CI32/DATA!BM32)*100),"NA")</f>
        <v>NA</v>
      </c>
      <c r="BC32" s="122" t="str">
        <f>IF(DATA!CJ32&gt;0,((DATA!CJ32/DATA!BN32)*100),"NA")</f>
        <v>NA</v>
      </c>
      <c r="BD32" s="122" t="str">
        <f>IF(DATA!CK32&gt;0,((DATA!CK32/DATA!BO32)*100),"NA")</f>
        <v>NA</v>
      </c>
      <c r="BE32" s="93">
        <f>(DATA!CL32/DATA!M32)*100</f>
        <v>0.74927953890489907</v>
      </c>
      <c r="BF32" s="91">
        <f>(DATA!CM32/DATA!N32)*100</f>
        <v>0.65111231687466087</v>
      </c>
      <c r="BG32" s="91">
        <f>(DATA!CN32/DATA!O32)*100</f>
        <v>0.90715048025613654</v>
      </c>
      <c r="BH32" s="91">
        <f>(DATA!CO32/DATA!P32)*100</f>
        <v>1.2279765082754939</v>
      </c>
      <c r="BI32" s="91">
        <f>(DATA!CP32/DATA!Q32)*100</f>
        <v>1.2345679012345678</v>
      </c>
      <c r="BJ32" s="91">
        <f>(DATA!CQ32/DATA!R32)*100</f>
        <v>1.5538847117794485</v>
      </c>
      <c r="BK32" s="91">
        <f>(DATA!CR32/DATA!S32)*100</f>
        <v>1.6541353383458646</v>
      </c>
      <c r="BL32" s="91">
        <f>(DATA!CS32/DATA!T32)*100</f>
        <v>1.5544041450777202</v>
      </c>
      <c r="BM32" s="91">
        <f>(DATA!CT32/DATA!U32)*100</f>
        <v>2.34375</v>
      </c>
      <c r="BN32" s="91">
        <f>(DATA!CU32/DATA!V32)*100</f>
        <v>2.1233569261880687</v>
      </c>
      <c r="BO32" s="91">
        <f>(DATA!CV32/DATA!W32)*100</f>
        <v>2.6936026936026933</v>
      </c>
      <c r="BP32" s="93">
        <f>(DATA!CW32/DATA!M32)*100</f>
        <v>0</v>
      </c>
      <c r="BQ32" s="91">
        <f>(DATA!CX32/DATA!N32)*100</f>
        <v>0</v>
      </c>
      <c r="BR32" s="91">
        <f>(DATA!CY32/DATA!O32)*100</f>
        <v>0</v>
      </c>
      <c r="BS32" s="91">
        <f>(DATA!CZ32/DATA!P32)*100</f>
        <v>0</v>
      </c>
      <c r="BT32" s="91">
        <f>(DATA!DA32/DATA!Q32)*100</f>
        <v>0</v>
      </c>
      <c r="BU32" s="91">
        <f>(DATA!DB32/DATA!R32)*100</f>
        <v>0</v>
      </c>
      <c r="BV32" s="91">
        <f>(DATA!DC32/DATA!S32)*100</f>
        <v>0</v>
      </c>
      <c r="BW32" s="91">
        <f>(DATA!DD32/DATA!T32)*100</f>
        <v>0</v>
      </c>
      <c r="BX32" s="91">
        <f>(DATA!DE32/DATA!U32)*100</f>
        <v>0.830078125</v>
      </c>
      <c r="BY32" s="91">
        <f>(DATA!DF32/DATA!V32)*100</f>
        <v>0.85945399393326583</v>
      </c>
      <c r="BZ32" s="91">
        <f>(DATA!DG32/DATA!W32)*100</f>
        <v>0.67340067340067333</v>
      </c>
      <c r="CA32" s="93">
        <f>(DATA!DH32/DATA!M32)*100</f>
        <v>3.1700288184438041</v>
      </c>
      <c r="CB32" s="91">
        <f>(DATA!DI32/DATA!N32)*100</f>
        <v>2.8757460661964189</v>
      </c>
      <c r="CC32" s="91">
        <f>(DATA!DJ32/DATA!O32)*100</f>
        <v>3.0416221985058698</v>
      </c>
      <c r="CD32" s="91">
        <f>(DATA!DK32/DATA!P32)*100</f>
        <v>3.4703683929524822</v>
      </c>
      <c r="CE32" s="91">
        <f>(DATA!DL32/DATA!Q32)*100</f>
        <v>3.9720880300590449</v>
      </c>
      <c r="CF32" s="91">
        <f>(DATA!DM32/DATA!R32)*100</f>
        <v>4.6616541353383463</v>
      </c>
      <c r="CG32" s="91">
        <f>(DATA!DN32/DATA!S32)*100</f>
        <v>4.5614035087719298</v>
      </c>
      <c r="CH32" s="91">
        <f>(DATA!DO32/DATA!T32)*100</f>
        <v>5.3886010362694305</v>
      </c>
      <c r="CI32" s="91">
        <f>(DATA!DP32/DATA!U32)*100</f>
        <v>5.95703125</v>
      </c>
      <c r="CJ32" s="91">
        <f>(DATA!DQ32/DATA!V32)*100</f>
        <v>6.0667340748230529</v>
      </c>
      <c r="CK32" s="91">
        <f>(DATA!DR32/DATA!W32)*100</f>
        <v>6.4454064454064461</v>
      </c>
      <c r="CL32" s="54">
        <f t="shared" si="2"/>
        <v>100</v>
      </c>
      <c r="CM32" s="55">
        <f t="shared" si="3"/>
        <v>100</v>
      </c>
      <c r="CN32" s="55">
        <f t="shared" si="4"/>
        <v>100</v>
      </c>
      <c r="CO32" s="55">
        <f t="shared" si="5"/>
        <v>100</v>
      </c>
      <c r="CP32" s="55">
        <f t="shared" si="6"/>
        <v>100</v>
      </c>
      <c r="CQ32" s="55">
        <f t="shared" si="7"/>
        <v>100</v>
      </c>
      <c r="CR32" s="55">
        <f t="shared" si="8"/>
        <v>100</v>
      </c>
      <c r="CS32" s="55">
        <f t="shared" si="32"/>
        <v>100</v>
      </c>
      <c r="CT32" s="55">
        <f t="shared" si="33"/>
        <v>100</v>
      </c>
      <c r="CU32" s="55">
        <f t="shared" si="34"/>
        <v>100</v>
      </c>
      <c r="CV32" s="55">
        <f t="shared" si="34"/>
        <v>100</v>
      </c>
      <c r="CW32" s="54">
        <f t="shared" si="9"/>
        <v>100.00000000000001</v>
      </c>
      <c r="CX32" s="55">
        <f t="shared" si="23"/>
        <v>100</v>
      </c>
      <c r="CY32" s="55">
        <f t="shared" si="24"/>
        <v>100</v>
      </c>
      <c r="CZ32" s="55">
        <f t="shared" si="25"/>
        <v>99.999999999999986</v>
      </c>
      <c r="DA32" s="55">
        <f t="shared" si="26"/>
        <v>100</v>
      </c>
      <c r="DB32" s="55">
        <f t="shared" si="27"/>
        <v>100</v>
      </c>
      <c r="DC32" s="55">
        <f t="shared" si="28"/>
        <v>100</v>
      </c>
      <c r="DD32" s="55">
        <f t="shared" si="29"/>
        <v>100.00000000000001</v>
      </c>
      <c r="DE32" s="55">
        <f t="shared" si="30"/>
        <v>100</v>
      </c>
      <c r="DF32" s="55">
        <f t="shared" si="31"/>
        <v>100</v>
      </c>
      <c r="DG32" s="55">
        <f t="shared" si="31"/>
        <v>100.00000000000001</v>
      </c>
    </row>
    <row r="33" spans="1:111">
      <c r="A33" s="101" t="str">
        <f>+DATA!A33</f>
        <v>Montana</v>
      </c>
      <c r="B33" s="91">
        <f>(DATA!X33/DATA!B33)*100</f>
        <v>74.945215485756023</v>
      </c>
      <c r="C33" s="91">
        <f>(DATA!Y33/DATA!C33)*100</f>
        <v>72.869318181818173</v>
      </c>
      <c r="D33" s="91">
        <f>(DATA!Z33/DATA!D33)*100</f>
        <v>69.587965990843685</v>
      </c>
      <c r="E33" s="91">
        <f>(DATA!AA33/DATA!E33)*100</f>
        <v>68.981181051265423</v>
      </c>
      <c r="F33" s="91">
        <f>(DATA!AB33/DATA!F33)*100</f>
        <v>65.615524560339594</v>
      </c>
      <c r="G33" s="91">
        <f>(DATA!AC33/DATA!G33)*100</f>
        <v>63.62579895409646</v>
      </c>
      <c r="H33" s="91">
        <f>(DATA!AD33/DATA!H33)*100</f>
        <v>63.78814047207829</v>
      </c>
      <c r="I33" s="91">
        <f>(DATA!AE33/DATA!I33)*100</f>
        <v>62.026032823995472</v>
      </c>
      <c r="J33" s="91">
        <f>(DATA!AF33/DATA!J33)*100</f>
        <v>61.102106969205835</v>
      </c>
      <c r="K33" s="91">
        <f>(DATA!AG33/DATA!K33)*100</f>
        <v>59.757383966244724</v>
      </c>
      <c r="L33" s="91">
        <f>(DATA!AH33/DATA!L33)*100</f>
        <v>59.955131800336517</v>
      </c>
      <c r="M33" s="93">
        <f>(DATA!AI33/DATA!B33)*100</f>
        <v>25.054784514243973</v>
      </c>
      <c r="N33" s="91">
        <f>(DATA!AJ33/DATA!C33)*100</f>
        <v>27.130681818181817</v>
      </c>
      <c r="O33" s="91">
        <f>(DATA!AK33/DATA!D33)*100</f>
        <v>30.412034009156315</v>
      </c>
      <c r="P33" s="91">
        <f>(DATA!AL33/DATA!E33)*100</f>
        <v>31.018818948734587</v>
      </c>
      <c r="Q33" s="91">
        <f>(DATA!AM33/DATA!F33)*100</f>
        <v>34.384475439660399</v>
      </c>
      <c r="R33" s="91">
        <f>(DATA!AN33/DATA!G33)*100</f>
        <v>36.37420104590354</v>
      </c>
      <c r="S33" s="91">
        <f>(DATA!AO33/DATA!H33)*100</f>
        <v>36.211859527921703</v>
      </c>
      <c r="T33" s="91">
        <f>(DATA!AP33/DATA!I33)*100</f>
        <v>37.973967176004528</v>
      </c>
      <c r="U33" s="91">
        <f>(DATA!AQ33/DATA!J33)*100</f>
        <v>38.897893030794165</v>
      </c>
      <c r="V33" s="91">
        <f>(DATA!AR33/DATA!K33)*100</f>
        <v>40.242616033755276</v>
      </c>
      <c r="W33" s="91">
        <f>(DATA!AS33/DATA!L33)*100</f>
        <v>40.044868199663483</v>
      </c>
      <c r="X33" s="93">
        <f>(DATA!AT33/DATA!M33)*100</f>
        <v>95.690284879474063</v>
      </c>
      <c r="Y33" s="91">
        <f>(DATA!AU33/DATA!N33)*100</f>
        <v>96.136012364760433</v>
      </c>
      <c r="Z33" s="91">
        <f>(DATA!AV33/DATA!O33)*100</f>
        <v>96.051687006460867</v>
      </c>
      <c r="AA33" s="91">
        <f>(DATA!AW33/DATA!P33)*100</f>
        <v>96.034607065609222</v>
      </c>
      <c r="AB33" s="91">
        <f>(DATA!AX33/DATA!Q33)*100</f>
        <v>96.945137157107226</v>
      </c>
      <c r="AC33" s="91">
        <f>(DATA!AY33/DATA!R33)*100</f>
        <v>96.32352941176471</v>
      </c>
      <c r="AD33" s="91">
        <f>(DATA!AZ33/DATA!S33)*100</f>
        <v>95.625</v>
      </c>
      <c r="AE33" s="91">
        <f>(DATA!BA33/DATA!T33)*100</f>
        <v>95.445798588838997</v>
      </c>
      <c r="AF33" s="91">
        <f>(DATA!BB33/DATA!U33)*100</f>
        <v>92.935982339955842</v>
      </c>
      <c r="AG33" s="91">
        <f>(DATA!BC33/DATA!V33)*100</f>
        <v>92.136659436008671</v>
      </c>
      <c r="AH33" s="91">
        <f>(DATA!BD33/DATA!W33)*100</f>
        <v>91.100702576112411</v>
      </c>
      <c r="AI33" s="93">
        <f>(DATA!BE33/DATA!M33)*100</f>
        <v>0.21913805697589481</v>
      </c>
      <c r="AJ33" s="91">
        <f>(DATA!BF33/DATA!N33)*100</f>
        <v>0.15455950540958269</v>
      </c>
      <c r="AK33" s="91">
        <f>(DATA!BG33/DATA!O33)*100</f>
        <v>0.4307250538406317</v>
      </c>
      <c r="AL33" s="91">
        <f>(DATA!BH33/DATA!P33)*100</f>
        <v>0.50468637346791634</v>
      </c>
      <c r="AM33" s="91">
        <f>(DATA!BI33/DATA!Q33)*100</f>
        <v>6.2344139650872814E-2</v>
      </c>
      <c r="AN33" s="91">
        <f>(DATA!BJ33/DATA!R33)*100</f>
        <v>0.24509803921568626</v>
      </c>
      <c r="AO33" s="91">
        <f>(DATA!BK33/DATA!S33)*100</f>
        <v>0.25</v>
      </c>
      <c r="AP33" s="91">
        <f>(DATA!BL33/DATA!T33)*100</f>
        <v>0.32071840923669021</v>
      </c>
      <c r="AQ33" s="91">
        <f>(DATA!BM33/DATA!U33)*100</f>
        <v>0.22075055187637968</v>
      </c>
      <c r="AR33" s="91">
        <f>(DATA!BN33/DATA!V33)*100</f>
        <v>0.27114967462039047</v>
      </c>
      <c r="AS33" s="91">
        <f>(DATA!BO33/DATA!W33)*100</f>
        <v>0.29274004683840754</v>
      </c>
      <c r="AT33" s="119" t="str">
        <f>IF(DATA!CA33&gt;0,((DATA!CA33/DATA!BE33)*100),"NA")</f>
        <v>NA</v>
      </c>
      <c r="AU33" s="122" t="str">
        <f>IF(DATA!CB33&gt;0,((DATA!CB33/DATA!BF33)*100),"NA")</f>
        <v>NA</v>
      </c>
      <c r="AV33" s="122" t="str">
        <f>IF(DATA!CC33&gt;0,((DATA!CC33/DATA!BG33)*100),"NA")</f>
        <v>NA</v>
      </c>
      <c r="AW33" s="122" t="str">
        <f>IF(DATA!CD33&gt;0,((DATA!CD33/DATA!BH33)*100),"NA")</f>
        <v>NA</v>
      </c>
      <c r="AX33" s="122" t="str">
        <f>IF(DATA!CE33&gt;0,((DATA!CE33/DATA!BI33)*100),"NA")</f>
        <v>NA</v>
      </c>
      <c r="AY33" s="122" t="str">
        <f>IF(DATA!CF33&gt;0,((DATA!CF33/DATA!BJ33)*100),"NA")</f>
        <v>NA</v>
      </c>
      <c r="AZ33" s="122" t="str">
        <f>IF(DATA!CG33&gt;0,((DATA!CG33/DATA!BK33)*100),"NA")</f>
        <v>NA</v>
      </c>
      <c r="BA33" s="122" t="str">
        <f>IF(DATA!CH33&gt;0,((DATA!CH33/DATA!BL33)*100),"NA")</f>
        <v>NA</v>
      </c>
      <c r="BB33" s="122" t="str">
        <f>IF(DATA!CI33&gt;0,((DATA!CI33/DATA!BM33)*100),"NA")</f>
        <v>NA</v>
      </c>
      <c r="BC33" s="122" t="str">
        <f>IF(DATA!CJ33&gt;0,((DATA!CJ33/DATA!BN33)*100),"NA")</f>
        <v>NA</v>
      </c>
      <c r="BD33" s="122" t="str">
        <f>IF(DATA!CK33&gt;0,((DATA!CK33/DATA!BO33)*100),"NA")</f>
        <v>NA</v>
      </c>
      <c r="BE33" s="93">
        <f>(DATA!CL33/DATA!M33)*100</f>
        <v>0.58436815193571956</v>
      </c>
      <c r="BF33" s="91">
        <f>(DATA!CM33/DATA!N33)*100</f>
        <v>0.23183925811437403</v>
      </c>
      <c r="BG33" s="91">
        <f>(DATA!CN33/DATA!O33)*100</f>
        <v>0.64608758076094763</v>
      </c>
      <c r="BH33" s="91">
        <f>(DATA!CO33/DATA!P33)*100</f>
        <v>0.50468637346791634</v>
      </c>
      <c r="BI33" s="91">
        <f>(DATA!CP33/DATA!Q33)*100</f>
        <v>0.49875311720698251</v>
      </c>
      <c r="BJ33" s="91">
        <f>(DATA!CQ33/DATA!R33)*100</f>
        <v>0.79656862745098034</v>
      </c>
      <c r="BK33" s="91">
        <f>(DATA!CR33/DATA!S33)*100</f>
        <v>0.87500000000000011</v>
      </c>
      <c r="BL33" s="91">
        <f>(DATA!CS33/DATA!T33)*100</f>
        <v>0.96215522771007056</v>
      </c>
      <c r="BM33" s="91">
        <f>(DATA!CT33/DATA!U33)*100</f>
        <v>1.6004415011037527</v>
      </c>
      <c r="BN33" s="91">
        <f>(DATA!CU33/DATA!V33)*100</f>
        <v>1.4099783080260302</v>
      </c>
      <c r="BO33" s="91">
        <f>(DATA!CV33/DATA!W33)*100</f>
        <v>1.873536299765808</v>
      </c>
      <c r="BP33" s="93">
        <f>(DATA!CW33/DATA!M33)*100</f>
        <v>0</v>
      </c>
      <c r="BQ33" s="91">
        <f>(DATA!CX33/DATA!N33)*100</f>
        <v>0</v>
      </c>
      <c r="BR33" s="91">
        <f>(DATA!CY33/DATA!O33)*100</f>
        <v>0</v>
      </c>
      <c r="BS33" s="91">
        <f>(DATA!CZ33/DATA!P33)*100</f>
        <v>0</v>
      </c>
      <c r="BT33" s="91">
        <f>(DATA!DA33/DATA!Q33)*100</f>
        <v>0</v>
      </c>
      <c r="BU33" s="91">
        <f>(DATA!DB33/DATA!R33)*100</f>
        <v>0</v>
      </c>
      <c r="BV33" s="91">
        <f>(DATA!DC33/DATA!S33)*100</f>
        <v>0</v>
      </c>
      <c r="BW33" s="91">
        <f>(DATA!DD33/DATA!T33)*100</f>
        <v>0</v>
      </c>
      <c r="BX33" s="91">
        <f>(DATA!DE33/DATA!U33)*100</f>
        <v>0.88300220750551872</v>
      </c>
      <c r="BY33" s="91">
        <f>(DATA!DF33/DATA!V33)*100</f>
        <v>1.0303687635574839</v>
      </c>
      <c r="BZ33" s="91">
        <f>(DATA!DG33/DATA!W33)*100</f>
        <v>1.405152224824356</v>
      </c>
      <c r="CA33" s="93">
        <f>(DATA!DH33/DATA!M33)*100</f>
        <v>3.5062089116143169</v>
      </c>
      <c r="CB33" s="91">
        <f>(DATA!DI33/DATA!N33)*100</f>
        <v>3.4775888717156103</v>
      </c>
      <c r="CC33" s="91">
        <f>(DATA!DJ33/DATA!O33)*100</f>
        <v>2.8715003589375447</v>
      </c>
      <c r="CD33" s="91">
        <f>(DATA!DK33/DATA!P33)*100</f>
        <v>2.9560201874549383</v>
      </c>
      <c r="CE33" s="91">
        <f>(DATA!DL33/DATA!Q33)*100</f>
        <v>2.4937655860349128</v>
      </c>
      <c r="CF33" s="91">
        <f>(DATA!DM33/DATA!R33)*100</f>
        <v>2.6348039215686274</v>
      </c>
      <c r="CG33" s="91">
        <f>(DATA!DN33/DATA!S33)*100</f>
        <v>3.25</v>
      </c>
      <c r="CH33" s="91">
        <f>(DATA!DO33/DATA!T33)*100</f>
        <v>3.2713277742142401</v>
      </c>
      <c r="CI33" s="91">
        <f>(DATA!DP33/DATA!U33)*100</f>
        <v>4.3598233995584987</v>
      </c>
      <c r="CJ33" s="91">
        <f>(DATA!DQ33/DATA!V33)*100</f>
        <v>5.1518438177874186</v>
      </c>
      <c r="CK33" s="91">
        <f>(DATA!DR33/DATA!W33)*100</f>
        <v>5.3278688524590159</v>
      </c>
      <c r="CL33" s="54">
        <f t="shared" si="2"/>
        <v>100</v>
      </c>
      <c r="CM33" s="55">
        <f t="shared" si="3"/>
        <v>99.999999999999986</v>
      </c>
      <c r="CN33" s="55">
        <f t="shared" si="4"/>
        <v>100</v>
      </c>
      <c r="CO33" s="55">
        <f t="shared" si="5"/>
        <v>100.00000000000001</v>
      </c>
      <c r="CP33" s="55">
        <f t="shared" si="6"/>
        <v>100</v>
      </c>
      <c r="CQ33" s="55">
        <f t="shared" si="7"/>
        <v>100</v>
      </c>
      <c r="CR33" s="55">
        <f t="shared" si="8"/>
        <v>100</v>
      </c>
      <c r="CS33" s="55">
        <f t="shared" si="32"/>
        <v>100</v>
      </c>
      <c r="CT33" s="55">
        <f t="shared" si="33"/>
        <v>100</v>
      </c>
      <c r="CU33" s="55">
        <f t="shared" si="34"/>
        <v>100</v>
      </c>
      <c r="CV33" s="55">
        <f t="shared" si="34"/>
        <v>100</v>
      </c>
      <c r="CW33" s="54">
        <f t="shared" si="9"/>
        <v>100</v>
      </c>
      <c r="CX33" s="55">
        <f t="shared" si="23"/>
        <v>100</v>
      </c>
      <c r="CY33" s="55">
        <f t="shared" si="24"/>
        <v>99.999999999999986</v>
      </c>
      <c r="CZ33" s="55">
        <f t="shared" si="25"/>
        <v>100</v>
      </c>
      <c r="DA33" s="55">
        <f t="shared" si="26"/>
        <v>100</v>
      </c>
      <c r="DB33" s="55">
        <f t="shared" si="27"/>
        <v>100.00000000000001</v>
      </c>
      <c r="DC33" s="55">
        <f t="shared" si="28"/>
        <v>100</v>
      </c>
      <c r="DD33" s="55">
        <f t="shared" si="29"/>
        <v>100</v>
      </c>
      <c r="DE33" s="55">
        <f t="shared" si="30"/>
        <v>99.999999999999986</v>
      </c>
      <c r="DF33" s="55">
        <f t="shared" si="31"/>
        <v>100</v>
      </c>
      <c r="DG33" s="55">
        <f t="shared" si="31"/>
        <v>100</v>
      </c>
    </row>
    <row r="34" spans="1:111">
      <c r="A34" s="101" t="str">
        <f>+DATA!A34</f>
        <v>Nevada</v>
      </c>
      <c r="B34" s="91">
        <f>(DATA!X34/DATA!B34)*100</f>
        <v>71.90584662110858</v>
      </c>
      <c r="C34" s="91">
        <f>(DATA!Y34/DATA!C34)*100</f>
        <v>70.875290472501945</v>
      </c>
      <c r="D34" s="91">
        <f>(DATA!Z34/DATA!D34)*100</f>
        <v>71.792828685258968</v>
      </c>
      <c r="E34" s="91">
        <f>(DATA!AA34/DATA!E34)*100</f>
        <v>69.75218658892129</v>
      </c>
      <c r="F34" s="91">
        <f>(DATA!AB34/DATA!F34)*100</f>
        <v>65.836526181353776</v>
      </c>
      <c r="G34" s="91">
        <f>(DATA!AC34/DATA!G34)*100</f>
        <v>64.135977337110489</v>
      </c>
      <c r="H34" s="91">
        <f>(DATA!AD34/DATA!H34)*100</f>
        <v>62.827763496143959</v>
      </c>
      <c r="I34" s="91">
        <f>(DATA!AE34/DATA!I34)*100</f>
        <v>62.513781697905181</v>
      </c>
      <c r="J34" s="91">
        <f>(DATA!AF34/DATA!J34)*100</f>
        <v>61.679950950337215</v>
      </c>
      <c r="K34" s="91">
        <f>(DATA!AG34/DATA!K34)*100</f>
        <v>59.891008174386918</v>
      </c>
      <c r="L34" s="91">
        <f>(DATA!AH34/DATA!L34)*100</f>
        <v>59.496221662468521</v>
      </c>
      <c r="M34" s="93">
        <f>(DATA!AI34/DATA!B34)*100</f>
        <v>28.094153378891416</v>
      </c>
      <c r="N34" s="91">
        <f>(DATA!AJ34/DATA!C34)*100</f>
        <v>29.124709527498066</v>
      </c>
      <c r="O34" s="91">
        <f>(DATA!AK34/DATA!D34)*100</f>
        <v>28.207171314741036</v>
      </c>
      <c r="P34" s="91">
        <f>(DATA!AL34/DATA!E34)*100</f>
        <v>30.247813411078717</v>
      </c>
      <c r="Q34" s="91">
        <f>(DATA!AM34/DATA!F34)*100</f>
        <v>34.163473818646231</v>
      </c>
      <c r="R34" s="91">
        <f>(DATA!AN34/DATA!G34)*100</f>
        <v>35.864022662889518</v>
      </c>
      <c r="S34" s="91">
        <f>(DATA!AO34/DATA!H34)*100</f>
        <v>37.172236503856041</v>
      </c>
      <c r="T34" s="91">
        <f>(DATA!AP34/DATA!I34)*100</f>
        <v>37.486218302094819</v>
      </c>
      <c r="U34" s="91">
        <f>(DATA!AQ34/DATA!J34)*100</f>
        <v>38.320049049662785</v>
      </c>
      <c r="V34" s="91">
        <f>(DATA!AR34/DATA!K34)*100</f>
        <v>40.108991825613074</v>
      </c>
      <c r="W34" s="91">
        <f>(DATA!AS34/DATA!L34)*100</f>
        <v>40.503778337531486</v>
      </c>
      <c r="X34" s="93">
        <f>(DATA!AT34/DATA!M34)*100</f>
        <v>88.990129081245257</v>
      </c>
      <c r="Y34" s="91">
        <f>(DATA!AU34/DATA!N34)*100</f>
        <v>88.294573643410857</v>
      </c>
      <c r="Z34" s="91">
        <f>(DATA!AV34/DATA!O34)*100</f>
        <v>87.788778877887779</v>
      </c>
      <c r="AA34" s="91">
        <f>(DATA!AW34/DATA!P34)*100</f>
        <v>87.592867756315002</v>
      </c>
      <c r="AB34" s="91">
        <f>(DATA!AX34/DATA!Q34)*100</f>
        <v>84.872298624754421</v>
      </c>
      <c r="AC34" s="91">
        <f>(DATA!AY34/DATA!R34)*100</f>
        <v>83.15665488810366</v>
      </c>
      <c r="AD34" s="91">
        <f>(DATA!AZ34/DATA!S34)*100</f>
        <v>81.976744186046517</v>
      </c>
      <c r="AE34" s="91">
        <f>(DATA!BA34/DATA!T34)*100</f>
        <v>80.507497116493653</v>
      </c>
      <c r="AF34" s="91">
        <f>(DATA!BB34/DATA!U34)*100</f>
        <v>78.349875930521094</v>
      </c>
      <c r="AG34" s="91">
        <f>(DATA!BC34/DATA!V34)*100</f>
        <v>76.795580110497241</v>
      </c>
      <c r="AH34" s="91">
        <f>(DATA!BD34/DATA!W34)*100</f>
        <v>75.915948275862064</v>
      </c>
      <c r="AI34" s="93">
        <f>(DATA!BE34/DATA!M34)*100</f>
        <v>1.3667425968109339</v>
      </c>
      <c r="AJ34" s="91">
        <f>(DATA!BF34/DATA!N34)*100</f>
        <v>1.8604651162790697</v>
      </c>
      <c r="AK34" s="91">
        <f>(DATA!BG34/DATA!O34)*100</f>
        <v>1.7326732673267329</v>
      </c>
      <c r="AL34" s="91">
        <f>(DATA!BH34/DATA!P34)*100</f>
        <v>1.7830609212481425</v>
      </c>
      <c r="AM34" s="91">
        <f>(DATA!BI34/DATA!Q34)*100</f>
        <v>2.4885396201702688</v>
      </c>
      <c r="AN34" s="91">
        <f>(DATA!BJ34/DATA!R34)*100</f>
        <v>2.8268551236749118</v>
      </c>
      <c r="AO34" s="91">
        <f>(DATA!BK34/DATA!S34)*100</f>
        <v>2.8012684989429175</v>
      </c>
      <c r="AP34" s="91">
        <f>(DATA!BL34/DATA!T34)*100</f>
        <v>3.2871972318339098</v>
      </c>
      <c r="AQ34" s="91">
        <f>(DATA!BM34/DATA!U34)*100</f>
        <v>2.6674937965260543</v>
      </c>
      <c r="AR34" s="91">
        <f>(DATA!BN34/DATA!V34)*100</f>
        <v>2.7624309392265194</v>
      </c>
      <c r="AS34" s="91">
        <f>(DATA!BO34/DATA!W34)*100</f>
        <v>3.1788793103448274</v>
      </c>
      <c r="AT34" s="119" t="str">
        <f>IF(DATA!CA34&gt;0,((DATA!CA34/DATA!BE34)*100),"NA")</f>
        <v>NA</v>
      </c>
      <c r="AU34" s="122" t="str">
        <f>IF(DATA!CB34&gt;0,((DATA!CB34/DATA!BF34)*100),"NA")</f>
        <v>NA</v>
      </c>
      <c r="AV34" s="122" t="str">
        <f>IF(DATA!CC34&gt;0,((DATA!CC34/DATA!BG34)*100),"NA")</f>
        <v>NA</v>
      </c>
      <c r="AW34" s="122" t="str">
        <f>IF(DATA!CD34&gt;0,((DATA!CD34/DATA!BH34)*100),"NA")</f>
        <v>NA</v>
      </c>
      <c r="AX34" s="122" t="str">
        <f>IF(DATA!CE34&gt;0,((DATA!CE34/DATA!BI34)*100),"NA")</f>
        <v>NA</v>
      </c>
      <c r="AY34" s="122" t="str">
        <f>IF(DATA!CF34&gt;0,((DATA!CF34/DATA!BJ34)*100),"NA")</f>
        <v>NA</v>
      </c>
      <c r="AZ34" s="122" t="str">
        <f>IF(DATA!CG34&gt;0,((DATA!CG34/DATA!BK34)*100),"NA")</f>
        <v>NA</v>
      </c>
      <c r="BA34" s="122" t="str">
        <f>IF(DATA!CH34&gt;0,((DATA!CH34/DATA!BL34)*100),"NA")</f>
        <v>NA</v>
      </c>
      <c r="BB34" s="122" t="str">
        <f>IF(DATA!CI34&gt;0,((DATA!CI34/DATA!BM34)*100),"NA")</f>
        <v>NA</v>
      </c>
      <c r="BC34" s="122" t="str">
        <f>IF(DATA!CJ34&gt;0,((DATA!CJ34/DATA!BN34)*100),"NA")</f>
        <v>NA</v>
      </c>
      <c r="BD34" s="122" t="str">
        <f>IF(DATA!CK34&gt;0,((DATA!CK34/DATA!BO34)*100),"NA")</f>
        <v>NA</v>
      </c>
      <c r="BE34" s="93">
        <f>(DATA!CL34/DATA!M34)*100</f>
        <v>1.2908124525436599</v>
      </c>
      <c r="BF34" s="91">
        <f>(DATA!CM34/DATA!N34)*100</f>
        <v>2.248062015503876</v>
      </c>
      <c r="BG34" s="91">
        <f>(DATA!CN34/DATA!O34)*100</f>
        <v>2.3927392739273929</v>
      </c>
      <c r="BH34" s="91">
        <f>(DATA!CO34/DATA!P34)*100</f>
        <v>3.4918276374442794</v>
      </c>
      <c r="BI34" s="91">
        <f>(DATA!CP34/DATA!Q34)*100</f>
        <v>4.1257367387033401</v>
      </c>
      <c r="BJ34" s="91">
        <f>(DATA!CQ34/DATA!R34)*100</f>
        <v>4.2402826855123674</v>
      </c>
      <c r="BK34" s="91">
        <f>(DATA!CR34/DATA!S34)*100</f>
        <v>4.0169133192388999</v>
      </c>
      <c r="BL34" s="91">
        <f>(DATA!CS34/DATA!T34)*100</f>
        <v>4.3252595155709344</v>
      </c>
      <c r="BM34" s="91">
        <f>(DATA!CT34/DATA!U34)*100</f>
        <v>4.4665012406947886</v>
      </c>
      <c r="BN34" s="91">
        <f>(DATA!CU34/DATA!V34)*100</f>
        <v>5.027624309392265</v>
      </c>
      <c r="BO34" s="91">
        <f>(DATA!CV34/DATA!W34)*100</f>
        <v>5.0107758620689653</v>
      </c>
      <c r="BP34" s="93">
        <f>(DATA!CW34/DATA!M34)*100</f>
        <v>0</v>
      </c>
      <c r="BQ34" s="91">
        <f>(DATA!CX34/DATA!N34)*100</f>
        <v>0</v>
      </c>
      <c r="BR34" s="91">
        <f>(DATA!CY34/DATA!O34)*100</f>
        <v>0</v>
      </c>
      <c r="BS34" s="91">
        <f>(DATA!CZ34/DATA!P34)*100</f>
        <v>0</v>
      </c>
      <c r="BT34" s="91">
        <f>(DATA!DA34/DATA!Q34)*100</f>
        <v>0</v>
      </c>
      <c r="BU34" s="91">
        <f>(DATA!DB34/DATA!R34)*100</f>
        <v>0</v>
      </c>
      <c r="BV34" s="91">
        <f>(DATA!DC34/DATA!S34)*100</f>
        <v>0</v>
      </c>
      <c r="BW34" s="91">
        <f>(DATA!DD34/DATA!T34)*100</f>
        <v>0.86505190311418689</v>
      </c>
      <c r="BX34" s="91">
        <f>(DATA!DE34/DATA!U34)*100</f>
        <v>1.054590570719603</v>
      </c>
      <c r="BY34" s="91">
        <f>(DATA!DF34/DATA!V34)*100</f>
        <v>1.0497237569060773</v>
      </c>
      <c r="BZ34" s="91">
        <f>(DATA!DG34/DATA!W34)*100</f>
        <v>1.5086206896551724</v>
      </c>
      <c r="CA34" s="93">
        <f>(DATA!DH34/DATA!M34)*100</f>
        <v>8.3523158694001527</v>
      </c>
      <c r="CB34" s="91">
        <f>(DATA!DI34/DATA!N34)*100</f>
        <v>7.5968992248062017</v>
      </c>
      <c r="CC34" s="91">
        <f>(DATA!DJ34/DATA!O34)*100</f>
        <v>8.0858085808580853</v>
      </c>
      <c r="CD34" s="91">
        <f>(DATA!DK34/DATA!P34)*100</f>
        <v>7.1322436849925701</v>
      </c>
      <c r="CE34" s="91">
        <f>(DATA!DL34/DATA!Q34)*100</f>
        <v>8.513425016371972</v>
      </c>
      <c r="CF34" s="91">
        <f>(DATA!DM34/DATA!R34)*100</f>
        <v>9.7762073027090697</v>
      </c>
      <c r="CG34" s="91">
        <f>(DATA!DN34/DATA!S34)*100</f>
        <v>11.20507399577167</v>
      </c>
      <c r="CH34" s="91">
        <f>(DATA!DO34/DATA!T34)*100</f>
        <v>11.014994232987313</v>
      </c>
      <c r="CI34" s="91">
        <f>(DATA!DP34/DATA!U34)*100</f>
        <v>13.461538461538462</v>
      </c>
      <c r="CJ34" s="91">
        <f>(DATA!DQ34/DATA!V34)*100</f>
        <v>14.3646408839779</v>
      </c>
      <c r="CK34" s="91">
        <f>(DATA!DR34/DATA!W34)*100</f>
        <v>14.385775862068966</v>
      </c>
      <c r="CL34" s="54">
        <f t="shared" si="2"/>
        <v>100</v>
      </c>
      <c r="CM34" s="55">
        <f t="shared" si="3"/>
        <v>100.00000000000001</v>
      </c>
      <c r="CN34" s="55">
        <f t="shared" si="4"/>
        <v>100</v>
      </c>
      <c r="CO34" s="55">
        <f t="shared" si="5"/>
        <v>100</v>
      </c>
      <c r="CP34" s="55">
        <f t="shared" si="6"/>
        <v>100</v>
      </c>
      <c r="CQ34" s="55">
        <f t="shared" si="7"/>
        <v>100</v>
      </c>
      <c r="CR34" s="55">
        <f t="shared" si="8"/>
        <v>100</v>
      </c>
      <c r="CS34" s="55">
        <f t="shared" si="32"/>
        <v>100</v>
      </c>
      <c r="CT34" s="55">
        <f t="shared" si="33"/>
        <v>100</v>
      </c>
      <c r="CU34" s="55">
        <f t="shared" si="34"/>
        <v>100</v>
      </c>
      <c r="CV34" s="55">
        <f t="shared" si="34"/>
        <v>100</v>
      </c>
      <c r="CW34" s="54">
        <f t="shared" si="9"/>
        <v>100.00000000000001</v>
      </c>
      <c r="CX34" s="55">
        <f t="shared" si="23"/>
        <v>100.00000000000001</v>
      </c>
      <c r="CY34" s="55">
        <f t="shared" si="24"/>
        <v>99.999999999999986</v>
      </c>
      <c r="CZ34" s="55">
        <f t="shared" si="25"/>
        <v>99.999999999999986</v>
      </c>
      <c r="DA34" s="55">
        <f t="shared" si="26"/>
        <v>100</v>
      </c>
      <c r="DB34" s="55">
        <f t="shared" si="27"/>
        <v>100.00000000000001</v>
      </c>
      <c r="DC34" s="55">
        <f t="shared" si="28"/>
        <v>100</v>
      </c>
      <c r="DD34" s="55">
        <f t="shared" si="29"/>
        <v>100</v>
      </c>
      <c r="DE34" s="55">
        <f t="shared" si="30"/>
        <v>100</v>
      </c>
      <c r="DF34" s="55">
        <f t="shared" si="31"/>
        <v>100</v>
      </c>
      <c r="DG34" s="55">
        <f t="shared" si="31"/>
        <v>100</v>
      </c>
    </row>
    <row r="35" spans="1:111">
      <c r="A35" s="101" t="str">
        <f>+DATA!A35</f>
        <v>New Mexico</v>
      </c>
      <c r="B35" s="91">
        <f>(DATA!X35/DATA!B35)*100</f>
        <v>72.606713634479902</v>
      </c>
      <c r="C35" s="91">
        <f>(DATA!Y35/DATA!C35)*100</f>
        <v>69.282868525896419</v>
      </c>
      <c r="D35" s="91">
        <f>(DATA!Z35/DATA!D35)*100</f>
        <v>66.528925619834709</v>
      </c>
      <c r="E35" s="91">
        <f>(DATA!AA35/DATA!E35)*100</f>
        <v>65.448379804069333</v>
      </c>
      <c r="F35" s="91">
        <f>(DATA!AB35/DATA!F35)*100</f>
        <v>61.447084233261343</v>
      </c>
      <c r="G35" s="91">
        <f>(DATA!AC35/DATA!G35)*100</f>
        <v>60.173913043478258</v>
      </c>
      <c r="H35" s="91">
        <f>(DATA!AD35/DATA!H35)*100</f>
        <v>57.332377196127652</v>
      </c>
      <c r="I35" s="91">
        <f>(DATA!AE35/DATA!I35)*100</f>
        <v>56.289529163738585</v>
      </c>
      <c r="J35" s="91">
        <f>(DATA!AF35/DATA!J35)*100</f>
        <v>56.583172768143861</v>
      </c>
      <c r="K35" s="91">
        <f>(DATA!AG35/DATA!K35)*100</f>
        <v>53.970632304465092</v>
      </c>
      <c r="L35" s="91">
        <f>(DATA!AH35/DATA!L35)*100</f>
        <v>51.910531220876045</v>
      </c>
      <c r="M35" s="93">
        <f>(DATA!AI35/DATA!B35)*100</f>
        <v>27.393286365520098</v>
      </c>
      <c r="N35" s="91">
        <f>(DATA!AJ35/DATA!C35)*100</f>
        <v>30.717131474103589</v>
      </c>
      <c r="O35" s="91">
        <f>(DATA!AK35/DATA!D35)*100</f>
        <v>33.471074380165291</v>
      </c>
      <c r="P35" s="91">
        <f>(DATA!AL35/DATA!E35)*100</f>
        <v>34.551620195930674</v>
      </c>
      <c r="Q35" s="91">
        <f>(DATA!AM35/DATA!F35)*100</f>
        <v>38.552915766738657</v>
      </c>
      <c r="R35" s="91">
        <f>(DATA!AN35/DATA!G35)*100</f>
        <v>39.826086956521742</v>
      </c>
      <c r="S35" s="91">
        <f>(DATA!AO35/DATA!H35)*100</f>
        <v>42.667622803872355</v>
      </c>
      <c r="T35" s="91">
        <f>(DATA!AP35/DATA!I35)*100</f>
        <v>43.710470836261415</v>
      </c>
      <c r="U35" s="91">
        <f>(DATA!AQ35/DATA!J35)*100</f>
        <v>43.416827231856132</v>
      </c>
      <c r="V35" s="91">
        <f>(DATA!AR35/DATA!K35)*100</f>
        <v>46.029367695534908</v>
      </c>
      <c r="W35" s="91">
        <f>(DATA!AS35/DATA!L35)*100</f>
        <v>48.089468779123948</v>
      </c>
      <c r="X35" s="93">
        <f>(DATA!AT35/DATA!M35)*100</f>
        <v>84.915043514297551</v>
      </c>
      <c r="Y35" s="91">
        <f>(DATA!AU35/DATA!N35)*100</f>
        <v>85.316139767054906</v>
      </c>
      <c r="Z35" s="91">
        <f>(DATA!AV35/DATA!O35)*100</f>
        <v>85.13246342427837</v>
      </c>
      <c r="AA35" s="91">
        <f>(DATA!AW35/DATA!P35)*100</f>
        <v>83.837209302325576</v>
      </c>
      <c r="AB35" s="91">
        <f>(DATA!AX35/DATA!Q35)*100</f>
        <v>81.480046493607134</v>
      </c>
      <c r="AC35" s="91">
        <f>(DATA!AY35/DATA!R35)*100</f>
        <v>79.10842463165848</v>
      </c>
      <c r="AD35" s="91">
        <f>(DATA!AZ35/DATA!S35)*100</f>
        <v>78.201525491770369</v>
      </c>
      <c r="AE35" s="91">
        <f>(DATA!BA35/DATA!T35)*100</f>
        <v>76.773187840997664</v>
      </c>
      <c r="AF35" s="91">
        <f>(DATA!BB35/DATA!U35)*100</f>
        <v>73.846687478321201</v>
      </c>
      <c r="AG35" s="91">
        <f>(DATA!BC35/DATA!V35)*100</f>
        <v>71.163407358302948</v>
      </c>
      <c r="AH35" s="91">
        <f>(DATA!BD35/DATA!W35)*100</f>
        <v>70.502599653379548</v>
      </c>
      <c r="AI35" s="93">
        <f>(DATA!BE35/DATA!M35)*100</f>
        <v>0.53874844591794446</v>
      </c>
      <c r="AJ35" s="91">
        <f>(DATA!BF35/DATA!N35)*100</f>
        <v>0.62396006655574043</v>
      </c>
      <c r="AK35" s="91">
        <f>(DATA!BG35/DATA!O35)*100</f>
        <v>0.63266113088177145</v>
      </c>
      <c r="AL35" s="91">
        <f>(DATA!BH35/DATA!P35)*100</f>
        <v>0.69767441860465118</v>
      </c>
      <c r="AM35" s="91">
        <f>(DATA!BI35/DATA!Q35)*100</f>
        <v>1.2785741960480435</v>
      </c>
      <c r="AN35" s="91">
        <f>(DATA!BJ35/DATA!R35)*100</f>
        <v>1.3600302228938421</v>
      </c>
      <c r="AO35" s="91">
        <f>(DATA!BK35/DATA!S35)*100</f>
        <v>1.5254917703733442</v>
      </c>
      <c r="AP35" s="91">
        <f>(DATA!BL35/DATA!T35)*100</f>
        <v>1.7147310989867499</v>
      </c>
      <c r="AQ35" s="91">
        <f>(DATA!BM35/DATA!U35)*100</f>
        <v>1.7689906347554629</v>
      </c>
      <c r="AR35" s="91">
        <f>(DATA!BN35/DATA!V35)*100</f>
        <v>1.9555850182300301</v>
      </c>
      <c r="AS35" s="91">
        <f>(DATA!BO35/DATA!W35)*100</f>
        <v>1.9410745233968802</v>
      </c>
      <c r="AT35" s="119" t="str">
        <f>IF(DATA!CA35&gt;0,((DATA!CA35/DATA!BE35)*100),"NA")</f>
        <v>NA</v>
      </c>
      <c r="AU35" s="122" t="str">
        <f>IF(DATA!CB35&gt;0,((DATA!CB35/DATA!BF35)*100),"NA")</f>
        <v>NA</v>
      </c>
      <c r="AV35" s="122" t="str">
        <f>IF(DATA!CC35&gt;0,((DATA!CC35/DATA!BG35)*100),"NA")</f>
        <v>NA</v>
      </c>
      <c r="AW35" s="122" t="str">
        <f>IF(DATA!CD35&gt;0,((DATA!CD35/DATA!BH35)*100),"NA")</f>
        <v>NA</v>
      </c>
      <c r="AX35" s="122" t="str">
        <f>IF(DATA!CE35&gt;0,((DATA!CE35/DATA!BI35)*100),"NA")</f>
        <v>NA</v>
      </c>
      <c r="AY35" s="122" t="str">
        <f>IF(DATA!CF35&gt;0,((DATA!CF35/DATA!BJ35)*100),"NA")</f>
        <v>NA</v>
      </c>
      <c r="AZ35" s="122" t="str">
        <f>IF(DATA!CG35&gt;0,((DATA!CG35/DATA!BK35)*100),"NA")</f>
        <v>NA</v>
      </c>
      <c r="BA35" s="122" t="str">
        <f>IF(DATA!CH35&gt;0,((DATA!CH35/DATA!BL35)*100),"NA")</f>
        <v>NA</v>
      </c>
      <c r="BB35" s="122" t="str">
        <f>IF(DATA!CI35&gt;0,((DATA!CI35/DATA!BM35)*100),"NA")</f>
        <v>NA</v>
      </c>
      <c r="BC35" s="122" t="str">
        <f>IF(DATA!CJ35&gt;0,((DATA!CJ35/DATA!BN35)*100),"NA")</f>
        <v>NA</v>
      </c>
      <c r="BD35" s="122" t="str">
        <f>IF(DATA!CK35&gt;0,((DATA!CK35/DATA!BO35)*100),"NA")</f>
        <v>NA</v>
      </c>
      <c r="BE35" s="93">
        <f>(DATA!CL35/DATA!M35)*100</f>
        <v>9.3659345213427265</v>
      </c>
      <c r="BF35" s="91">
        <f>(DATA!CM35/DATA!N35)*100</f>
        <v>9.3178036605657244</v>
      </c>
      <c r="BG35" s="91">
        <f>(DATA!CN35/DATA!O35)*100</f>
        <v>9.7271648873072358</v>
      </c>
      <c r="BH35" s="91">
        <f>(DATA!CO35/DATA!P35)*100</f>
        <v>9.9612403100775193</v>
      </c>
      <c r="BI35" s="91">
        <f>(DATA!CP35/DATA!Q35)*100</f>
        <v>9.9961255327392493</v>
      </c>
      <c r="BJ35" s="91">
        <f>(DATA!CQ35/DATA!R35)*100</f>
        <v>11.484699659992444</v>
      </c>
      <c r="BK35" s="91">
        <f>(DATA!CR35/DATA!S35)*100</f>
        <v>12.3243677238057</v>
      </c>
      <c r="BL35" s="91">
        <f>(DATA!CS35/DATA!T35)*100</f>
        <v>11.964146531566641</v>
      </c>
      <c r="BM35" s="91">
        <f>(DATA!CT35/DATA!U35)*100</f>
        <v>13.978494623655912</v>
      </c>
      <c r="BN35" s="91">
        <f>(DATA!CU35/DATA!V35)*100</f>
        <v>15.346370566788201</v>
      </c>
      <c r="BO35" s="91">
        <f>(DATA!CV35/DATA!W35)*100</f>
        <v>15.771230502599654</v>
      </c>
      <c r="BP35" s="93">
        <f>(DATA!CW35/DATA!M35)*100</f>
        <v>0</v>
      </c>
      <c r="BQ35" s="91">
        <f>(DATA!CX35/DATA!N35)*100</f>
        <v>0</v>
      </c>
      <c r="BR35" s="91">
        <f>(DATA!CY35/DATA!O35)*100</f>
        <v>0</v>
      </c>
      <c r="BS35" s="91">
        <f>(DATA!CZ35/DATA!P35)*100</f>
        <v>0</v>
      </c>
      <c r="BT35" s="91">
        <f>(DATA!DA35/DATA!Q35)*100</f>
        <v>0</v>
      </c>
      <c r="BU35" s="91">
        <f>(DATA!DB35/DATA!R35)*100</f>
        <v>0</v>
      </c>
      <c r="BV35" s="91">
        <f>(DATA!DC35/DATA!S35)*100</f>
        <v>0</v>
      </c>
      <c r="BW35" s="91">
        <f>(DATA!DD35/DATA!T35)*100</f>
        <v>0</v>
      </c>
      <c r="BX35" s="91">
        <f>(DATA!DE35/DATA!U35)*100</f>
        <v>0.72840790842872005</v>
      </c>
      <c r="BY35" s="91">
        <f>(DATA!DF35/DATA!V35)*100</f>
        <v>1.160092807424594</v>
      </c>
      <c r="BZ35" s="91">
        <f>(DATA!DG35/DATA!W35)*100</f>
        <v>1.0051993067590987</v>
      </c>
      <c r="CA35" s="93">
        <f>(DATA!DH35/DATA!M35)*100</f>
        <v>5.1802735184417736</v>
      </c>
      <c r="CB35" s="91">
        <f>(DATA!DI35/DATA!N35)*100</f>
        <v>4.7420965058236275</v>
      </c>
      <c r="CC35" s="91">
        <f>(DATA!DJ35/DATA!O35)*100</f>
        <v>4.5077105575326213</v>
      </c>
      <c r="CD35" s="91">
        <f>(DATA!DK35/DATA!P35)*100</f>
        <v>5.5038759689922481</v>
      </c>
      <c r="CE35" s="91">
        <f>(DATA!DL35/DATA!Q35)*100</f>
        <v>7.245253777605579</v>
      </c>
      <c r="CF35" s="91">
        <f>(DATA!DM35/DATA!R35)*100</f>
        <v>8.0468454854552327</v>
      </c>
      <c r="CG35" s="91">
        <f>(DATA!DN35/DATA!S35)*100</f>
        <v>7.9486150140505822</v>
      </c>
      <c r="CH35" s="91">
        <f>(DATA!DO35/DATA!T35)*100</f>
        <v>9.5479345284489483</v>
      </c>
      <c r="CI35" s="91">
        <f>(DATA!DP35/DATA!U35)*100</f>
        <v>9.67741935483871</v>
      </c>
      <c r="CJ35" s="91">
        <f>(DATA!DQ35/DATA!V35)*100</f>
        <v>10.374544249254226</v>
      </c>
      <c r="CK35" s="91">
        <f>(DATA!DR35/DATA!W35)*100</f>
        <v>10.779896013864818</v>
      </c>
      <c r="CL35" s="54">
        <f t="shared" si="2"/>
        <v>100</v>
      </c>
      <c r="CM35" s="55">
        <f t="shared" si="3"/>
        <v>100</v>
      </c>
      <c r="CN35" s="55">
        <f t="shared" si="4"/>
        <v>100</v>
      </c>
      <c r="CO35" s="55">
        <f t="shared" si="5"/>
        <v>100</v>
      </c>
      <c r="CP35" s="55">
        <f t="shared" si="6"/>
        <v>100</v>
      </c>
      <c r="CQ35" s="55">
        <f t="shared" si="7"/>
        <v>100</v>
      </c>
      <c r="CR35" s="55">
        <f t="shared" si="8"/>
        <v>100</v>
      </c>
      <c r="CS35" s="55">
        <f t="shared" si="32"/>
        <v>100</v>
      </c>
      <c r="CT35" s="55">
        <f t="shared" si="33"/>
        <v>100</v>
      </c>
      <c r="CU35" s="55">
        <f t="shared" si="34"/>
        <v>100</v>
      </c>
      <c r="CV35" s="55">
        <f t="shared" si="34"/>
        <v>100</v>
      </c>
      <c r="CW35" s="54">
        <f t="shared" si="9"/>
        <v>100</v>
      </c>
      <c r="CX35" s="55">
        <f t="shared" si="23"/>
        <v>100</v>
      </c>
      <c r="CY35" s="55">
        <f t="shared" si="24"/>
        <v>100</v>
      </c>
      <c r="CZ35" s="55">
        <f t="shared" si="25"/>
        <v>99.999999999999986</v>
      </c>
      <c r="DA35" s="55">
        <f t="shared" si="26"/>
        <v>100.00000000000001</v>
      </c>
      <c r="DB35" s="55">
        <f t="shared" si="27"/>
        <v>100</v>
      </c>
      <c r="DC35" s="55">
        <f t="shared" si="28"/>
        <v>100.00000000000001</v>
      </c>
      <c r="DD35" s="55">
        <f t="shared" si="29"/>
        <v>100</v>
      </c>
      <c r="DE35" s="55">
        <f t="shared" si="30"/>
        <v>100.00000000000001</v>
      </c>
      <c r="DF35" s="55">
        <f t="shared" si="31"/>
        <v>99.999999999999986</v>
      </c>
      <c r="DG35" s="55">
        <f t="shared" si="31"/>
        <v>99.999999999999986</v>
      </c>
    </row>
    <row r="36" spans="1:111">
      <c r="A36" s="101" t="str">
        <f>+DATA!A36</f>
        <v>Oregon</v>
      </c>
      <c r="B36" s="91">
        <f>(DATA!X36/DATA!B36)*100</f>
        <v>67.340339531123689</v>
      </c>
      <c r="C36" s="91">
        <f>(DATA!Y36/DATA!C36)*100</f>
        <v>67.329545454545453</v>
      </c>
      <c r="D36" s="91">
        <f>(DATA!Z36/DATA!D36)*100</f>
        <v>63.430173292558614</v>
      </c>
      <c r="E36" s="91">
        <f>(DATA!AA36/DATA!E36)*100</f>
        <v>61.806656101426306</v>
      </c>
      <c r="F36" s="91">
        <f>(DATA!AB36/DATA!F36)*100</f>
        <v>60.745727602278606</v>
      </c>
      <c r="G36" s="91">
        <f>(DATA!AC36/DATA!G36)*100</f>
        <v>59.566171094321227</v>
      </c>
      <c r="H36" s="91">
        <f>(DATA!AD36/DATA!H36)*100</f>
        <v>58.26385483079941</v>
      </c>
      <c r="I36" s="91">
        <f>(DATA!AE36/DATA!I36)*100</f>
        <v>58.185683912119067</v>
      </c>
      <c r="J36" s="91">
        <f>(DATA!AF36/DATA!J36)*100</f>
        <v>56.910569105691053</v>
      </c>
      <c r="K36" s="91">
        <f>(DATA!AG36/DATA!K36)*100</f>
        <v>56.455696202531648</v>
      </c>
      <c r="L36" s="91">
        <f>(DATA!AH36/DATA!L36)*100</f>
        <v>55.45722713864307</v>
      </c>
      <c r="M36" s="93">
        <f>(DATA!AI36/DATA!B36)*100</f>
        <v>32.659660468876311</v>
      </c>
      <c r="N36" s="91">
        <f>(DATA!AJ36/DATA!C36)*100</f>
        <v>32.670454545454547</v>
      </c>
      <c r="O36" s="91">
        <f>(DATA!AK36/DATA!D36)*100</f>
        <v>36.569826707441386</v>
      </c>
      <c r="P36" s="91">
        <f>(DATA!AL36/DATA!E36)*100</f>
        <v>38.193343898573694</v>
      </c>
      <c r="Q36" s="91">
        <f>(DATA!AM36/DATA!F36)*100</f>
        <v>39.254272397721394</v>
      </c>
      <c r="R36" s="91">
        <f>(DATA!AN36/DATA!G36)*100</f>
        <v>40.433828905678773</v>
      </c>
      <c r="S36" s="91">
        <f>(DATA!AO36/DATA!H36)*100</f>
        <v>41.73614516920059</v>
      </c>
      <c r="T36" s="91">
        <f>(DATA!AP36/DATA!I36)*100</f>
        <v>41.81431608788094</v>
      </c>
      <c r="U36" s="91">
        <f>(DATA!AQ36/DATA!J36)*100</f>
        <v>43.089430894308947</v>
      </c>
      <c r="V36" s="91">
        <f>(DATA!AR36/DATA!K36)*100</f>
        <v>43.544303797468352</v>
      </c>
      <c r="W36" s="91">
        <f>(DATA!AS36/DATA!L36)*100</f>
        <v>44.54277286135693</v>
      </c>
      <c r="X36" s="93">
        <f>(DATA!AT36/DATA!M36)*100</f>
        <v>93.371059013742936</v>
      </c>
      <c r="Y36" s="91">
        <f>(DATA!AU36/DATA!N36)*100</f>
        <v>93.543543543543535</v>
      </c>
      <c r="Z36" s="91">
        <f>(DATA!AV36/DATA!O36)*100</f>
        <v>92.101020956475011</v>
      </c>
      <c r="AA36" s="91">
        <f>(DATA!AW36/DATA!P36)*100</f>
        <v>91.170772211458612</v>
      </c>
      <c r="AB36" s="91">
        <f>(DATA!AX36/DATA!Q36)*100</f>
        <v>90.011890606420934</v>
      </c>
      <c r="AC36" s="91">
        <f>(DATA!AY36/DATA!R36)*100</f>
        <v>88.961779806046778</v>
      </c>
      <c r="AD36" s="91">
        <f>(DATA!AZ36/DATA!S36)*100</f>
        <v>88.558352402745996</v>
      </c>
      <c r="AE36" s="91">
        <f>(DATA!BA36/DATA!T36)*100</f>
        <v>88.191982547041178</v>
      </c>
      <c r="AF36" s="91">
        <f>(DATA!BB36/DATA!U36)*100</f>
        <v>87.09109209864117</v>
      </c>
      <c r="AG36" s="91">
        <f>(DATA!BC36/DATA!V36)*100</f>
        <v>86.222760290556906</v>
      </c>
      <c r="AH36" s="91">
        <f>(DATA!BD36/DATA!W36)*100</f>
        <v>83.387835186396345</v>
      </c>
      <c r="AI36" s="93">
        <f>(DATA!BE36/DATA!M36)*100</f>
        <v>0.83535435192670437</v>
      </c>
      <c r="AJ36" s="91">
        <f>(DATA!BF36/DATA!N36)*100</f>
        <v>0.63063063063063063</v>
      </c>
      <c r="AK36" s="91">
        <f>(DATA!BG36/DATA!O36)*100</f>
        <v>1.0746910263299301</v>
      </c>
      <c r="AL36" s="91">
        <f>(DATA!BH36/DATA!P36)*100</f>
        <v>1.134791032383061</v>
      </c>
      <c r="AM36" s="91">
        <f>(DATA!BI36/DATA!Q36)*100</f>
        <v>1.3079667063020213</v>
      </c>
      <c r="AN36" s="91">
        <f>(DATA!BJ36/DATA!R36)*100</f>
        <v>1.3976041072447234</v>
      </c>
      <c r="AO36" s="91">
        <f>(DATA!BK36/DATA!S36)*100</f>
        <v>1.1727688787185355</v>
      </c>
      <c r="AP36" s="91">
        <f>(DATA!BL36/DATA!T36)*100</f>
        <v>1.2271611671666212</v>
      </c>
      <c r="AQ36" s="91">
        <f>(DATA!BM36/DATA!U36)*100</f>
        <v>1.1575239053850024</v>
      </c>
      <c r="AR36" s="91">
        <f>(DATA!BN36/DATA!V36)*100</f>
        <v>1.1138014527845037</v>
      </c>
      <c r="AS36" s="91">
        <f>(DATA!BO36/DATA!W36)*100</f>
        <v>1.3080444735120993</v>
      </c>
      <c r="AT36" s="119" t="str">
        <f>IF(DATA!CA36&gt;0,((DATA!CA36/DATA!BE36)*100),"NA")</f>
        <v>NA</v>
      </c>
      <c r="AU36" s="122" t="str">
        <f>IF(DATA!CB36&gt;0,((DATA!CB36/DATA!BF36)*100),"NA")</f>
        <v>NA</v>
      </c>
      <c r="AV36" s="122" t="str">
        <f>IF(DATA!CC36&gt;0,((DATA!CC36/DATA!BG36)*100),"NA")</f>
        <v>NA</v>
      </c>
      <c r="AW36" s="122" t="str">
        <f>IF(DATA!CD36&gt;0,((DATA!CD36/DATA!BH36)*100),"NA")</f>
        <v>NA</v>
      </c>
      <c r="AX36" s="122" t="str">
        <f>IF(DATA!CE36&gt;0,((DATA!CE36/DATA!BI36)*100),"NA")</f>
        <v>NA</v>
      </c>
      <c r="AY36" s="122" t="str">
        <f>IF(DATA!CF36&gt;0,((DATA!CF36/DATA!BJ36)*100),"NA")</f>
        <v>NA</v>
      </c>
      <c r="AZ36" s="122" t="str">
        <f>IF(DATA!CG36&gt;0,((DATA!CG36/DATA!BK36)*100),"NA")</f>
        <v>NA</v>
      </c>
      <c r="BA36" s="122" t="str">
        <f>IF(DATA!CH36&gt;0,((DATA!CH36/DATA!BL36)*100),"NA")</f>
        <v>NA</v>
      </c>
      <c r="BB36" s="122" t="str">
        <f>IF(DATA!CI36&gt;0,((DATA!CI36/DATA!BM36)*100),"NA")</f>
        <v>NA</v>
      </c>
      <c r="BC36" s="122" t="str">
        <f>IF(DATA!CJ36&gt;0,((DATA!CJ36/DATA!BN36)*100),"NA")</f>
        <v>NA</v>
      </c>
      <c r="BD36" s="122" t="str">
        <f>IF(DATA!CK36&gt;0,((DATA!CK36/DATA!BO36)*100),"NA")</f>
        <v>NA</v>
      </c>
      <c r="BE36" s="93">
        <f>(DATA!CL36/DATA!M36)*100</f>
        <v>1.4820803018054434</v>
      </c>
      <c r="BF36" s="91">
        <f>(DATA!CM36/DATA!N36)*100</f>
        <v>1.8018018018018018</v>
      </c>
      <c r="BG36" s="91">
        <f>(DATA!CN36/DATA!O36)*100</f>
        <v>2.1493820526598602</v>
      </c>
      <c r="BH36" s="91">
        <f>(DATA!CO36/DATA!P36)*100</f>
        <v>2.3802933849986161</v>
      </c>
      <c r="BI36" s="91">
        <f>(DATA!CP36/DATA!Q36)*100</f>
        <v>2.5267538644470866</v>
      </c>
      <c r="BJ36" s="91">
        <f>(DATA!CQ36/DATA!R36)*100</f>
        <v>2.6525955504848828</v>
      </c>
      <c r="BK36" s="91">
        <f>(DATA!CR36/DATA!S36)*100</f>
        <v>3.2894736842105261</v>
      </c>
      <c r="BL36" s="91">
        <f>(DATA!CS36/DATA!T36)*100</f>
        <v>3.4905917643850559</v>
      </c>
      <c r="BM36" s="91">
        <f>(DATA!CT36/DATA!U36)*100</f>
        <v>4.2526421741318572</v>
      </c>
      <c r="BN36" s="91">
        <f>(DATA!CU36/DATA!V36)*100</f>
        <v>4.4552058111380148</v>
      </c>
      <c r="BO36" s="91">
        <f>(DATA!CV36/DATA!W36)*100</f>
        <v>5.2103771528231961</v>
      </c>
      <c r="BP36" s="93">
        <f>(DATA!CW36/DATA!M36)*100</f>
        <v>0</v>
      </c>
      <c r="BQ36" s="91">
        <f>(DATA!CX36/DATA!N36)*100</f>
        <v>0</v>
      </c>
      <c r="BR36" s="91">
        <f>(DATA!CY36/DATA!O36)*100</f>
        <v>0</v>
      </c>
      <c r="BS36" s="91">
        <f>(DATA!CZ36/DATA!P36)*100</f>
        <v>0</v>
      </c>
      <c r="BT36" s="91">
        <f>(DATA!DA36/DATA!Q36)*100</f>
        <v>0</v>
      </c>
      <c r="BU36" s="91">
        <f>(DATA!DB36/DATA!R36)*100</f>
        <v>0</v>
      </c>
      <c r="BV36" s="91">
        <f>(DATA!DC36/DATA!S36)*100</f>
        <v>0</v>
      </c>
      <c r="BW36" s="91">
        <f>(DATA!DD36/DATA!T36)*100</f>
        <v>0</v>
      </c>
      <c r="BX36" s="91">
        <f>(DATA!DE36/DATA!U36)*100</f>
        <v>0.4781077000503271</v>
      </c>
      <c r="BY36" s="91">
        <f>(DATA!DF36/DATA!V36)*100</f>
        <v>0.67796610169491522</v>
      </c>
      <c r="BZ36" s="91">
        <f>(DATA!DG36/DATA!W36)*100</f>
        <v>1.2426422498364944</v>
      </c>
      <c r="CA36" s="93">
        <f>(DATA!DH36/DATA!M36)*100</f>
        <v>4.3115063325249263</v>
      </c>
      <c r="CB36" s="91">
        <f>(DATA!DI36/DATA!N36)*100</f>
        <v>4.0240240240240244</v>
      </c>
      <c r="CC36" s="91">
        <f>(DATA!DJ36/DATA!O36)*100</f>
        <v>4.6749059645351965</v>
      </c>
      <c r="CD36" s="91">
        <f>(DATA!DK36/DATA!P36)*100</f>
        <v>5.3141433711597008</v>
      </c>
      <c r="CE36" s="91">
        <f>(DATA!DL36/DATA!Q36)*100</f>
        <v>6.1533888228299647</v>
      </c>
      <c r="CF36" s="91">
        <f>(DATA!DM36/DATA!R36)*100</f>
        <v>6.9880205362236172</v>
      </c>
      <c r="CG36" s="91">
        <f>(DATA!DN36/DATA!S36)*100</f>
        <v>6.9794050343249427</v>
      </c>
      <c r="CH36" s="91">
        <f>(DATA!DO36/DATA!T36)*100</f>
        <v>7.0902645214071445</v>
      </c>
      <c r="CI36" s="91">
        <f>(DATA!DP36/DATA!U36)*100</f>
        <v>7.0206341217916455</v>
      </c>
      <c r="CJ36" s="91">
        <f>(DATA!DQ36/DATA!V36)*100</f>
        <v>7.5302663438256658</v>
      </c>
      <c r="CK36" s="91">
        <f>(DATA!DR36/DATA!W36)*100</f>
        <v>8.8511009374318732</v>
      </c>
      <c r="CL36" s="54">
        <f t="shared" si="2"/>
        <v>100</v>
      </c>
      <c r="CM36" s="55">
        <f t="shared" si="3"/>
        <v>100</v>
      </c>
      <c r="CN36" s="55">
        <f t="shared" si="4"/>
        <v>100</v>
      </c>
      <c r="CO36" s="55">
        <f t="shared" si="5"/>
        <v>100</v>
      </c>
      <c r="CP36" s="55">
        <f t="shared" si="6"/>
        <v>100</v>
      </c>
      <c r="CQ36" s="55">
        <f t="shared" si="7"/>
        <v>100</v>
      </c>
      <c r="CR36" s="55">
        <f t="shared" si="8"/>
        <v>100</v>
      </c>
      <c r="CS36" s="55">
        <f t="shared" si="32"/>
        <v>100</v>
      </c>
      <c r="CT36" s="55">
        <f t="shared" si="33"/>
        <v>100</v>
      </c>
      <c r="CU36" s="55">
        <f t="shared" si="34"/>
        <v>100</v>
      </c>
      <c r="CV36" s="55">
        <f t="shared" si="34"/>
        <v>100</v>
      </c>
      <c r="CW36" s="54">
        <f t="shared" si="9"/>
        <v>100.00000000000001</v>
      </c>
      <c r="CX36" s="55">
        <f t="shared" si="23"/>
        <v>100</v>
      </c>
      <c r="CY36" s="55">
        <f t="shared" si="24"/>
        <v>100</v>
      </c>
      <c r="CZ36" s="55">
        <f t="shared" si="25"/>
        <v>100</v>
      </c>
      <c r="DA36" s="55">
        <f t="shared" si="26"/>
        <v>100.00000000000001</v>
      </c>
      <c r="DB36" s="55">
        <f t="shared" si="27"/>
        <v>100</v>
      </c>
      <c r="DC36" s="55">
        <f t="shared" si="28"/>
        <v>99.999999999999986</v>
      </c>
      <c r="DD36" s="55">
        <f t="shared" si="29"/>
        <v>100.00000000000001</v>
      </c>
      <c r="DE36" s="55">
        <f t="shared" si="30"/>
        <v>100</v>
      </c>
      <c r="DF36" s="55">
        <f t="shared" si="31"/>
        <v>100</v>
      </c>
      <c r="DG36" s="55">
        <f t="shared" si="31"/>
        <v>100</v>
      </c>
    </row>
    <row r="37" spans="1:111">
      <c r="A37" s="98" t="str">
        <f>+DATA!A37</f>
        <v>Utah</v>
      </c>
      <c r="B37" s="102">
        <f>(DATA!X37/DATA!B37)*100</f>
        <v>74.088093599449408</v>
      </c>
      <c r="C37" s="102">
        <f>(DATA!Y37/DATA!C37)*100</f>
        <v>72.718351324828262</v>
      </c>
      <c r="D37" s="102">
        <f>(DATA!Z37/DATA!D37)*100</f>
        <v>71.844362745098039</v>
      </c>
      <c r="E37" s="102">
        <f>(DATA!AA37/DATA!E37)*100</f>
        <v>70.383912248628889</v>
      </c>
      <c r="F37" s="102">
        <f>(DATA!AB37/DATA!F37)*100</f>
        <v>66.023738872403555</v>
      </c>
      <c r="G37" s="102">
        <f>(DATA!AC37/DATA!G37)*100</f>
        <v>65.685467270481681</v>
      </c>
      <c r="H37" s="102">
        <f>(DATA!AD37/DATA!H37)*100</f>
        <v>64.758497316636848</v>
      </c>
      <c r="I37" s="102">
        <f>(DATA!AE37/DATA!I37)*100</f>
        <v>63.745258534637649</v>
      </c>
      <c r="J37" s="102">
        <f>(DATA!AF37/DATA!J37)*100</f>
        <v>62.998881014546818</v>
      </c>
      <c r="K37" s="102">
        <f>(DATA!AG37/DATA!K37)*100</f>
        <v>61.849374818261126</v>
      </c>
      <c r="L37" s="102">
        <f>(DATA!AH37/DATA!L37)*100</f>
        <v>61.578531965272298</v>
      </c>
      <c r="M37" s="105">
        <f>(DATA!AI37/DATA!B37)*100</f>
        <v>25.911906400550581</v>
      </c>
      <c r="N37" s="102">
        <f>(DATA!AJ37/DATA!C37)*100</f>
        <v>27.281648675171738</v>
      </c>
      <c r="O37" s="102">
        <f>(DATA!AK37/DATA!D37)*100</f>
        <v>28.155637254901961</v>
      </c>
      <c r="P37" s="102">
        <f>(DATA!AL37/DATA!E37)*100</f>
        <v>29.616087751371118</v>
      </c>
      <c r="Q37" s="102">
        <f>(DATA!AM37/DATA!F37)*100</f>
        <v>33.976261127596445</v>
      </c>
      <c r="R37" s="102">
        <f>(DATA!AN37/DATA!G37)*100</f>
        <v>34.314532729518319</v>
      </c>
      <c r="S37" s="102">
        <f>(DATA!AO37/DATA!H37)*100</f>
        <v>35.241502683363144</v>
      </c>
      <c r="T37" s="102">
        <f>(DATA!AP37/DATA!I37)*100</f>
        <v>36.254741465362351</v>
      </c>
      <c r="U37" s="102">
        <f>(DATA!AQ37/DATA!J37)*100</f>
        <v>37.001118985453189</v>
      </c>
      <c r="V37" s="102">
        <f>(DATA!AR37/DATA!K37)*100</f>
        <v>38.150625181738882</v>
      </c>
      <c r="W37" s="102">
        <f>(DATA!AS37/DATA!L37)*100</f>
        <v>38.421468034727702</v>
      </c>
      <c r="X37" s="105">
        <f>(DATA!AT37/DATA!M37)*100</f>
        <v>92.222986923606328</v>
      </c>
      <c r="Y37" s="102">
        <f>(DATA!AU37/DATA!N37)*100</f>
        <v>94.29449948752989</v>
      </c>
      <c r="Z37" s="102">
        <f>(DATA!AV37/DATA!O37)*100</f>
        <v>93.822880554680111</v>
      </c>
      <c r="AA37" s="102">
        <f>(DATA!AW37/DATA!P37)*100</f>
        <v>93.287327478042656</v>
      </c>
      <c r="AB37" s="102">
        <f>(DATA!AX37/DATA!Q37)*100</f>
        <v>90.649536045681657</v>
      </c>
      <c r="AC37" s="102">
        <f>(DATA!AY37/DATA!R37)*100</f>
        <v>90.379627446356992</v>
      </c>
      <c r="AD37" s="102">
        <f>(DATA!AZ37/DATA!S37)*100</f>
        <v>90.16262330045322</v>
      </c>
      <c r="AE37" s="102">
        <f>(DATA!BA37/DATA!T37)*100</f>
        <v>89.203084832904892</v>
      </c>
      <c r="AF37" s="102">
        <f>(DATA!BB37/DATA!U37)*100</f>
        <v>89.124971441626684</v>
      </c>
      <c r="AG37" s="102">
        <f>(DATA!BC37/DATA!V37)*100</f>
        <v>85.987153482082491</v>
      </c>
      <c r="AH37" s="102">
        <f>(DATA!BD37/DATA!W37)*100</f>
        <v>84.92561390930274</v>
      </c>
      <c r="AI37" s="105">
        <f>(DATA!BE37/DATA!M37)*100</f>
        <v>0.34411562284927738</v>
      </c>
      <c r="AJ37" s="102">
        <f>(DATA!BF37/DATA!N37)*100</f>
        <v>0.58079945336522032</v>
      </c>
      <c r="AK37" s="102">
        <f>(DATA!BG37/DATA!O37)*100</f>
        <v>0.50425464859754177</v>
      </c>
      <c r="AL37" s="102">
        <f>(DATA!BH37/DATA!P37)*100</f>
        <v>0.53324968632371395</v>
      </c>
      <c r="AM37" s="102">
        <f>(DATA!BI37/DATA!Q37)*100</f>
        <v>0.85653104925053536</v>
      </c>
      <c r="AN37" s="102">
        <f>(DATA!BJ37/DATA!R37)*100</f>
        <v>0.8724357462862532</v>
      </c>
      <c r="AO37" s="102">
        <f>(DATA!BK37/DATA!S37)*100</f>
        <v>0.87976539589442826</v>
      </c>
      <c r="AP37" s="102">
        <f>(DATA!BL37/DATA!T37)*100</f>
        <v>0.8880579574666978</v>
      </c>
      <c r="AQ37" s="102">
        <f>(DATA!BM37/DATA!U37)*100</f>
        <v>0.93671464473383592</v>
      </c>
      <c r="AR37" s="102">
        <f>(DATA!BN37/DATA!V37)*100</f>
        <v>0.98039215686274506</v>
      </c>
      <c r="AS37" s="102">
        <f>(DATA!BO37/DATA!W37)*100</f>
        <v>0.82452052339128878</v>
      </c>
      <c r="AT37" s="89" t="str">
        <f>IF(DATA!CA37&gt;0,((DATA!CA37/DATA!BE37)*100),"NA")</f>
        <v>NA</v>
      </c>
      <c r="AU37" s="88" t="str">
        <f>IF(DATA!CB37&gt;0,((DATA!CB37/DATA!BF37)*100),"NA")</f>
        <v>NA</v>
      </c>
      <c r="AV37" s="88" t="str">
        <f>IF(DATA!CC37&gt;0,((DATA!CC37/DATA!BG37)*100),"NA")</f>
        <v>NA</v>
      </c>
      <c r="AW37" s="88" t="str">
        <f>IF(DATA!CD37&gt;0,((DATA!CD37/DATA!BH37)*100),"NA")</f>
        <v>NA</v>
      </c>
      <c r="AX37" s="88" t="str">
        <f>IF(DATA!CE37&gt;0,((DATA!CE37/DATA!BI37)*100),"NA")</f>
        <v>NA</v>
      </c>
      <c r="AY37" s="88" t="str">
        <f>IF(DATA!CF37&gt;0,((DATA!CF37/DATA!BJ37)*100),"NA")</f>
        <v>NA</v>
      </c>
      <c r="AZ37" s="88" t="str">
        <f>IF(DATA!CG37&gt;0,((DATA!CG37/DATA!BK37)*100),"NA")</f>
        <v>NA</v>
      </c>
      <c r="BA37" s="88" t="str">
        <f>IF(DATA!CH37&gt;0,((DATA!CH37/DATA!BL37)*100),"NA")</f>
        <v>NA</v>
      </c>
      <c r="BB37" s="88" t="str">
        <f>IF(DATA!CI37&gt;0,((DATA!CI37/DATA!BM37)*100),"NA")</f>
        <v>NA</v>
      </c>
      <c r="BC37" s="88" t="str">
        <f>IF(DATA!CJ37&gt;0,((DATA!CJ37/DATA!BN37)*100),"NA")</f>
        <v>NA</v>
      </c>
      <c r="BD37" s="88" t="str">
        <f>IF(DATA!CK37&gt;0,((DATA!CK37/DATA!BO37)*100),"NA")</f>
        <v>NA</v>
      </c>
      <c r="BE37" s="105">
        <f>(DATA!CL37/DATA!M37)*100</f>
        <v>1.4796971782518926</v>
      </c>
      <c r="BF37" s="102">
        <f>(DATA!CM37/DATA!N37)*100</f>
        <v>1.5032456440040998</v>
      </c>
      <c r="BG37" s="102">
        <f>(DATA!CN37/DATA!O37)*100</f>
        <v>1.2606366214938542</v>
      </c>
      <c r="BH37" s="102">
        <f>(DATA!CO37/DATA!P37)*100</f>
        <v>1.5056461731493098</v>
      </c>
      <c r="BI37" s="102">
        <f>(DATA!CP37/DATA!Q37)*100</f>
        <v>2.0937425648346419</v>
      </c>
      <c r="BJ37" s="102">
        <f>(DATA!CQ37/DATA!R37)*100</f>
        <v>2.2871964159396367</v>
      </c>
      <c r="BK37" s="102">
        <f>(DATA!CR37/DATA!S37)*100</f>
        <v>2.4793388429752068</v>
      </c>
      <c r="BL37" s="102">
        <f>(DATA!CS37/DATA!T37)*100</f>
        <v>2.5239541949053517</v>
      </c>
      <c r="BM37" s="102">
        <f>(DATA!CT37/DATA!U37)*100</f>
        <v>2.6273703449851493</v>
      </c>
      <c r="BN37" s="102">
        <f>(DATA!CU37/DATA!V37)*100</f>
        <v>3.1102096010818121</v>
      </c>
      <c r="BO37" s="102">
        <f>(DATA!CV37/DATA!W37)*100</f>
        <v>3.6924179960566414</v>
      </c>
      <c r="BP37" s="105">
        <f>(DATA!CW37/DATA!M37)*100</f>
        <v>0</v>
      </c>
      <c r="BQ37" s="102">
        <f>(DATA!CX37/DATA!N37)*100</f>
        <v>0</v>
      </c>
      <c r="BR37" s="102">
        <f>(DATA!CY37/DATA!O37)*100</f>
        <v>0</v>
      </c>
      <c r="BS37" s="102">
        <f>(DATA!CZ37/DATA!P37)*100</f>
        <v>0</v>
      </c>
      <c r="BT37" s="102">
        <f>(DATA!DA37/DATA!Q37)*100</f>
        <v>0</v>
      </c>
      <c r="BU37" s="102">
        <f>(DATA!DB37/DATA!R37)*100</f>
        <v>0</v>
      </c>
      <c r="BV37" s="102">
        <f>(DATA!DC37/DATA!S37)*100</f>
        <v>0</v>
      </c>
      <c r="BW37" s="102">
        <f>(DATA!DD37/DATA!T37)*100</f>
        <v>0.18695956999298902</v>
      </c>
      <c r="BX37" s="102">
        <f>(DATA!DE37/DATA!U37)*100</f>
        <v>0.411240575736806</v>
      </c>
      <c r="BY37" s="102">
        <f>(DATA!DF37/DATA!V37)*100</f>
        <v>0.89587559161595676</v>
      </c>
      <c r="BZ37" s="102">
        <f>(DATA!DG37/DATA!W37)*100</f>
        <v>1.2905538626994084</v>
      </c>
      <c r="CA37" s="105">
        <f>(DATA!DH37/DATA!M37)*100</f>
        <v>5.953200275292498</v>
      </c>
      <c r="CB37" s="102">
        <f>(DATA!DI37/DATA!N37)*100</f>
        <v>3.6214554151007854</v>
      </c>
      <c r="CC37" s="102">
        <f>(DATA!DJ37/DATA!O37)*100</f>
        <v>4.4122281752284911</v>
      </c>
      <c r="CD37" s="102">
        <f>(DATA!DK37/DATA!P37)*100</f>
        <v>4.6737766624843164</v>
      </c>
      <c r="CE37" s="102">
        <f>(DATA!DL37/DATA!Q37)*100</f>
        <v>6.4001903402331664</v>
      </c>
      <c r="CF37" s="102">
        <f>(DATA!DM37/DATA!R37)*100</f>
        <v>6.4607403914171186</v>
      </c>
      <c r="CG37" s="102">
        <f>(DATA!DN37/DATA!S37)*100</f>
        <v>6.478272460677152</v>
      </c>
      <c r="CH37" s="102">
        <f>(DATA!DO37/DATA!T37)*100</f>
        <v>7.1979434447300772</v>
      </c>
      <c r="CI37" s="102">
        <f>(DATA!DP37/DATA!U37)*100</f>
        <v>6.8997029929175238</v>
      </c>
      <c r="CJ37" s="102">
        <f>(DATA!DQ37/DATA!V37)*100</f>
        <v>9.0263691683569984</v>
      </c>
      <c r="CK37" s="102">
        <f>(DATA!DR37/DATA!W37)*100</f>
        <v>9.2668937085499206</v>
      </c>
      <c r="CL37" s="54">
        <f t="shared" si="2"/>
        <v>99.999999999999986</v>
      </c>
      <c r="CM37" s="55">
        <f t="shared" si="3"/>
        <v>100</v>
      </c>
      <c r="CN37" s="55">
        <f t="shared" si="4"/>
        <v>100</v>
      </c>
      <c r="CO37" s="55">
        <f t="shared" si="5"/>
        <v>100</v>
      </c>
      <c r="CP37" s="55">
        <f t="shared" si="6"/>
        <v>100</v>
      </c>
      <c r="CQ37" s="55">
        <f t="shared" si="7"/>
        <v>100</v>
      </c>
      <c r="CR37" s="55">
        <f t="shared" si="8"/>
        <v>100</v>
      </c>
      <c r="CS37" s="55">
        <f t="shared" si="32"/>
        <v>100</v>
      </c>
      <c r="CT37" s="55">
        <f t="shared" si="33"/>
        <v>100</v>
      </c>
      <c r="CU37" s="55">
        <f t="shared" si="34"/>
        <v>100</v>
      </c>
      <c r="CV37" s="55">
        <f t="shared" si="34"/>
        <v>100</v>
      </c>
      <c r="CW37" s="54">
        <f t="shared" si="9"/>
        <v>100</v>
      </c>
      <c r="CX37" s="55">
        <f t="shared" si="23"/>
        <v>99.999999999999986</v>
      </c>
      <c r="CY37" s="55">
        <f t="shared" si="24"/>
        <v>100</v>
      </c>
      <c r="CZ37" s="55">
        <f t="shared" si="25"/>
        <v>100</v>
      </c>
      <c r="DA37" s="55">
        <f t="shared" si="26"/>
        <v>100</v>
      </c>
      <c r="DB37" s="55">
        <f t="shared" si="27"/>
        <v>100</v>
      </c>
      <c r="DC37" s="55">
        <f t="shared" si="28"/>
        <v>100</v>
      </c>
      <c r="DD37" s="55">
        <f t="shared" si="29"/>
        <v>100.00000000000001</v>
      </c>
      <c r="DE37" s="55">
        <f t="shared" si="30"/>
        <v>100.00000000000001</v>
      </c>
      <c r="DF37" s="55">
        <f t="shared" si="31"/>
        <v>100</v>
      </c>
      <c r="DG37" s="55">
        <f t="shared" si="31"/>
        <v>100</v>
      </c>
    </row>
    <row r="38" spans="1:111">
      <c r="A38" s="101" t="str">
        <f>+DATA!A38</f>
        <v>Washington</v>
      </c>
      <c r="B38" s="91">
        <f>(DATA!X38/DATA!B38)*100</f>
        <v>74.925149700598809</v>
      </c>
      <c r="C38" s="91">
        <f>(DATA!Y38/DATA!C38)*100</f>
        <v>72.194100192005578</v>
      </c>
      <c r="D38" s="91">
        <f>(DATA!Z38/DATA!D38)*100</f>
        <v>70.116495019415837</v>
      </c>
      <c r="E38" s="91">
        <f>(DATA!AA38/DATA!E38)*100</f>
        <v>67.196098049024513</v>
      </c>
      <c r="F38" s="91">
        <f>(DATA!AB38/DATA!F38)*100</f>
        <v>63.622203341829511</v>
      </c>
      <c r="G38" s="91">
        <f>(DATA!AC38/DATA!G38)*100</f>
        <v>62.658555526792647</v>
      </c>
      <c r="H38" s="91">
        <f>(DATA!AD38/DATA!H38)*100</f>
        <v>60.322212717422296</v>
      </c>
      <c r="I38" s="91">
        <f>(DATA!AE38/DATA!I38)*100</f>
        <v>59.460203800605896</v>
      </c>
      <c r="J38" s="91">
        <f>(DATA!AF38/DATA!J38)*100</f>
        <v>58.958479943701612</v>
      </c>
      <c r="K38" s="91">
        <f>(DATA!AG38/DATA!K38)*100</f>
        <v>55.540370058873002</v>
      </c>
      <c r="L38" s="91">
        <f>(DATA!AH38/DATA!L38)*100</f>
        <v>54.558247060006025</v>
      </c>
      <c r="M38" s="93">
        <f>(DATA!AI38/DATA!B38)*100</f>
        <v>25.074850299401199</v>
      </c>
      <c r="N38" s="91">
        <f>(DATA!AJ38/DATA!C38)*100</f>
        <v>27.805899807994415</v>
      </c>
      <c r="O38" s="91">
        <f>(DATA!AK38/DATA!D38)*100</f>
        <v>29.883504980584163</v>
      </c>
      <c r="P38" s="91">
        <f>(DATA!AL38/DATA!E38)*100</f>
        <v>32.803901950975487</v>
      </c>
      <c r="Q38" s="91">
        <f>(DATA!AM38/DATA!F38)*100</f>
        <v>36.377796658170489</v>
      </c>
      <c r="R38" s="91">
        <f>(DATA!AN38/DATA!G38)*100</f>
        <v>37.341444473207353</v>
      </c>
      <c r="S38" s="91">
        <f>(DATA!AO38/DATA!H38)*100</f>
        <v>39.677787282577704</v>
      </c>
      <c r="T38" s="91">
        <f>(DATA!AP38/DATA!I38)*100</f>
        <v>40.539796199394104</v>
      </c>
      <c r="U38" s="91">
        <f>(DATA!AQ38/DATA!J38)*100</f>
        <v>41.041520056298381</v>
      </c>
      <c r="V38" s="91">
        <f>(DATA!AR38/DATA!K38)*100</f>
        <v>44.459629941126998</v>
      </c>
      <c r="W38" s="91">
        <f>(DATA!AS38/DATA!L38)*100</f>
        <v>45.441752939993968</v>
      </c>
      <c r="X38" s="93">
        <f>(DATA!AT38/DATA!M38)*100</f>
        <v>90.306886227544908</v>
      </c>
      <c r="Y38" s="91">
        <f>(DATA!AU38/DATA!N38)*100</f>
        <v>89.881710646041853</v>
      </c>
      <c r="Z38" s="91">
        <f>(DATA!AV38/DATA!O38)*100</f>
        <v>90.24825861761029</v>
      </c>
      <c r="AA38" s="91">
        <f>(DATA!AW38/DATA!P38)*100</f>
        <v>86.949316392763436</v>
      </c>
      <c r="AB38" s="91">
        <f>(DATA!AX38/DATA!Q38)*100</f>
        <v>86.238825031928485</v>
      </c>
      <c r="AC38" s="91">
        <f>(DATA!AY38/DATA!R38)*100</f>
        <v>85.541256623769868</v>
      </c>
      <c r="AD38" s="91">
        <f>(DATA!AZ38/DATA!S38)*100</f>
        <v>83.436582980110856</v>
      </c>
      <c r="AE38" s="91">
        <f>(DATA!BA38/DATA!T38)*100</f>
        <v>82.160725453408375</v>
      </c>
      <c r="AF38" s="91">
        <f>(DATA!BB38/DATA!U38)*100</f>
        <v>81.163883935808073</v>
      </c>
      <c r="AG38" s="91">
        <f>(DATA!BC38/DATA!V38)*100</f>
        <v>77.427342630001306</v>
      </c>
      <c r="AH38" s="91">
        <f>(DATA!BD38/DATA!W38)*100</f>
        <v>80.013395847287342</v>
      </c>
      <c r="AI38" s="93">
        <f>(DATA!BE38/DATA!M38)*100</f>
        <v>1.3847305389221556</v>
      </c>
      <c r="AJ38" s="91">
        <f>(DATA!BF38/DATA!N38)*100</f>
        <v>1.5468607825295724</v>
      </c>
      <c r="AK38" s="91">
        <f>(DATA!BG38/DATA!O38)*100</f>
        <v>1.6967315592070011</v>
      </c>
      <c r="AL38" s="91">
        <f>(DATA!BH38/DATA!P38)*100</f>
        <v>1.8229526308520922</v>
      </c>
      <c r="AM38" s="91">
        <f>(DATA!BI38/DATA!Q38)*100</f>
        <v>1.9316730523627077</v>
      </c>
      <c r="AN38" s="91">
        <f>(DATA!BJ38/DATA!R38)*100</f>
        <v>1.6351249053747161</v>
      </c>
      <c r="AO38" s="91">
        <f>(DATA!BK38/DATA!S38)*100</f>
        <v>1.9074013694163678</v>
      </c>
      <c r="AP38" s="91">
        <f>(DATA!BL38/DATA!T38)*100</f>
        <v>1.8918073796122579</v>
      </c>
      <c r="AQ38" s="91">
        <f>(DATA!BM38/DATA!U38)*100</f>
        <v>1.7831090938563787</v>
      </c>
      <c r="AR38" s="91">
        <f>(DATA!BN38/DATA!V38)*100</f>
        <v>1.8767105434640947</v>
      </c>
      <c r="AS38" s="91">
        <f>(DATA!BO38/DATA!W38)*100</f>
        <v>1.8888144675150702</v>
      </c>
      <c r="AT38" s="119" t="str">
        <f>IF(DATA!CA38&gt;0,((DATA!CA38/DATA!BE38)*100),"NA")</f>
        <v>NA</v>
      </c>
      <c r="AU38" s="122" t="str">
        <f>IF(DATA!CB38&gt;0,((DATA!CB38/DATA!BF38)*100),"NA")</f>
        <v>NA</v>
      </c>
      <c r="AV38" s="122" t="str">
        <f>IF(DATA!CC38&gt;0,((DATA!CC38/DATA!BG38)*100),"NA")</f>
        <v>NA</v>
      </c>
      <c r="AW38" s="122" t="str">
        <f>IF(DATA!CD38&gt;0,((DATA!CD38/DATA!BH38)*100),"NA")</f>
        <v>NA</v>
      </c>
      <c r="AX38" s="122" t="str">
        <f>IF(DATA!CE38&gt;0,((DATA!CE38/DATA!BI38)*100),"NA")</f>
        <v>NA</v>
      </c>
      <c r="AY38" s="122" t="str">
        <f>IF(DATA!CF38&gt;0,((DATA!CF38/DATA!BJ38)*100),"NA")</f>
        <v>NA</v>
      </c>
      <c r="AZ38" s="122" t="str">
        <f>IF(DATA!CG38&gt;0,((DATA!CG38/DATA!BK38)*100),"NA")</f>
        <v>NA</v>
      </c>
      <c r="BA38" s="122" t="str">
        <f>IF(DATA!CH38&gt;0,((DATA!CH38/DATA!BL38)*100),"NA")</f>
        <v>NA</v>
      </c>
      <c r="BB38" s="122" t="str">
        <f>IF(DATA!CI38&gt;0,((DATA!CI38/DATA!BM38)*100),"NA")</f>
        <v>NA</v>
      </c>
      <c r="BC38" s="122" t="str">
        <f>IF(DATA!CJ38&gt;0,((DATA!CJ38/DATA!BN38)*100),"NA")</f>
        <v>NA</v>
      </c>
      <c r="BD38" s="122" t="str">
        <f>IF(DATA!CK38&gt;0,((DATA!CK38/DATA!BO38)*100),"NA")</f>
        <v>NA</v>
      </c>
      <c r="BE38" s="93">
        <f>(DATA!CL38/DATA!M38)*100</f>
        <v>1.4595808383233533</v>
      </c>
      <c r="BF38" s="91">
        <f>(DATA!CM38/DATA!N38)*100</f>
        <v>1.8744313011828935</v>
      </c>
      <c r="BG38" s="91">
        <f>(DATA!CN38/DATA!O38)*100</f>
        <v>1.5538489015895696</v>
      </c>
      <c r="BH38" s="91">
        <f>(DATA!CO38/DATA!P38)*100</f>
        <v>2.1129678221240162</v>
      </c>
      <c r="BI38" s="91">
        <f>(DATA!CP38/DATA!Q38)*100</f>
        <v>2.490421455938697</v>
      </c>
      <c r="BJ38" s="91">
        <f>(DATA!CQ38/DATA!R38)*100</f>
        <v>2.7706283118849355</v>
      </c>
      <c r="BK38" s="91">
        <f>(DATA!CR38/DATA!S38)*100</f>
        <v>3.3257254646234107</v>
      </c>
      <c r="BL38" s="91">
        <f>(DATA!CS38/DATA!T38)*100</f>
        <v>3.6272670419011881</v>
      </c>
      <c r="BM38" s="91">
        <f>(DATA!CT38/DATA!U38)*100</f>
        <v>3.971470254498298</v>
      </c>
      <c r="BN38" s="91">
        <f>(DATA!CU38/DATA!V38)*100</f>
        <v>4.6396455102306788</v>
      </c>
      <c r="BO38" s="91">
        <f>(DATA!CV38/DATA!W38)*100</f>
        <v>4.5144005358338912</v>
      </c>
      <c r="BP38" s="93">
        <f>(DATA!CW38/DATA!M38)*100</f>
        <v>0</v>
      </c>
      <c r="BQ38" s="91">
        <f>(DATA!CX38/DATA!N38)*100</f>
        <v>0</v>
      </c>
      <c r="BR38" s="91">
        <f>(DATA!CY38/DATA!O38)*100</f>
        <v>0</v>
      </c>
      <c r="BS38" s="91">
        <f>(DATA!CZ38/DATA!P38)*100</f>
        <v>0</v>
      </c>
      <c r="BT38" s="91">
        <f>(DATA!DA38/DATA!Q38)*100</f>
        <v>0</v>
      </c>
      <c r="BU38" s="91">
        <f>(DATA!DB38/DATA!R38)*100</f>
        <v>0</v>
      </c>
      <c r="BV38" s="91">
        <f>(DATA!DC38/DATA!S38)*100</f>
        <v>0</v>
      </c>
      <c r="BW38" s="91">
        <f>(DATA!DD38/DATA!T38)*100</f>
        <v>0.73483427141963731</v>
      </c>
      <c r="BX38" s="91">
        <f>(DATA!DE38/DATA!U38)*100</f>
        <v>1.1509158696709354</v>
      </c>
      <c r="BY38" s="91">
        <f>(DATA!DF38/DATA!V38)*100</f>
        <v>1.7463834223901995</v>
      </c>
      <c r="BZ38" s="91">
        <f>(DATA!DG38/DATA!W38)*100</f>
        <v>2.2371064969859344</v>
      </c>
      <c r="CA38" s="93">
        <f>(DATA!DH38/DATA!M38)*100</f>
        <v>6.8488023952095816</v>
      </c>
      <c r="CB38" s="91">
        <f>(DATA!DI38/DATA!N38)*100</f>
        <v>6.6969972702456779</v>
      </c>
      <c r="CC38" s="91">
        <f>(DATA!DJ38/DATA!O38)*100</f>
        <v>6.501160921593141</v>
      </c>
      <c r="CD38" s="91">
        <f>(DATA!DK38/DATA!P38)*100</f>
        <v>9.1147631542604604</v>
      </c>
      <c r="CE38" s="91">
        <f>(DATA!DL38/DATA!Q38)*100</f>
        <v>9.3390804597701145</v>
      </c>
      <c r="CF38" s="91">
        <f>(DATA!DM38/DATA!R38)*100</f>
        <v>10.052990158970477</v>
      </c>
      <c r="CG38" s="91">
        <f>(DATA!DN38/DATA!S38)*100</f>
        <v>11.330290185849364</v>
      </c>
      <c r="CH38" s="91">
        <f>(DATA!DO38/DATA!T38)*100</f>
        <v>11.585365853658537</v>
      </c>
      <c r="CI38" s="91">
        <f>(DATA!DP38/DATA!U38)*100</f>
        <v>11.930620846166315</v>
      </c>
      <c r="CJ38" s="91">
        <f>(DATA!DQ38/DATA!V38)*100</f>
        <v>14.309917893913724</v>
      </c>
      <c r="CK38" s="91">
        <f>(DATA!DR38/DATA!W38)*100</f>
        <v>11.346282652377763</v>
      </c>
      <c r="CL38" s="54">
        <f t="shared" si="2"/>
        <v>100</v>
      </c>
      <c r="CM38" s="55">
        <f t="shared" si="3"/>
        <v>100</v>
      </c>
      <c r="CN38" s="55">
        <f t="shared" si="4"/>
        <v>100</v>
      </c>
      <c r="CO38" s="55">
        <f t="shared" si="5"/>
        <v>100</v>
      </c>
      <c r="CP38" s="55">
        <f t="shared" si="6"/>
        <v>100</v>
      </c>
      <c r="CQ38" s="55">
        <f t="shared" si="7"/>
        <v>100</v>
      </c>
      <c r="CR38" s="55">
        <f t="shared" si="8"/>
        <v>100</v>
      </c>
      <c r="CS38" s="55">
        <f t="shared" si="32"/>
        <v>100</v>
      </c>
      <c r="CT38" s="55">
        <f t="shared" si="33"/>
        <v>100</v>
      </c>
      <c r="CU38" s="55">
        <f t="shared" si="34"/>
        <v>100</v>
      </c>
      <c r="CV38" s="55">
        <f t="shared" si="34"/>
        <v>100</v>
      </c>
      <c r="CW38" s="54">
        <f t="shared" si="9"/>
        <v>100</v>
      </c>
      <c r="CX38" s="55">
        <f t="shared" si="23"/>
        <v>100</v>
      </c>
      <c r="CY38" s="55">
        <f t="shared" si="24"/>
        <v>100</v>
      </c>
      <c r="CZ38" s="55">
        <f t="shared" si="25"/>
        <v>100</v>
      </c>
      <c r="DA38" s="55">
        <f t="shared" si="26"/>
        <v>100.00000000000001</v>
      </c>
      <c r="DB38" s="55">
        <f t="shared" si="27"/>
        <v>99.999999999999986</v>
      </c>
      <c r="DC38" s="55">
        <f t="shared" si="28"/>
        <v>100</v>
      </c>
      <c r="DD38" s="55">
        <f t="shared" si="29"/>
        <v>100</v>
      </c>
      <c r="DE38" s="55">
        <f t="shared" si="30"/>
        <v>100.00000000000001</v>
      </c>
      <c r="DF38" s="55">
        <f t="shared" si="31"/>
        <v>100</v>
      </c>
      <c r="DG38" s="55">
        <f t="shared" si="31"/>
        <v>100</v>
      </c>
    </row>
    <row r="39" spans="1:111">
      <c r="A39" s="99" t="str">
        <f>+DATA!A39</f>
        <v>Wyoming</v>
      </c>
      <c r="B39" s="103">
        <f>(DATA!X39/DATA!B39)*100</f>
        <v>73.350923482849609</v>
      </c>
      <c r="C39" s="103">
        <f>(DATA!Y39/DATA!C39)*100</f>
        <v>72.692793931731984</v>
      </c>
      <c r="D39" s="103">
        <f>(DATA!Z39/DATA!D39)*100</f>
        <v>70.361445783132524</v>
      </c>
      <c r="E39" s="103">
        <f>(DATA!AA39/DATA!E39)*100</f>
        <v>69.940828402366861</v>
      </c>
      <c r="F39" s="103">
        <f>(DATA!AB39/DATA!F39)*100</f>
        <v>66.256983240223462</v>
      </c>
      <c r="G39" s="103">
        <f>(DATA!AC39/DATA!G39)*100</f>
        <v>65.567010309278345</v>
      </c>
      <c r="H39" s="103">
        <f>(DATA!AD39/DATA!H39)*100</f>
        <v>62.661370407149953</v>
      </c>
      <c r="I39" s="103">
        <f>(DATA!AE39/DATA!I39)*100</f>
        <v>60.09345794392523</v>
      </c>
      <c r="J39" s="103">
        <f>(DATA!AF39/DATA!J39)*100</f>
        <v>59.817351598173516</v>
      </c>
      <c r="K39" s="103">
        <f>(DATA!AG39/DATA!K39)*100</f>
        <v>60.818713450292393</v>
      </c>
      <c r="L39" s="103">
        <f>(DATA!AH39/DATA!L39)*100</f>
        <v>59.464816650148663</v>
      </c>
      <c r="M39" s="106">
        <f>(DATA!AI39/DATA!B39)*100</f>
        <v>26.649076517150394</v>
      </c>
      <c r="N39" s="103">
        <f>(DATA!AJ39/DATA!C39)*100</f>
        <v>27.307206068268012</v>
      </c>
      <c r="O39" s="103">
        <f>(DATA!AK39/DATA!D39)*100</f>
        <v>29.638554216867469</v>
      </c>
      <c r="P39" s="103">
        <f>(DATA!AL39/DATA!E39)*100</f>
        <v>30.059171597633139</v>
      </c>
      <c r="Q39" s="103">
        <f>(DATA!AM39/DATA!F39)*100</f>
        <v>33.743016759776538</v>
      </c>
      <c r="R39" s="103">
        <f>(DATA!AN39/DATA!G39)*100</f>
        <v>34.432989690721648</v>
      </c>
      <c r="S39" s="103">
        <f>(DATA!AO39/DATA!H39)*100</f>
        <v>37.338629592850047</v>
      </c>
      <c r="T39" s="103">
        <f>(DATA!AP39/DATA!I39)*100</f>
        <v>39.90654205607477</v>
      </c>
      <c r="U39" s="103">
        <f>(DATA!AQ39/DATA!J39)*100</f>
        <v>40.182648401826484</v>
      </c>
      <c r="V39" s="103">
        <f>(DATA!AR39/DATA!K39)*100</f>
        <v>39.1812865497076</v>
      </c>
      <c r="W39" s="103">
        <f>(DATA!AS39/DATA!L39)*100</f>
        <v>40.535183349851337</v>
      </c>
      <c r="X39" s="106">
        <f>(DATA!AT39/DATA!M39)*100</f>
        <v>94.854881266490764</v>
      </c>
      <c r="Y39" s="103">
        <f>(DATA!AU39/DATA!N39)*100</f>
        <v>96.875</v>
      </c>
      <c r="Z39" s="103">
        <f>(DATA!AV39/DATA!O39)*100</f>
        <v>96.596858638743456</v>
      </c>
      <c r="AA39" s="103">
        <f>(DATA!AW39/DATA!P39)*100</f>
        <v>97.293814432989691</v>
      </c>
      <c r="AB39" s="103">
        <f>(DATA!AX39/DATA!Q39)*100</f>
        <v>96.214099216710181</v>
      </c>
      <c r="AC39" s="103">
        <f>(DATA!AY39/DATA!R39)*100</f>
        <v>95.518565941101159</v>
      </c>
      <c r="AD39" s="103">
        <f>(DATA!AZ39/DATA!S39)*100</f>
        <v>89.786223277909741</v>
      </c>
      <c r="AE39" s="103">
        <f>(DATA!BA39/DATA!T39)*100</f>
        <v>91.116173120728931</v>
      </c>
      <c r="AF39" s="103">
        <f>(DATA!BB39/DATA!U39)*100</f>
        <v>89.473684210526315</v>
      </c>
      <c r="AG39" s="103">
        <f>(DATA!BC39/DATA!V39)*100</f>
        <v>88.004750593824227</v>
      </c>
      <c r="AH39" s="103">
        <f>(DATA!BD39/DATA!W39)*100</f>
        <v>88.456375838926178</v>
      </c>
      <c r="AI39" s="106">
        <f>(DATA!BE39/DATA!M39)*100</f>
        <v>0.79155672823219003</v>
      </c>
      <c r="AJ39" s="103">
        <f>(DATA!BF39/DATA!N39)*100</f>
        <v>0.54347826086956519</v>
      </c>
      <c r="AK39" s="103">
        <f>(DATA!BG39/DATA!O39)*100</f>
        <v>0.78534031413612559</v>
      </c>
      <c r="AL39" s="103">
        <f>(DATA!BH39/DATA!P39)*100</f>
        <v>0.38659793814432991</v>
      </c>
      <c r="AM39" s="103">
        <f>(DATA!BI39/DATA!Q39)*100</f>
        <v>0.91383812010443866</v>
      </c>
      <c r="AN39" s="103">
        <f>(DATA!BJ39/DATA!R39)*100</f>
        <v>0.76824583866837381</v>
      </c>
      <c r="AO39" s="103">
        <f>(DATA!BK39/DATA!S39)*100</f>
        <v>1.0688836104513064</v>
      </c>
      <c r="AP39" s="103">
        <f>(DATA!BL39/DATA!T39)*100</f>
        <v>0.91116173120728927</v>
      </c>
      <c r="AQ39" s="103">
        <f>(DATA!BM39/DATA!U39)*100</f>
        <v>1.2318029115341544</v>
      </c>
      <c r="AR39" s="103">
        <f>(DATA!BN39/DATA!V39)*100</f>
        <v>1.1876484560570071</v>
      </c>
      <c r="AS39" s="103">
        <f>(DATA!BO39/DATA!W39)*100</f>
        <v>1.2080536912751678</v>
      </c>
      <c r="AT39" s="118" t="str">
        <f>IF(DATA!CA39&gt;0,((DATA!CA39/DATA!BE39)*100),"NA")</f>
        <v>NA</v>
      </c>
      <c r="AU39" s="121" t="str">
        <f>IF(DATA!CB39&gt;0,((DATA!CB39/DATA!BF39)*100),"NA")</f>
        <v>NA</v>
      </c>
      <c r="AV39" s="121" t="str">
        <f>IF(DATA!CC39&gt;0,((DATA!CC39/DATA!BG39)*100),"NA")</f>
        <v>NA</v>
      </c>
      <c r="AW39" s="121" t="str">
        <f>IF(DATA!CD39&gt;0,((DATA!CD39/DATA!BH39)*100),"NA")</f>
        <v>NA</v>
      </c>
      <c r="AX39" s="121" t="str">
        <f>IF(DATA!CE39&gt;0,((DATA!CE39/DATA!BI39)*100),"NA")</f>
        <v>NA</v>
      </c>
      <c r="AY39" s="121" t="str">
        <f>IF(DATA!CF39&gt;0,((DATA!CF39/DATA!BJ39)*100),"NA")</f>
        <v>NA</v>
      </c>
      <c r="AZ39" s="121" t="str">
        <f>IF(DATA!CG39&gt;0,((DATA!CG39/DATA!BK39)*100),"NA")</f>
        <v>NA</v>
      </c>
      <c r="BA39" s="121" t="str">
        <f>IF(DATA!CH39&gt;0,((DATA!CH39/DATA!BL39)*100),"NA")</f>
        <v>NA</v>
      </c>
      <c r="BB39" s="121" t="str">
        <f>IF(DATA!CI39&gt;0,((DATA!CI39/DATA!BM39)*100),"NA")</f>
        <v>NA</v>
      </c>
      <c r="BC39" s="121" t="str">
        <f>IF(DATA!CJ39&gt;0,((DATA!CJ39/DATA!BN39)*100),"NA")</f>
        <v>NA</v>
      </c>
      <c r="BD39" s="121" t="str">
        <f>IF(DATA!CK39&gt;0,((DATA!CK39/DATA!BO39)*100),"NA")</f>
        <v>NA</v>
      </c>
      <c r="BE39" s="106">
        <f>(DATA!CL39/DATA!M39)*100</f>
        <v>0.65963060686015829</v>
      </c>
      <c r="BF39" s="103">
        <f>(DATA!CM39/DATA!N39)*100</f>
        <v>0.40760869565217389</v>
      </c>
      <c r="BG39" s="103">
        <f>(DATA!CN39/DATA!O39)*100</f>
        <v>0.65445026178010468</v>
      </c>
      <c r="BH39" s="103">
        <f>(DATA!CO39/DATA!P39)*100</f>
        <v>0.51546391752577314</v>
      </c>
      <c r="BI39" s="103">
        <f>(DATA!CP39/DATA!Q39)*100</f>
        <v>0.91383812010443866</v>
      </c>
      <c r="BJ39" s="103">
        <f>(DATA!CQ39/DATA!R39)*100</f>
        <v>1.6645326504481435</v>
      </c>
      <c r="BK39" s="103">
        <f>(DATA!CR39/DATA!S39)*100</f>
        <v>1.66270783847981</v>
      </c>
      <c r="BL39" s="103">
        <f>(DATA!CS39/DATA!T39)*100</f>
        <v>2.0501138952164011</v>
      </c>
      <c r="BM39" s="103">
        <f>(DATA!CT39/DATA!U39)*100</f>
        <v>1.6797312430011198</v>
      </c>
      <c r="BN39" s="103">
        <f>(DATA!CU39/DATA!V39)*100</f>
        <v>1.9002375296912115</v>
      </c>
      <c r="BO39" s="103">
        <f>(DATA!CV39/DATA!W39)*100</f>
        <v>1.6107382550335572</v>
      </c>
      <c r="BP39" s="106">
        <f>(DATA!CW39/DATA!M39)*100</f>
        <v>0</v>
      </c>
      <c r="BQ39" s="103">
        <f>(DATA!CX39/DATA!N39)*100</f>
        <v>0</v>
      </c>
      <c r="BR39" s="103">
        <f>(DATA!CY39/DATA!O39)*100</f>
        <v>0</v>
      </c>
      <c r="BS39" s="103">
        <f>(DATA!CZ39/DATA!P39)*100</f>
        <v>0</v>
      </c>
      <c r="BT39" s="103">
        <f>(DATA!DA39/DATA!Q39)*100</f>
        <v>0</v>
      </c>
      <c r="BU39" s="103">
        <f>(DATA!DB39/DATA!R39)*100</f>
        <v>0</v>
      </c>
      <c r="BV39" s="103">
        <f>(DATA!DC39/DATA!S39)*100</f>
        <v>0</v>
      </c>
      <c r="BW39" s="103">
        <f>(DATA!DD39/DATA!T39)*100</f>
        <v>0</v>
      </c>
      <c r="BX39" s="103">
        <f>(DATA!DE39/DATA!U39)*100</f>
        <v>0.22396416573348266</v>
      </c>
      <c r="BY39" s="103">
        <f>(DATA!DF39/DATA!V39)*100</f>
        <v>0.11876484560570072</v>
      </c>
      <c r="BZ39" s="103">
        <f>(DATA!DG39/DATA!W39)*100</f>
        <v>0</v>
      </c>
      <c r="CA39" s="106">
        <f>(DATA!DH39/DATA!M39)*100</f>
        <v>3.6939313984168867</v>
      </c>
      <c r="CB39" s="103">
        <f>(DATA!DI39/DATA!N39)*100</f>
        <v>2.1739130434782608</v>
      </c>
      <c r="CC39" s="103">
        <f>(DATA!DJ39/DATA!O39)*100</f>
        <v>1.963350785340314</v>
      </c>
      <c r="CD39" s="103">
        <f>(DATA!DK39/DATA!P39)*100</f>
        <v>1.804123711340206</v>
      </c>
      <c r="CE39" s="103">
        <f>(DATA!DL39/DATA!Q39)*100</f>
        <v>1.95822454308094</v>
      </c>
      <c r="CF39" s="103">
        <f>(DATA!DM39/DATA!R39)*100</f>
        <v>2.0486555697823303</v>
      </c>
      <c r="CG39" s="103">
        <f>(DATA!DN39/DATA!S39)*100</f>
        <v>7.4821852731591445</v>
      </c>
      <c r="CH39" s="103">
        <f>(DATA!DO39/DATA!T39)*100</f>
        <v>5.9225512528473807</v>
      </c>
      <c r="CI39" s="103">
        <f>(DATA!DP39/DATA!U39)*100</f>
        <v>7.3908174692049275</v>
      </c>
      <c r="CJ39" s="103">
        <f>(DATA!DQ39/DATA!V39)*100</f>
        <v>8.7885985748218527</v>
      </c>
      <c r="CK39" s="103">
        <f>(DATA!DR39/DATA!W39)*100</f>
        <v>8.724832214765101</v>
      </c>
      <c r="CL39" s="56">
        <f t="shared" si="2"/>
        <v>100</v>
      </c>
      <c r="CM39" s="57">
        <f t="shared" si="3"/>
        <v>100</v>
      </c>
      <c r="CN39" s="57">
        <f t="shared" si="4"/>
        <v>100</v>
      </c>
      <c r="CO39" s="57">
        <f t="shared" si="5"/>
        <v>100</v>
      </c>
      <c r="CP39" s="57">
        <f t="shared" si="6"/>
        <v>100</v>
      </c>
      <c r="CQ39" s="57">
        <f t="shared" si="7"/>
        <v>100</v>
      </c>
      <c r="CR39" s="57">
        <f t="shared" si="8"/>
        <v>100</v>
      </c>
      <c r="CS39" s="57">
        <f t="shared" si="32"/>
        <v>100</v>
      </c>
      <c r="CT39" s="57">
        <f t="shared" si="33"/>
        <v>100</v>
      </c>
      <c r="CU39" s="57">
        <f t="shared" si="34"/>
        <v>100</v>
      </c>
      <c r="CV39" s="57">
        <f t="shared" si="34"/>
        <v>100</v>
      </c>
      <c r="CW39" s="56">
        <f t="shared" si="9"/>
        <v>100.00000000000001</v>
      </c>
      <c r="CX39" s="57">
        <f t="shared" si="23"/>
        <v>100</v>
      </c>
      <c r="CY39" s="57">
        <f t="shared" si="24"/>
        <v>99.999999999999986</v>
      </c>
      <c r="CZ39" s="57">
        <f t="shared" si="25"/>
        <v>100.00000000000001</v>
      </c>
      <c r="DA39" s="57">
        <f t="shared" si="26"/>
        <v>100.00000000000001</v>
      </c>
      <c r="DB39" s="57">
        <f t="shared" si="27"/>
        <v>100</v>
      </c>
      <c r="DC39" s="57">
        <f t="shared" si="28"/>
        <v>100</v>
      </c>
      <c r="DD39" s="57">
        <f t="shared" si="29"/>
        <v>100</v>
      </c>
      <c r="DE39" s="57">
        <f t="shared" si="30"/>
        <v>100</v>
      </c>
      <c r="DF39" s="57">
        <f t="shared" si="31"/>
        <v>99.999999999999986</v>
      </c>
      <c r="DG39" s="57">
        <f t="shared" si="31"/>
        <v>100</v>
      </c>
    </row>
    <row r="40" spans="1:111">
      <c r="A40" s="100" t="str">
        <f>+DATA!A40</f>
        <v>Midwest</v>
      </c>
      <c r="B40" s="94">
        <f>(DATA!X40/DATA!B40)*100</f>
        <v>72.678667422162164</v>
      </c>
      <c r="C40" s="94">
        <f>(DATA!Y40/DATA!C40)*100</f>
        <v>71.061946902654867</v>
      </c>
      <c r="D40" s="94">
        <f>(DATA!Z40/DATA!D40)*100</f>
        <v>69.650291423813499</v>
      </c>
      <c r="E40" s="94">
        <f>(DATA!AA40/DATA!E40)*100</f>
        <v>68.126748684721349</v>
      </c>
      <c r="F40" s="94">
        <f>(DATA!AB40/DATA!F40)*100</f>
        <v>64.718535295382935</v>
      </c>
      <c r="G40" s="94">
        <f>(DATA!AC40/DATA!G40)*100</f>
        <v>63.086085279832069</v>
      </c>
      <c r="H40" s="94">
        <f>(DATA!AD40/DATA!H40)*100</f>
        <v>61.830071443531686</v>
      </c>
      <c r="I40" s="94">
        <f>(DATA!AE40/DATA!I40)*100</f>
        <v>60.461737886644016</v>
      </c>
      <c r="J40" s="94">
        <f>(DATA!AF40/DATA!J40)*100</f>
        <v>59.453036047886989</v>
      </c>
      <c r="K40" s="94">
        <f>(DATA!AG40/DATA!K40)*100</f>
        <v>58.190695984785343</v>
      </c>
      <c r="L40" s="94">
        <f>(DATA!AH40/DATA!L40)*100</f>
        <v>57.119477974440755</v>
      </c>
      <c r="M40" s="92">
        <f>(DATA!AI40/DATA!B40)*100</f>
        <v>27.321332577837833</v>
      </c>
      <c r="N40" s="94">
        <f>(DATA!AJ40/DATA!C40)*100</f>
        <v>28.938053097345133</v>
      </c>
      <c r="O40" s="94">
        <f>(DATA!AK40/DATA!D40)*100</f>
        <v>30.349708576186512</v>
      </c>
      <c r="P40" s="94">
        <f>(DATA!AL40/DATA!E40)*100</f>
        <v>31.873251315278651</v>
      </c>
      <c r="Q40" s="94">
        <f>(DATA!AM40/DATA!F40)*100</f>
        <v>35.281464704617058</v>
      </c>
      <c r="R40" s="94">
        <f>(DATA!AN40/DATA!G40)*100</f>
        <v>36.913914720167924</v>
      </c>
      <c r="S40" s="94">
        <f>(DATA!AO40/DATA!H40)*100</f>
        <v>38.169928556468314</v>
      </c>
      <c r="T40" s="94">
        <f>(DATA!AP40/DATA!I40)*100</f>
        <v>39.538262113355984</v>
      </c>
      <c r="U40" s="94">
        <f>(DATA!AQ40/DATA!J40)*100</f>
        <v>40.546963952113018</v>
      </c>
      <c r="V40" s="94">
        <f>(DATA!AR40/DATA!K40)*100</f>
        <v>41.80930401521465</v>
      </c>
      <c r="W40" s="94">
        <f>(DATA!AS40/DATA!L40)*100</f>
        <v>42.880522025559237</v>
      </c>
      <c r="X40" s="92">
        <f>(DATA!AT40/DATA!M40)*100</f>
        <v>88.849176945764142</v>
      </c>
      <c r="Y40" s="94">
        <f>(DATA!AU40/DATA!N40)*100</f>
        <v>89.529529251851642</v>
      </c>
      <c r="Z40" s="94">
        <f>(DATA!AV40/DATA!O40)*100</f>
        <v>88.681336954714268</v>
      </c>
      <c r="AA40" s="94">
        <f>(DATA!AW40/DATA!P40)*100</f>
        <v>88.080974141774405</v>
      </c>
      <c r="AB40" s="94">
        <f>(DATA!AX40/DATA!Q40)*100</f>
        <v>85.224482169549432</v>
      </c>
      <c r="AC40" s="94">
        <f>(DATA!AY40/DATA!R40)*100</f>
        <v>84.280775629028909</v>
      </c>
      <c r="AD40" s="94">
        <f>(DATA!AZ40/DATA!S40)*100</f>
        <v>83.493636329166719</v>
      </c>
      <c r="AE40" s="94">
        <f>(DATA!BA40/DATA!T40)*100</f>
        <v>82.26315340666838</v>
      </c>
      <c r="AF40" s="94">
        <f>(DATA!BB40/DATA!U40)*100</f>
        <v>80.750656105072679</v>
      </c>
      <c r="AG40" s="94">
        <f>(DATA!BC40/DATA!V40)*100</f>
        <v>79.995095978702537</v>
      </c>
      <c r="AH40" s="94">
        <f>(DATA!BD40/DATA!W40)*100</f>
        <v>79.045235936226632</v>
      </c>
      <c r="AI40" s="92">
        <f>(DATA!BE40/DATA!M40)*100</f>
        <v>3.0030946258117943</v>
      </c>
      <c r="AJ40" s="94">
        <f>(DATA!BF40/DATA!N40)*100</f>
        <v>2.9903742128769175</v>
      </c>
      <c r="AK40" s="94">
        <f>(DATA!BG40/DATA!O40)*100</f>
        <v>3.1774846183692702</v>
      </c>
      <c r="AL40" s="94">
        <f>(DATA!BH40/DATA!P40)*100</f>
        <v>3.4133972358448506</v>
      </c>
      <c r="AM40" s="94">
        <f>(DATA!BI40/DATA!Q40)*100</f>
        <v>3.7022207986333546</v>
      </c>
      <c r="AN40" s="94">
        <f>(DATA!BJ40/DATA!R40)*100</f>
        <v>3.7221875649823244</v>
      </c>
      <c r="AO40" s="94">
        <f>(DATA!BK40/DATA!S40)*100</f>
        <v>3.827049708674056</v>
      </c>
      <c r="AP40" s="94">
        <f>(DATA!BL40/DATA!T40)*100</f>
        <v>3.8214620716539369</v>
      </c>
      <c r="AQ40" s="94">
        <f>(DATA!BM40/DATA!U40)*100</f>
        <v>3.8599350485937185</v>
      </c>
      <c r="AR40" s="94">
        <f>(DATA!BN40/DATA!V40)*100</f>
        <v>3.9570781374060058</v>
      </c>
      <c r="AS40" s="94">
        <f>(DATA!BO40/DATA!W40)*100</f>
        <v>4.0001836526210672</v>
      </c>
      <c r="AT40" s="120">
        <f>IF(DATA!CA40&gt;0,((DATA!CA40/DATA!BE40)*100),"NA")</f>
        <v>7.7406869859700054</v>
      </c>
      <c r="AU40" s="123">
        <f>IF(DATA!CB40&gt;0,((DATA!CB40/DATA!BF40)*100),"NA")</f>
        <v>9.0445269016697587</v>
      </c>
      <c r="AV40" s="123">
        <f>IF(DATA!CC40&gt;0,((DATA!CC40/DATA!BG40)*100),"NA")</f>
        <v>8.8094199738334051</v>
      </c>
      <c r="AW40" s="123">
        <f>IF(DATA!CD40&gt;0,((DATA!CD40/DATA!BH40)*100),"NA")</f>
        <v>9.8367346938775508</v>
      </c>
      <c r="AX40" s="123">
        <f>IF(DATA!CE40&gt;0,((DATA!CE40/DATA!BI40)*100),"NA")</f>
        <v>9.1925018024513339</v>
      </c>
      <c r="AY40" s="123">
        <f>IF(DATA!CF40&gt;0,((DATA!CF40/DATA!BJ40)*100),"NA")</f>
        <v>8.2402234636871512</v>
      </c>
      <c r="AZ40" s="123">
        <f>IF(DATA!CG40&gt;0,((DATA!CG40/DATA!BK40)*100),"NA")</f>
        <v>8.8507265521796565</v>
      </c>
      <c r="BA40" s="123">
        <f>IF(DATA!CH40&gt;0,((DATA!CH40/DATA!BL40)*100),"NA")</f>
        <v>8.0331526936563584</v>
      </c>
      <c r="BB40" s="123">
        <f>IF(DATA!CI40&gt;0,((DATA!CI40/DATA!BM40)*100),"NA")</f>
        <v>7.8547035082272592</v>
      </c>
      <c r="BC40" s="123">
        <f>IF(DATA!CJ40&gt;0,((DATA!CJ40/DATA!BN40)*100),"NA")</f>
        <v>7.3177928592505159</v>
      </c>
      <c r="BD40" s="123">
        <f>IF(DATA!CK40&gt;0,((DATA!CK40/DATA!BO40)*100),"NA")</f>
        <v>2.9555236728837877</v>
      </c>
      <c r="BE40" s="92">
        <f>(DATA!CL40/DATA!M40)*100</f>
        <v>1.436894332330849</v>
      </c>
      <c r="BF40" s="94">
        <f>(DATA!CM40/DATA!N40)*100</f>
        <v>1.44248106743599</v>
      </c>
      <c r="BG40" s="94">
        <f>(DATA!CN40/DATA!O40)*100</f>
        <v>1.5672634554625575</v>
      </c>
      <c r="BH40" s="94">
        <f>(DATA!CO40/DATA!P40)*100</f>
        <v>1.7178444048149797</v>
      </c>
      <c r="BI40" s="94">
        <f>(DATA!CP40/DATA!Q40)*100</f>
        <v>2.2675101430706812</v>
      </c>
      <c r="BJ40" s="94">
        <f>(DATA!CQ40/DATA!R40)*100</f>
        <v>2.3679559159908505</v>
      </c>
      <c r="BK40" s="94">
        <f>(DATA!CR40/DATA!S40)*100</f>
        <v>2.5492599941861203</v>
      </c>
      <c r="BL40" s="94">
        <f>(DATA!CS40/DATA!T40)*100</f>
        <v>2.682454409238753</v>
      </c>
      <c r="BM40" s="94">
        <f>(DATA!CT40/DATA!U40)*100</f>
        <v>2.974342996153247</v>
      </c>
      <c r="BN40" s="94">
        <f>(DATA!CU40/DATA!V40)*100</f>
        <v>3.0650133109149502</v>
      </c>
      <c r="BO40" s="94">
        <f>(DATA!CV40/DATA!W40)*100</f>
        <v>3.3264080990805889</v>
      </c>
      <c r="BP40" s="92">
        <f>(DATA!CW40/DATA!M40)*100</f>
        <v>0</v>
      </c>
      <c r="BQ40" s="94">
        <f>(DATA!CX40/DATA!N40)*100</f>
        <v>0</v>
      </c>
      <c r="BR40" s="94">
        <f>(DATA!CY40/DATA!O40)*100</f>
        <v>0</v>
      </c>
      <c r="BS40" s="94">
        <f>(DATA!CZ40/DATA!P40)*100</f>
        <v>0</v>
      </c>
      <c r="BT40" s="94">
        <f>(DATA!DA40/DATA!Q40)*100</f>
        <v>0</v>
      </c>
      <c r="BU40" s="94">
        <f>(DATA!DB40/DATA!R40)*100</f>
        <v>0</v>
      </c>
      <c r="BV40" s="94">
        <f>(DATA!DC40/DATA!S40)*100</f>
        <v>0</v>
      </c>
      <c r="BW40" s="94">
        <f>(DATA!DD40/DATA!T40)*100</f>
        <v>7.7964160849809352E-2</v>
      </c>
      <c r="BX40" s="94">
        <f>(DATA!DE40/DATA!U40)*100</f>
        <v>0.52967751986290701</v>
      </c>
      <c r="BY40" s="94">
        <f>(DATA!DF40/DATA!V40)*100</f>
        <v>0.67838961281584231</v>
      </c>
      <c r="BZ40" s="94">
        <f>(DATA!DG40/DATA!W40)*100</f>
        <v>0.78052363953581805</v>
      </c>
      <c r="CA40" s="92">
        <f>(DATA!DH40/DATA!M40)*100</f>
        <v>6.7108340960932171</v>
      </c>
      <c r="CB40" s="94">
        <f>(DATA!DI40/DATA!N40)*100</f>
        <v>6.0376154678354466</v>
      </c>
      <c r="CC40" s="94">
        <f>(DATA!DJ40/DATA!O40)*100</f>
        <v>6.5739149714539105</v>
      </c>
      <c r="CD40" s="94">
        <f>(DATA!DK40/DATA!P40)*100</f>
        <v>6.7877842175657603</v>
      </c>
      <c r="CE40" s="94">
        <f>(DATA!DL40/DATA!Q40)*100</f>
        <v>8.80578688874653</v>
      </c>
      <c r="CF40" s="94">
        <f>(DATA!DM40/DATA!R40)*100</f>
        <v>9.6290808899979208</v>
      </c>
      <c r="CG40" s="94">
        <f>(DATA!DN40/DATA!S40)*100</f>
        <v>10.130053967973105</v>
      </c>
      <c r="CH40" s="94">
        <f>(DATA!DO40/DATA!T40)*100</f>
        <v>11.154965951589128</v>
      </c>
      <c r="CI40" s="94">
        <f>(DATA!DP40/DATA!U40)*100</f>
        <v>11.885388330317447</v>
      </c>
      <c r="CJ40" s="94">
        <f>(DATA!DQ40/DATA!V40)*100</f>
        <v>12.304422960160665</v>
      </c>
      <c r="CK40" s="94">
        <f>(DATA!DR40/DATA!W40)*100</f>
        <v>12.8476486725359</v>
      </c>
      <c r="CL40" s="54">
        <f t="shared" si="2"/>
        <v>100</v>
      </c>
      <c r="CM40" s="55">
        <f t="shared" si="3"/>
        <v>100</v>
      </c>
      <c r="CN40" s="55">
        <f t="shared" si="4"/>
        <v>100.00000000000001</v>
      </c>
      <c r="CO40" s="55">
        <f t="shared" si="5"/>
        <v>100</v>
      </c>
      <c r="CP40" s="55">
        <f t="shared" si="6"/>
        <v>100</v>
      </c>
      <c r="CQ40" s="55">
        <f t="shared" si="7"/>
        <v>100</v>
      </c>
      <c r="CR40" s="55">
        <f t="shared" si="8"/>
        <v>100</v>
      </c>
      <c r="CS40" s="55">
        <f t="shared" si="32"/>
        <v>100</v>
      </c>
      <c r="CT40" s="55">
        <f t="shared" si="33"/>
        <v>100</v>
      </c>
      <c r="CU40" s="55">
        <f t="shared" si="34"/>
        <v>100</v>
      </c>
      <c r="CV40" s="55">
        <f t="shared" si="34"/>
        <v>100</v>
      </c>
      <c r="CW40" s="54">
        <f t="shared" si="9"/>
        <v>100.00000000000001</v>
      </c>
      <c r="CX40" s="55">
        <f t="shared" si="23"/>
        <v>100</v>
      </c>
      <c r="CY40" s="55">
        <f t="shared" si="24"/>
        <v>100</v>
      </c>
      <c r="CZ40" s="55">
        <f t="shared" si="25"/>
        <v>100</v>
      </c>
      <c r="DA40" s="55">
        <f t="shared" si="26"/>
        <v>99.999999999999986</v>
      </c>
      <c r="DB40" s="55">
        <f t="shared" si="27"/>
        <v>100</v>
      </c>
      <c r="DC40" s="55">
        <f t="shared" si="28"/>
        <v>100</v>
      </c>
      <c r="DD40" s="55">
        <f t="shared" si="29"/>
        <v>100.00000000000001</v>
      </c>
      <c r="DE40" s="55">
        <f t="shared" si="30"/>
        <v>100</v>
      </c>
      <c r="DF40" s="55">
        <f t="shared" si="31"/>
        <v>100</v>
      </c>
      <c r="DG40" s="55">
        <f t="shared" si="31"/>
        <v>100</v>
      </c>
    </row>
    <row r="41" spans="1:111">
      <c r="A41" s="100"/>
      <c r="B41" s="88"/>
      <c r="C41" s="88"/>
      <c r="D41" s="88"/>
      <c r="E41" s="88"/>
      <c r="F41" s="88"/>
      <c r="G41" s="88"/>
      <c r="H41" s="88"/>
      <c r="I41" s="88"/>
      <c r="J41" s="88"/>
      <c r="K41" s="88"/>
      <c r="L41" s="88"/>
      <c r="M41" s="89"/>
      <c r="N41" s="88"/>
      <c r="O41" s="88"/>
      <c r="P41" s="88"/>
      <c r="Q41" s="88"/>
      <c r="R41" s="88"/>
      <c r="S41" s="88"/>
      <c r="T41" s="88"/>
      <c r="U41" s="88"/>
      <c r="V41" s="88"/>
      <c r="W41" s="88"/>
      <c r="X41" s="89"/>
      <c r="Y41" s="88"/>
      <c r="Z41" s="88"/>
      <c r="AA41" s="88"/>
      <c r="AB41" s="88"/>
      <c r="AC41" s="88"/>
      <c r="AD41" s="88"/>
      <c r="AE41" s="88"/>
      <c r="AF41" s="88"/>
      <c r="AG41" s="88"/>
      <c r="AH41" s="88"/>
      <c r="AI41" s="89"/>
      <c r="AJ41" s="88"/>
      <c r="AK41" s="88"/>
      <c r="AL41" s="88"/>
      <c r="AM41" s="88"/>
      <c r="AN41" s="88"/>
      <c r="AO41" s="88"/>
      <c r="AP41" s="88"/>
      <c r="AQ41" s="88"/>
      <c r="AR41" s="88"/>
      <c r="AS41" s="88"/>
      <c r="AT41" s="89"/>
      <c r="AU41" s="88"/>
      <c r="AV41" s="88"/>
      <c r="AW41" s="88"/>
      <c r="AX41" s="88"/>
      <c r="AY41" s="88"/>
      <c r="AZ41" s="88"/>
      <c r="BA41" s="88"/>
      <c r="BB41" s="88"/>
      <c r="BC41" s="88"/>
      <c r="BD41" s="88"/>
      <c r="BE41" s="89"/>
      <c r="BF41" s="88"/>
      <c r="BG41" s="88"/>
      <c r="BH41" s="88"/>
      <c r="BI41" s="88"/>
      <c r="BJ41" s="88"/>
      <c r="BK41" s="88"/>
      <c r="BL41" s="88"/>
      <c r="BM41" s="88"/>
      <c r="BN41" s="88"/>
      <c r="BO41" s="88"/>
      <c r="BP41" s="89"/>
      <c r="BQ41" s="88"/>
      <c r="BR41" s="88"/>
      <c r="BS41" s="88"/>
      <c r="BT41" s="88"/>
      <c r="BU41" s="88"/>
      <c r="BV41" s="88"/>
      <c r="BW41" s="88"/>
      <c r="BX41" s="88"/>
      <c r="BY41" s="88"/>
      <c r="BZ41" s="88"/>
      <c r="CA41" s="89"/>
      <c r="CB41" s="88"/>
      <c r="CC41" s="88"/>
      <c r="CD41" s="88"/>
      <c r="CE41" s="88"/>
      <c r="CF41" s="88"/>
      <c r="CG41" s="88"/>
      <c r="CH41" s="88"/>
      <c r="CI41" s="88"/>
      <c r="CJ41" s="88"/>
      <c r="CK41" s="88"/>
      <c r="CL41" s="54"/>
      <c r="CM41" s="55"/>
      <c r="CN41" s="55"/>
      <c r="CO41" s="55"/>
      <c r="CP41" s="55"/>
      <c r="CQ41" s="55"/>
      <c r="CR41" s="55"/>
      <c r="CS41" s="55"/>
      <c r="CT41" s="55"/>
      <c r="CU41" s="55"/>
      <c r="CV41" s="55"/>
      <c r="CW41" s="54">
        <f t="shared" si="9"/>
        <v>0</v>
      </c>
      <c r="CX41" s="55">
        <f t="shared" si="23"/>
        <v>0</v>
      </c>
      <c r="CY41" s="55">
        <f t="shared" si="24"/>
        <v>0</v>
      </c>
      <c r="CZ41" s="55">
        <f t="shared" si="25"/>
        <v>0</v>
      </c>
      <c r="DA41" s="55">
        <f t="shared" si="26"/>
        <v>0</v>
      </c>
      <c r="DB41" s="55">
        <f t="shared" si="27"/>
        <v>0</v>
      </c>
      <c r="DC41" s="55">
        <f t="shared" si="28"/>
        <v>0</v>
      </c>
      <c r="DD41" s="55">
        <f t="shared" si="29"/>
        <v>0</v>
      </c>
      <c r="DE41" s="55">
        <f t="shared" si="30"/>
        <v>0</v>
      </c>
      <c r="DF41" s="55">
        <f t="shared" si="31"/>
        <v>0</v>
      </c>
      <c r="DG41" s="55">
        <f t="shared" si="31"/>
        <v>0</v>
      </c>
    </row>
    <row r="42" spans="1:111">
      <c r="A42" s="101" t="str">
        <f>+DATA!A42</f>
        <v>Illinois</v>
      </c>
      <c r="B42" s="91">
        <f>(DATA!X42/DATA!B42)*100</f>
        <v>69.926236044657102</v>
      </c>
      <c r="C42" s="91">
        <f>(DATA!Y42/DATA!C42)*100</f>
        <v>68.583492510304609</v>
      </c>
      <c r="D42" s="91">
        <f>(DATA!Z42/DATA!D42)*100</f>
        <v>67.028156402348031</v>
      </c>
      <c r="E42" s="91">
        <f>(DATA!AA42/DATA!E42)*100</f>
        <v>65.391097452166164</v>
      </c>
      <c r="F42" s="91">
        <f>(DATA!AB42/DATA!F42)*100</f>
        <v>61.533135509396644</v>
      </c>
      <c r="G42" s="91">
        <f>(DATA!AC42/DATA!G42)*100</f>
        <v>60.617492306164998</v>
      </c>
      <c r="H42" s="91">
        <f>(DATA!AD42/DATA!H42)*100</f>
        <v>59.186616671473899</v>
      </c>
      <c r="I42" s="91">
        <f>(DATA!AE42/DATA!I42)*100</f>
        <v>57.894736842105267</v>
      </c>
      <c r="J42" s="91">
        <f>(DATA!AF42/DATA!J42)*100</f>
        <v>56.787109375</v>
      </c>
      <c r="K42" s="91">
        <f>(DATA!AG42/DATA!K42)*100</f>
        <v>55.632917512813073</v>
      </c>
      <c r="L42" s="91">
        <f>(DATA!AH42/DATA!L42)*100</f>
        <v>54.551623848763938</v>
      </c>
      <c r="M42" s="93">
        <f>(DATA!AI42/DATA!B42)*100</f>
        <v>30.073763955342901</v>
      </c>
      <c r="N42" s="91">
        <f>(DATA!AJ42/DATA!C42)*100</f>
        <v>31.416507489695384</v>
      </c>
      <c r="O42" s="91">
        <f>(DATA!AK42/DATA!D42)*100</f>
        <v>32.971843597651976</v>
      </c>
      <c r="P42" s="91">
        <f>(DATA!AL42/DATA!E42)*100</f>
        <v>34.60890254783385</v>
      </c>
      <c r="Q42" s="91">
        <f>(DATA!AM42/DATA!F42)*100</f>
        <v>38.466864490603363</v>
      </c>
      <c r="R42" s="91">
        <f>(DATA!AN42/DATA!G42)*100</f>
        <v>39.382507693835009</v>
      </c>
      <c r="S42" s="91">
        <f>(DATA!AO42/DATA!H42)*100</f>
        <v>40.813383328526101</v>
      </c>
      <c r="T42" s="91">
        <f>(DATA!AP42/DATA!I42)*100</f>
        <v>42.105263157894733</v>
      </c>
      <c r="U42" s="91">
        <f>(DATA!AQ42/DATA!J42)*100</f>
        <v>43.212890625</v>
      </c>
      <c r="V42" s="91">
        <f>(DATA!AR42/DATA!K42)*100</f>
        <v>44.367082487186927</v>
      </c>
      <c r="W42" s="91">
        <f>(DATA!AS42/DATA!L42)*100</f>
        <v>45.448376151236062</v>
      </c>
      <c r="X42" s="93">
        <f>(DATA!AT42/DATA!M42)*100</f>
        <v>86.702551834130787</v>
      </c>
      <c r="Y42" s="91">
        <f>(DATA!AU42/DATA!N42)*100</f>
        <v>86.587506453278266</v>
      </c>
      <c r="Z42" s="91">
        <f>(DATA!AV42/DATA!O42)*100</f>
        <v>85.241393359136282</v>
      </c>
      <c r="AA42" s="91">
        <f>(DATA!AW42/DATA!P42)*100</f>
        <v>84.696892511462053</v>
      </c>
      <c r="AB42" s="91">
        <f>(DATA!AX42/DATA!Q42)*100</f>
        <v>80.989715914876285</v>
      </c>
      <c r="AC42" s="91">
        <f>(DATA!AY42/DATA!R42)*100</f>
        <v>80.861850443599494</v>
      </c>
      <c r="AD42" s="91">
        <f>(DATA!AZ42/DATA!S42)*100</f>
        <v>79.940518921136288</v>
      </c>
      <c r="AE42" s="91">
        <f>(DATA!BA42/DATA!T42)*100</f>
        <v>78.457119409109566</v>
      </c>
      <c r="AF42" s="91">
        <f>(DATA!BB42/DATA!U42)*100</f>
        <v>76.288128606760097</v>
      </c>
      <c r="AG42" s="91">
        <f>(DATA!BC42/DATA!V42)*100</f>
        <v>75.508298755186715</v>
      </c>
      <c r="AH42" s="91">
        <f>(DATA!BD42/DATA!W42)*100</f>
        <v>74.213313947450416</v>
      </c>
      <c r="AI42" s="93">
        <f>(DATA!BE42/DATA!M42)*100</f>
        <v>3.7181020733652312</v>
      </c>
      <c r="AJ42" s="91">
        <f>(DATA!BF42/DATA!N42)*100</f>
        <v>4.3882292204439857</v>
      </c>
      <c r="AK42" s="91">
        <f>(DATA!BG42/DATA!O42)*100</f>
        <v>4.8889794255449175</v>
      </c>
      <c r="AL42" s="91">
        <f>(DATA!BH42/DATA!P42)*100</f>
        <v>5.0025471217524196</v>
      </c>
      <c r="AM42" s="91">
        <f>(DATA!BI42/DATA!Q42)*100</f>
        <v>5.3864168618266977</v>
      </c>
      <c r="AN42" s="91">
        <f>(DATA!BJ42/DATA!R42)*100</f>
        <v>5.7773553020701307</v>
      </c>
      <c r="AO42" s="91">
        <f>(DATA!BK42/DATA!S42)*100</f>
        <v>5.9993846784945131</v>
      </c>
      <c r="AP42" s="91">
        <f>(DATA!BL42/DATA!T42)*100</f>
        <v>5.9704554780467785</v>
      </c>
      <c r="AQ42" s="91">
        <f>(DATA!BM42/DATA!U42)*100</f>
        <v>6.4921681780708989</v>
      </c>
      <c r="AR42" s="91">
        <f>(DATA!BN42/DATA!V42)*100</f>
        <v>6.5248962655601668</v>
      </c>
      <c r="AS42" s="91">
        <f>(DATA!BO42/DATA!W42)*100</f>
        <v>6.4388825423200746</v>
      </c>
      <c r="AT42" s="119">
        <f>IF(DATA!CA42&gt;0,((DATA!CA42/DATA!BE42)*100),"NA")</f>
        <v>24.664879356568363</v>
      </c>
      <c r="AU42" s="122">
        <f>IF(DATA!CB42&gt;0,((DATA!CB42/DATA!BF42)*100),"NA")</f>
        <v>32.470588235294116</v>
      </c>
      <c r="AV42" s="122">
        <f>IF(DATA!CC42&gt;0,((DATA!CC42/DATA!BG42)*100),"NA")</f>
        <v>29.583333333333332</v>
      </c>
      <c r="AW42" s="122">
        <f>IF(DATA!CD42&gt;0,((DATA!CD42/DATA!BH42)*100),"NA")</f>
        <v>31.568228105906314</v>
      </c>
      <c r="AX42" s="122">
        <f>IF(DATA!CE42&gt;0,((DATA!CE42/DATA!BI42)*100),"NA")</f>
        <v>24.952741020793951</v>
      </c>
      <c r="AY42" s="122">
        <f>IF(DATA!CF42&gt;0,((DATA!CF42/DATA!BJ42)*100),"NA")</f>
        <v>24.680073126142595</v>
      </c>
      <c r="AZ42" s="122">
        <f>IF(DATA!CG42&gt;0,((DATA!CG42/DATA!BK42)*100),"NA")</f>
        <v>25.470085470085468</v>
      </c>
      <c r="BA42" s="122">
        <f>IF(DATA!CH42&gt;0,((DATA!CH42/DATA!BL42)*100),"NA")</f>
        <v>23.195876288659793</v>
      </c>
      <c r="BB42" s="122">
        <f>IF(DATA!CI42&gt;0,((DATA!CI42/DATA!BM42)*100),"NA")</f>
        <v>21.587301587301589</v>
      </c>
      <c r="BC42" s="122">
        <f>IF(DATA!CJ42&gt;0,((DATA!CJ42/DATA!BN42)*100),"NA")</f>
        <v>21.939586645468996</v>
      </c>
      <c r="BD42" s="122" t="str">
        <f>IF(DATA!CK42&gt;0,((DATA!CK42/DATA!BO42)*100),"NA")</f>
        <v>NA</v>
      </c>
      <c r="BE42" s="93">
        <f>(DATA!CL42/DATA!M42)*100</f>
        <v>1.9138755980861244</v>
      </c>
      <c r="BF42" s="91">
        <f>(DATA!CM42/DATA!N42)*100</f>
        <v>1.8791946308724832</v>
      </c>
      <c r="BG42" s="91">
        <f>(DATA!CN42/DATA!O42)*100</f>
        <v>2.2204114891016502</v>
      </c>
      <c r="BH42" s="91">
        <f>(DATA!CO42/DATA!P42)*100</f>
        <v>2.3433520122261844</v>
      </c>
      <c r="BI42" s="91">
        <f>(DATA!CP42/DATA!Q42)*100</f>
        <v>3.1768658996028916</v>
      </c>
      <c r="BJ42" s="91">
        <f>(DATA!CQ42/DATA!R42)*100</f>
        <v>3.4643008027038444</v>
      </c>
      <c r="BK42" s="91">
        <f>(DATA!CR42/DATA!S42)*100</f>
        <v>3.6714183160701461</v>
      </c>
      <c r="BL42" s="91">
        <f>(DATA!CS42/DATA!T42)*100</f>
        <v>3.8879770209273699</v>
      </c>
      <c r="BM42" s="91">
        <f>(DATA!CT42/DATA!U42)*100</f>
        <v>4.3590272052761749</v>
      </c>
      <c r="BN42" s="91">
        <f>(DATA!CU42/DATA!V42)*100</f>
        <v>4.491701244813278</v>
      </c>
      <c r="BO42" s="91">
        <f>(DATA!CV42/DATA!W42)*100</f>
        <v>4.6422266071243117</v>
      </c>
      <c r="BP42" s="93">
        <f>(DATA!CW42/DATA!M42)*100</f>
        <v>0</v>
      </c>
      <c r="BQ42" s="91">
        <f>(DATA!CX42/DATA!N42)*100</f>
        <v>0</v>
      </c>
      <c r="BR42" s="91">
        <f>(DATA!CY42/DATA!O42)*100</f>
        <v>0</v>
      </c>
      <c r="BS42" s="91">
        <f>(DATA!CZ42/DATA!P42)*100</f>
        <v>0</v>
      </c>
      <c r="BT42" s="91">
        <f>(DATA!DA42/DATA!Q42)*100</f>
        <v>0</v>
      </c>
      <c r="BU42" s="91">
        <f>(DATA!DB42/DATA!R42)*100</f>
        <v>0</v>
      </c>
      <c r="BV42" s="91">
        <f>(DATA!DC42/DATA!S42)*100</f>
        <v>0</v>
      </c>
      <c r="BW42" s="91">
        <f>(DATA!DD42/DATA!T42)*100</f>
        <v>7.180960196963479E-2</v>
      </c>
      <c r="BX42" s="91">
        <f>(DATA!DE42/DATA!U42)*100</f>
        <v>0.56677658697444355</v>
      </c>
      <c r="BY42" s="91">
        <f>(DATA!DF42/DATA!V42)*100</f>
        <v>0.71576763485477179</v>
      </c>
      <c r="BZ42" s="91">
        <f>(DATA!DG42/DATA!W42)*100</f>
        <v>0.75812649288607326</v>
      </c>
      <c r="CA42" s="93">
        <f>(DATA!DH42/DATA!M42)*100</f>
        <v>7.6654704944178631</v>
      </c>
      <c r="CB42" s="91">
        <f>(DATA!DI42/DATA!N42)*100</f>
        <v>7.1450696954052662</v>
      </c>
      <c r="CC42" s="91">
        <f>(DATA!DJ42/DATA!O42)*100</f>
        <v>7.649215726217153</v>
      </c>
      <c r="CD42" s="91">
        <f>(DATA!DK42/DATA!P42)*100</f>
        <v>7.9572083545593477</v>
      </c>
      <c r="CE42" s="91">
        <f>(DATA!DL42/DATA!Q42)*100</f>
        <v>10.447001323694124</v>
      </c>
      <c r="CF42" s="91">
        <f>(DATA!DM42/DATA!R42)*100</f>
        <v>9.8964934516265313</v>
      </c>
      <c r="CG42" s="91">
        <f>(DATA!DN42/DATA!S42)*100</f>
        <v>10.388678084299046</v>
      </c>
      <c r="CH42" s="91">
        <f>(DATA!DO42/DATA!T42)*100</f>
        <v>11.612638489946656</v>
      </c>
      <c r="CI42" s="91">
        <f>(DATA!DP42/DATA!U42)*100</f>
        <v>12.293899422918384</v>
      </c>
      <c r="CJ42" s="91">
        <f>(DATA!DQ42/DATA!V42)*100</f>
        <v>12.759336099585061</v>
      </c>
      <c r="CK42" s="91">
        <f>(DATA!DR42/DATA!W42)*100</f>
        <v>13.947450410219131</v>
      </c>
      <c r="CL42" s="54">
        <f t="shared" si="2"/>
        <v>100</v>
      </c>
      <c r="CM42" s="55">
        <f t="shared" si="3"/>
        <v>100</v>
      </c>
      <c r="CN42" s="55">
        <f t="shared" si="4"/>
        <v>100</v>
      </c>
      <c r="CO42" s="55">
        <f t="shared" si="5"/>
        <v>100.00000000000001</v>
      </c>
      <c r="CP42" s="55">
        <f t="shared" si="6"/>
        <v>100</v>
      </c>
      <c r="CQ42" s="55">
        <f t="shared" si="7"/>
        <v>100</v>
      </c>
      <c r="CR42" s="55">
        <f t="shared" si="8"/>
        <v>100</v>
      </c>
      <c r="CS42" s="55">
        <f t="shared" ref="CS42:CS54" si="35">+T42+I42</f>
        <v>100</v>
      </c>
      <c r="CT42" s="55">
        <f t="shared" ref="CT42:CT54" si="36">+U42+J42</f>
        <v>100</v>
      </c>
      <c r="CU42" s="55">
        <f t="shared" ref="CU42:CV54" si="37">+V42+K42</f>
        <v>100</v>
      </c>
      <c r="CV42" s="55">
        <f t="shared" si="37"/>
        <v>100</v>
      </c>
      <c r="CW42" s="54">
        <f t="shared" si="9"/>
        <v>100</v>
      </c>
      <c r="CX42" s="55">
        <f t="shared" si="23"/>
        <v>100.00000000000001</v>
      </c>
      <c r="CY42" s="55">
        <f t="shared" si="24"/>
        <v>100</v>
      </c>
      <c r="CZ42" s="55">
        <f t="shared" si="25"/>
        <v>100</v>
      </c>
      <c r="DA42" s="55">
        <f t="shared" si="26"/>
        <v>100</v>
      </c>
      <c r="DB42" s="55">
        <f t="shared" si="27"/>
        <v>100</v>
      </c>
      <c r="DC42" s="55">
        <f t="shared" si="28"/>
        <v>99.999999999999986</v>
      </c>
      <c r="DD42" s="55">
        <f t="shared" si="29"/>
        <v>100</v>
      </c>
      <c r="DE42" s="55">
        <f t="shared" si="30"/>
        <v>100</v>
      </c>
      <c r="DF42" s="55">
        <f t="shared" si="31"/>
        <v>99.999999999999986</v>
      </c>
      <c r="DG42" s="55">
        <f t="shared" si="31"/>
        <v>100.00000000000001</v>
      </c>
    </row>
    <row r="43" spans="1:111">
      <c r="A43" s="101" t="str">
        <f>+DATA!A43</f>
        <v>Indiana</v>
      </c>
      <c r="B43" s="91">
        <f>(DATA!X43/DATA!B43)*100</f>
        <v>71.215253847920977</v>
      </c>
      <c r="C43" s="91">
        <f>(DATA!Y43/DATA!C43)*100</f>
        <v>69.335823508812894</v>
      </c>
      <c r="D43" s="91">
        <f>(DATA!Z43/DATA!D43)*100</f>
        <v>68.585546633724519</v>
      </c>
      <c r="E43" s="91">
        <f>(DATA!AA43/DATA!E43)*100</f>
        <v>66.942651893339828</v>
      </c>
      <c r="F43" s="91">
        <f>(DATA!AB43/DATA!F43)*100</f>
        <v>63.956422018348626</v>
      </c>
      <c r="G43" s="91">
        <f>(DATA!AC43/DATA!G43)*100</f>
        <v>63.166345536287736</v>
      </c>
      <c r="H43" s="91">
        <f>(DATA!AD43/DATA!H43)*100</f>
        <v>61.860267572733065</v>
      </c>
      <c r="I43" s="91">
        <f>(DATA!AE43/DATA!I43)*100</f>
        <v>60.63979047797212</v>
      </c>
      <c r="J43" s="91">
        <f>(DATA!AF43/DATA!J43)*100</f>
        <v>59.262287635141277</v>
      </c>
      <c r="K43" s="91">
        <f>(DATA!AG43/DATA!K43)*100</f>
        <v>58.415749206941591</v>
      </c>
      <c r="L43" s="91">
        <f>(DATA!AH43/DATA!L43)*100</f>
        <v>57.906997580861926</v>
      </c>
      <c r="M43" s="93">
        <f>(DATA!AI43/DATA!B43)*100</f>
        <v>28.784746152079027</v>
      </c>
      <c r="N43" s="91">
        <f>(DATA!AJ43/DATA!C43)*100</f>
        <v>30.664176491187114</v>
      </c>
      <c r="O43" s="91">
        <f>(DATA!AK43/DATA!D43)*100</f>
        <v>31.414453366275481</v>
      </c>
      <c r="P43" s="91">
        <f>(DATA!AL43/DATA!E43)*100</f>
        <v>33.057348106660172</v>
      </c>
      <c r="Q43" s="91">
        <f>(DATA!AM43/DATA!F43)*100</f>
        <v>36.043577981651374</v>
      </c>
      <c r="R43" s="91">
        <f>(DATA!AN43/DATA!G43)*100</f>
        <v>36.833654463712264</v>
      </c>
      <c r="S43" s="91">
        <f>(DATA!AO43/DATA!H43)*100</f>
        <v>38.139732427266935</v>
      </c>
      <c r="T43" s="91">
        <f>(DATA!AP43/DATA!I43)*100</f>
        <v>39.360209522027873</v>
      </c>
      <c r="U43" s="91">
        <f>(DATA!AQ43/DATA!J43)*100</f>
        <v>40.737712364858723</v>
      </c>
      <c r="V43" s="91">
        <f>(DATA!AR43/DATA!K43)*100</f>
        <v>41.584250793058409</v>
      </c>
      <c r="W43" s="91">
        <f>(DATA!AS43/DATA!L43)*100</f>
        <v>42.093002419138074</v>
      </c>
      <c r="X43" s="93">
        <f>(DATA!AT43/DATA!M43)*100</f>
        <v>87.778543533195503</v>
      </c>
      <c r="Y43" s="91">
        <f>(DATA!AU43/DATA!N43)*100</f>
        <v>89.919304779639972</v>
      </c>
      <c r="Z43" s="91">
        <f>(DATA!AV43/DATA!O43)*100</f>
        <v>89.29390772368086</v>
      </c>
      <c r="AA43" s="91">
        <f>(DATA!AW43/DATA!P43)*100</f>
        <v>90.234680573663624</v>
      </c>
      <c r="AB43" s="91">
        <f>(DATA!AX43/DATA!Q43)*100</f>
        <v>85.848828785317551</v>
      </c>
      <c r="AC43" s="91">
        <f>(DATA!AY43/DATA!R43)*100</f>
        <v>85.253351511020227</v>
      </c>
      <c r="AD43" s="91">
        <f>(DATA!AZ43/DATA!S43)*100</f>
        <v>83.475719424460422</v>
      </c>
      <c r="AE43" s="91">
        <f>(DATA!BA43/DATA!T43)*100</f>
        <v>79.000098222178565</v>
      </c>
      <c r="AF43" s="91">
        <f>(DATA!BB43/DATA!U43)*100</f>
        <v>78.032509630743206</v>
      </c>
      <c r="AG43" s="91">
        <f>(DATA!BC43/DATA!V43)*100</f>
        <v>77.720003924261746</v>
      </c>
      <c r="AH43" s="91">
        <f>(DATA!BD43/DATA!W43)*100</f>
        <v>76.671085021776179</v>
      </c>
      <c r="AI43" s="93">
        <f>(DATA!BE43/DATA!M43)*100</f>
        <v>1.9297036526533424</v>
      </c>
      <c r="AJ43" s="91">
        <f>(DATA!BF43/DATA!N43)*100</f>
        <v>2.3587833643699563</v>
      </c>
      <c r="AK43" s="91">
        <f>(DATA!BG43/DATA!O43)*100</f>
        <v>2.3961254142238082</v>
      </c>
      <c r="AL43" s="91">
        <f>(DATA!BH43/DATA!P43)*100</f>
        <v>2.42503259452412</v>
      </c>
      <c r="AM43" s="91">
        <f>(DATA!BI43/DATA!Q43)*100</f>
        <v>2.9702970297029703</v>
      </c>
      <c r="AN43" s="91">
        <f>(DATA!BJ43/DATA!R43)*100</f>
        <v>3.0106793910474892</v>
      </c>
      <c r="AO43" s="91">
        <f>(DATA!BK43/DATA!S43)*100</f>
        <v>3.1137589928057556</v>
      </c>
      <c r="AP43" s="91">
        <f>(DATA!BL43/DATA!T43)*100</f>
        <v>3.3002651998821331</v>
      </c>
      <c r="AQ43" s="91">
        <f>(DATA!BM43/DATA!U43)*100</f>
        <v>3.2039838391430986</v>
      </c>
      <c r="AR43" s="91">
        <f>(DATA!BN43/DATA!V43)*100</f>
        <v>3.5220249190621016</v>
      </c>
      <c r="AS43" s="91">
        <f>(DATA!BO43/DATA!W43)*100</f>
        <v>3.7966294262450297</v>
      </c>
      <c r="AT43" s="119" t="str">
        <f>IF(DATA!CA43&gt;0,((DATA!CA43/DATA!BE43)*100),"NA")</f>
        <v>NA</v>
      </c>
      <c r="AU43" s="122" t="str">
        <f>IF(DATA!CB43&gt;0,((DATA!CB43/DATA!BF43)*100),"NA")</f>
        <v>NA</v>
      </c>
      <c r="AV43" s="122" t="str">
        <f>IF(DATA!CC43&gt;0,((DATA!CC43/DATA!BG43)*100),"NA")</f>
        <v>NA</v>
      </c>
      <c r="AW43" s="122" t="str">
        <f>IF(DATA!CD43&gt;0,((DATA!CD43/DATA!BH43)*100),"NA")</f>
        <v>NA</v>
      </c>
      <c r="AX43" s="122" t="str">
        <f>IF(DATA!CE43&gt;0,((DATA!CE43/DATA!BI43)*100),"NA")</f>
        <v>NA</v>
      </c>
      <c r="AY43" s="122" t="str">
        <f>IF(DATA!CF43&gt;0,((DATA!CF43/DATA!BJ43)*100),"NA")</f>
        <v>NA</v>
      </c>
      <c r="AZ43" s="122" t="str">
        <f>IF(DATA!CG43&gt;0,((DATA!CG43/DATA!BK43)*100),"NA")</f>
        <v>NA</v>
      </c>
      <c r="BA43" s="122" t="str">
        <f>IF(DATA!CH43&gt;0,((DATA!CH43/DATA!BL43)*100),"NA")</f>
        <v>NA</v>
      </c>
      <c r="BB43" s="122" t="str">
        <f>IF(DATA!CI43&gt;0,((DATA!CI43/DATA!BM43)*100),"NA")</f>
        <v>NA</v>
      </c>
      <c r="BC43" s="122" t="str">
        <f>IF(DATA!CJ43&gt;0,((DATA!CJ43/DATA!BN43)*100),"NA")</f>
        <v>NA</v>
      </c>
      <c r="BD43" s="122" t="str">
        <f>IF(DATA!CK43&gt;0,((DATA!CK43/DATA!BO43)*100),"NA")</f>
        <v>NA</v>
      </c>
      <c r="BE43" s="93">
        <f>(DATA!CL43/DATA!M43)*100</f>
        <v>1.286469101768895</v>
      </c>
      <c r="BF43" s="91">
        <f>(DATA!CM43/DATA!N43)*100</f>
        <v>1.4649286157666046</v>
      </c>
      <c r="BG43" s="91">
        <f>(DATA!CN43/DATA!O43)*100</f>
        <v>1.5931684934998727</v>
      </c>
      <c r="BH43" s="91">
        <f>(DATA!CO43/DATA!P43)*100</f>
        <v>1.7601043024771839</v>
      </c>
      <c r="BI43" s="91">
        <f>(DATA!CP43/DATA!Q43)*100</f>
        <v>2.4752475247524752</v>
      </c>
      <c r="BJ43" s="91">
        <f>(DATA!CQ43/DATA!R43)*100</f>
        <v>2.3403771870029537</v>
      </c>
      <c r="BK43" s="91">
        <f>(DATA!CR43/DATA!S43)*100</f>
        <v>2.9001798561151078</v>
      </c>
      <c r="BL43" s="91">
        <f>(DATA!CS43/DATA!T43)*100</f>
        <v>2.936843139180827</v>
      </c>
      <c r="BM43" s="91">
        <f>(DATA!CT43/DATA!U43)*100</f>
        <v>3.0818378276801655</v>
      </c>
      <c r="BN43" s="91">
        <f>(DATA!CU43/DATA!V43)*100</f>
        <v>3.1786520160894733</v>
      </c>
      <c r="BO43" s="91">
        <f>(DATA!CV43/DATA!W43)*100</f>
        <v>3.5031244082560122</v>
      </c>
      <c r="BP43" s="93">
        <f>(DATA!CW43/DATA!M43)*100</f>
        <v>0</v>
      </c>
      <c r="BQ43" s="91">
        <f>(DATA!CX43/DATA!N43)*100</f>
        <v>0</v>
      </c>
      <c r="BR43" s="91">
        <f>(DATA!CY43/DATA!O43)*100</f>
        <v>0</v>
      </c>
      <c r="BS43" s="91">
        <f>(DATA!CZ43/DATA!P43)*100</f>
        <v>0</v>
      </c>
      <c r="BT43" s="91">
        <f>(DATA!DA43/DATA!Q43)*100</f>
        <v>0</v>
      </c>
      <c r="BU43" s="91">
        <f>(DATA!DB43/DATA!R43)*100</f>
        <v>0</v>
      </c>
      <c r="BV43" s="91">
        <f>(DATA!DC43/DATA!S43)*100</f>
        <v>0</v>
      </c>
      <c r="BW43" s="91">
        <f>(DATA!DD43/DATA!T43)*100</f>
        <v>0.14733326785188097</v>
      </c>
      <c r="BX43" s="91">
        <f>(DATA!DE43/DATA!U43)*100</f>
        <v>0.75166776284882075</v>
      </c>
      <c r="BY43" s="91">
        <f>(DATA!DF43/DATA!V43)*100</f>
        <v>0.92220151084077306</v>
      </c>
      <c r="BZ43" s="91">
        <f>(DATA!DG43/DATA!W43)*100</f>
        <v>0.95625828441583038</v>
      </c>
      <c r="CA43" s="93">
        <f>(DATA!DH43/DATA!M43)*100</f>
        <v>9.0052837123822655</v>
      </c>
      <c r="CB43" s="91">
        <f>(DATA!DI43/DATA!N43)*100</f>
        <v>6.2569832402234642</v>
      </c>
      <c r="CC43" s="91">
        <f>(DATA!DJ43/DATA!O43)*100</f>
        <v>6.7167983685954624</v>
      </c>
      <c r="CD43" s="91">
        <f>(DATA!DK43/DATA!P43)*100</f>
        <v>5.5801825293350715</v>
      </c>
      <c r="CE43" s="91">
        <f>(DATA!DL43/DATA!Q43)*100</f>
        <v>8.7056266602269972</v>
      </c>
      <c r="CF43" s="91">
        <f>(DATA!DM43/DATA!R43)*100</f>
        <v>9.3955919109293333</v>
      </c>
      <c r="CG43" s="91">
        <f>(DATA!DN43/DATA!S43)*100</f>
        <v>10.510341726618705</v>
      </c>
      <c r="CH43" s="91">
        <f>(DATA!DO43/DATA!T43)*100</f>
        <v>14.615460170906591</v>
      </c>
      <c r="CI43" s="91">
        <f>(DATA!DP43/DATA!U43)*100</f>
        <v>14.930000939584703</v>
      </c>
      <c r="CJ43" s="91">
        <f>(DATA!DQ43/DATA!V43)*100</f>
        <v>14.657117629745903</v>
      </c>
      <c r="CK43" s="91">
        <f>(DATA!DR43/DATA!W43)*100</f>
        <v>15.07290285930695</v>
      </c>
      <c r="CL43" s="54">
        <f t="shared" si="2"/>
        <v>100</v>
      </c>
      <c r="CM43" s="55">
        <f t="shared" si="3"/>
        <v>100</v>
      </c>
      <c r="CN43" s="55">
        <f t="shared" si="4"/>
        <v>100</v>
      </c>
      <c r="CO43" s="55">
        <f t="shared" si="5"/>
        <v>100</v>
      </c>
      <c r="CP43" s="55">
        <f t="shared" si="6"/>
        <v>100</v>
      </c>
      <c r="CQ43" s="55">
        <f t="shared" si="7"/>
        <v>100</v>
      </c>
      <c r="CR43" s="55">
        <f t="shared" si="8"/>
        <v>100</v>
      </c>
      <c r="CS43" s="55">
        <f t="shared" si="35"/>
        <v>100</v>
      </c>
      <c r="CT43" s="55">
        <f t="shared" si="36"/>
        <v>100</v>
      </c>
      <c r="CU43" s="55">
        <f t="shared" si="37"/>
        <v>100</v>
      </c>
      <c r="CV43" s="55">
        <f t="shared" si="37"/>
        <v>100</v>
      </c>
      <c r="CW43" s="54">
        <f t="shared" si="9"/>
        <v>100.00000000000001</v>
      </c>
      <c r="CX43" s="55">
        <f t="shared" si="23"/>
        <v>100</v>
      </c>
      <c r="CY43" s="55">
        <f t="shared" si="24"/>
        <v>100</v>
      </c>
      <c r="CZ43" s="55">
        <f t="shared" si="25"/>
        <v>100.00000000000001</v>
      </c>
      <c r="DA43" s="55">
        <f t="shared" si="26"/>
        <v>100</v>
      </c>
      <c r="DB43" s="55">
        <f t="shared" si="27"/>
        <v>100</v>
      </c>
      <c r="DC43" s="55">
        <f t="shared" si="28"/>
        <v>99.999999999999986</v>
      </c>
      <c r="DD43" s="55">
        <f t="shared" si="29"/>
        <v>99.999999999999986</v>
      </c>
      <c r="DE43" s="55">
        <f t="shared" si="30"/>
        <v>99.999999999999986</v>
      </c>
      <c r="DF43" s="55">
        <f t="shared" si="31"/>
        <v>100</v>
      </c>
      <c r="DG43" s="55">
        <f t="shared" si="31"/>
        <v>100</v>
      </c>
    </row>
    <row r="44" spans="1:111">
      <c r="A44" s="101" t="str">
        <f>+DATA!A44</f>
        <v>Iowa</v>
      </c>
      <c r="B44" s="91">
        <f>(DATA!X44/DATA!B44)*100</f>
        <v>75.907150480256135</v>
      </c>
      <c r="C44" s="91">
        <f>(DATA!Y44/DATA!C44)*100</f>
        <v>73.918811355797303</v>
      </c>
      <c r="D44" s="91">
        <f>(DATA!Z44/DATA!D44)*100</f>
        <v>72.834645669291348</v>
      </c>
      <c r="E44" s="91">
        <f>(DATA!AA44/DATA!E44)*100</f>
        <v>71.523708044752269</v>
      </c>
      <c r="F44" s="91">
        <f>(DATA!AB44/DATA!F44)*100</f>
        <v>67.712674675165488</v>
      </c>
      <c r="G44" s="91">
        <f>(DATA!AC44/DATA!G44)*100</f>
        <v>66.487381050889539</v>
      </c>
      <c r="H44" s="91">
        <f>(DATA!AD44/DATA!H44)*100</f>
        <v>64.90228013029315</v>
      </c>
      <c r="I44" s="91">
        <f>(DATA!AE44/DATA!I44)*100</f>
        <v>63.559488692232058</v>
      </c>
      <c r="J44" s="91">
        <f>(DATA!AF44/DATA!J44)*100</f>
        <v>62.695501061981076</v>
      </c>
      <c r="K44" s="91">
        <f>(DATA!AG44/DATA!K44)*100</f>
        <v>62.582141476613842</v>
      </c>
      <c r="L44" s="91">
        <f>(DATA!AH44/DATA!L44)*100</f>
        <v>61.327694005148949</v>
      </c>
      <c r="M44" s="93">
        <f>(DATA!AI44/DATA!B44)*100</f>
        <v>24.092849519743865</v>
      </c>
      <c r="N44" s="91">
        <f>(DATA!AJ44/DATA!C44)*100</f>
        <v>26.081188644202708</v>
      </c>
      <c r="O44" s="91">
        <f>(DATA!AK44/DATA!D44)*100</f>
        <v>27.165354330708663</v>
      </c>
      <c r="P44" s="91">
        <f>(DATA!AL44/DATA!E44)*100</f>
        <v>28.476291955247735</v>
      </c>
      <c r="Q44" s="91">
        <f>(DATA!AM44/DATA!F44)*100</f>
        <v>32.287325324834519</v>
      </c>
      <c r="R44" s="91">
        <f>(DATA!AN44/DATA!G44)*100</f>
        <v>33.512618949110468</v>
      </c>
      <c r="S44" s="91">
        <f>(DATA!AO44/DATA!H44)*100</f>
        <v>35.097719869706836</v>
      </c>
      <c r="T44" s="91">
        <f>(DATA!AP44/DATA!I44)*100</f>
        <v>36.440511307767949</v>
      </c>
      <c r="U44" s="91">
        <f>(DATA!AQ44/DATA!J44)*100</f>
        <v>37.304498938018924</v>
      </c>
      <c r="V44" s="91">
        <f>(DATA!AR44/DATA!K44)*100</f>
        <v>37.417858523386158</v>
      </c>
      <c r="W44" s="91">
        <f>(DATA!AS44/DATA!L44)*100</f>
        <v>38.672305994851044</v>
      </c>
      <c r="X44" s="93">
        <f>(DATA!AT44/DATA!M44)*100</f>
        <v>88.420490928495198</v>
      </c>
      <c r="Y44" s="91">
        <f>(DATA!AU44/DATA!N44)*100</f>
        <v>90.893617021276597</v>
      </c>
      <c r="Z44" s="91">
        <f>(DATA!AV44/DATA!O44)*100</f>
        <v>89.986206896551721</v>
      </c>
      <c r="AA44" s="91">
        <f>(DATA!AW44/DATA!P44)*100</f>
        <v>88.627450980392155</v>
      </c>
      <c r="AB44" s="91">
        <f>(DATA!AX44/DATA!Q44)*100</f>
        <v>87.239868565169758</v>
      </c>
      <c r="AC44" s="91">
        <f>(DATA!AY44/DATA!R44)*100</f>
        <v>83.194413156116241</v>
      </c>
      <c r="AD44" s="91">
        <f>(DATA!AZ44/DATA!S44)*100</f>
        <v>85.528152629129835</v>
      </c>
      <c r="AE44" s="91">
        <f>(DATA!BA44/DATA!T44)*100</f>
        <v>83.858622242233224</v>
      </c>
      <c r="AF44" s="91">
        <f>(DATA!BB44/DATA!U44)*100</f>
        <v>82.536886148425452</v>
      </c>
      <c r="AG44" s="91">
        <f>(DATA!BC44/DATA!V44)*100</f>
        <v>81.455654826759641</v>
      </c>
      <c r="AH44" s="91">
        <f>(DATA!BD44/DATA!W44)*100</f>
        <v>79.975098568167667</v>
      </c>
      <c r="AI44" s="93">
        <f>(DATA!BE44/DATA!M44)*100</f>
        <v>1.9210245464247599</v>
      </c>
      <c r="AJ44" s="91">
        <f>(DATA!BF44/DATA!N44)*100</f>
        <v>1.9858156028368796</v>
      </c>
      <c r="AK44" s="91">
        <f>(DATA!BG44/DATA!O44)*100</f>
        <v>1.8482758620689654</v>
      </c>
      <c r="AL44" s="91">
        <f>(DATA!BH44/DATA!P44)*100</f>
        <v>2.0448179271708682</v>
      </c>
      <c r="AM44" s="91">
        <f>(DATA!BI44/DATA!Q44)*100</f>
        <v>2.1358159912376782</v>
      </c>
      <c r="AN44" s="91">
        <f>(DATA!BJ44/DATA!R44)*100</f>
        <v>2.2077044379364721</v>
      </c>
      <c r="AO44" s="91">
        <f>(DATA!BK44/DATA!S44)*100</f>
        <v>2.2801302931596092</v>
      </c>
      <c r="AP44" s="91">
        <f>(DATA!BL44/DATA!T44)*100</f>
        <v>2.3412877082395318</v>
      </c>
      <c r="AQ44" s="91">
        <f>(DATA!BM44/DATA!U44)*100</f>
        <v>2.4884386698964986</v>
      </c>
      <c r="AR44" s="91">
        <f>(DATA!BN44/DATA!V44)*100</f>
        <v>2.5059925909784266</v>
      </c>
      <c r="AS44" s="91">
        <f>(DATA!BO44/DATA!W44)*100</f>
        <v>2.6769039219755135</v>
      </c>
      <c r="AT44" s="119" t="str">
        <f>IF(DATA!CA44&gt;0,((DATA!CA44/DATA!BE44)*100),"NA")</f>
        <v>NA</v>
      </c>
      <c r="AU44" s="122" t="str">
        <f>IF(DATA!CB44&gt;0,((DATA!CB44/DATA!BF44)*100),"NA")</f>
        <v>NA</v>
      </c>
      <c r="AV44" s="122" t="str">
        <f>IF(DATA!CC44&gt;0,((DATA!CC44/DATA!BG44)*100),"NA")</f>
        <v>NA</v>
      </c>
      <c r="AW44" s="122" t="str">
        <f>IF(DATA!CD44&gt;0,((DATA!CD44/DATA!BH44)*100),"NA")</f>
        <v>NA</v>
      </c>
      <c r="AX44" s="122" t="str">
        <f>IF(DATA!CE44&gt;0,((DATA!CE44/DATA!BI44)*100),"NA")</f>
        <v>NA</v>
      </c>
      <c r="AY44" s="122" t="str">
        <f>IF(DATA!CF44&gt;0,((DATA!CF44/DATA!BJ44)*100),"NA")</f>
        <v>NA</v>
      </c>
      <c r="AZ44" s="122" t="str">
        <f>IF(DATA!CG44&gt;0,((DATA!CG44/DATA!BK44)*100),"NA")</f>
        <v>NA</v>
      </c>
      <c r="BA44" s="122" t="str">
        <f>IF(DATA!CH44&gt;0,((DATA!CH44/DATA!BL44)*100),"NA")</f>
        <v>NA</v>
      </c>
      <c r="BB44" s="122" t="str">
        <f>IF(DATA!CI44&gt;0,((DATA!CI44/DATA!BM44)*100),"NA")</f>
        <v>NA</v>
      </c>
      <c r="BC44" s="122" t="str">
        <f>IF(DATA!CJ44&gt;0,((DATA!CJ44/DATA!BN44)*100),"NA")</f>
        <v>NA</v>
      </c>
      <c r="BD44" s="122" t="str">
        <f>IF(DATA!CK44&gt;0,((DATA!CK44/DATA!BO44)*100),"NA")</f>
        <v>NA</v>
      </c>
      <c r="BE44" s="93">
        <f>(DATA!CL44/DATA!M44)*100</f>
        <v>1.6542155816435433</v>
      </c>
      <c r="BF44" s="91">
        <f>(DATA!CM44/DATA!N44)*100</f>
        <v>1.7021276595744681</v>
      </c>
      <c r="BG44" s="91">
        <f>(DATA!CN44/DATA!O44)*100</f>
        <v>1.7379310344827585</v>
      </c>
      <c r="BH44" s="91">
        <f>(DATA!CO44/DATA!P44)*100</f>
        <v>2.1008403361344539</v>
      </c>
      <c r="BI44" s="91">
        <f>(DATA!CP44/DATA!Q44)*100</f>
        <v>2.2453450164293538</v>
      </c>
      <c r="BJ44" s="91">
        <f>(DATA!CQ44/DATA!R44)*100</f>
        <v>2.4104528046857401</v>
      </c>
      <c r="BK44" s="91">
        <f>(DATA!CR44/DATA!S44)*100</f>
        <v>2.3964634713820385</v>
      </c>
      <c r="BL44" s="91">
        <f>(DATA!CS44/DATA!T44)*100</f>
        <v>2.7239981990094551</v>
      </c>
      <c r="BM44" s="91">
        <f>(DATA!CT44/DATA!U44)*100</f>
        <v>2.9068487117375028</v>
      </c>
      <c r="BN44" s="91">
        <f>(DATA!CU44/DATA!V44)*100</f>
        <v>3.246894748311179</v>
      </c>
      <c r="BO44" s="91">
        <f>(DATA!CV44/DATA!W44)*100</f>
        <v>3.3616932973645985</v>
      </c>
      <c r="BP44" s="93">
        <f>(DATA!CW44/DATA!M44)*100</f>
        <v>0</v>
      </c>
      <c r="BQ44" s="91">
        <f>(DATA!CX44/DATA!N44)*100</f>
        <v>0</v>
      </c>
      <c r="BR44" s="91">
        <f>(DATA!CY44/DATA!O44)*100</f>
        <v>0</v>
      </c>
      <c r="BS44" s="91">
        <f>(DATA!CZ44/DATA!P44)*100</f>
        <v>0</v>
      </c>
      <c r="BT44" s="91">
        <f>(DATA!DA44/DATA!Q44)*100</f>
        <v>0</v>
      </c>
      <c r="BU44" s="91">
        <f>(DATA!DB44/DATA!R44)*100</f>
        <v>0</v>
      </c>
      <c r="BV44" s="91">
        <f>(DATA!DC44/DATA!S44)*100</f>
        <v>0</v>
      </c>
      <c r="BW44" s="91">
        <f>(DATA!DD44/DATA!T44)*100</f>
        <v>0.18009905447996397</v>
      </c>
      <c r="BX44" s="91">
        <f>(DATA!DE44/DATA!U44)*100</f>
        <v>0.50649636643911033</v>
      </c>
      <c r="BY44" s="91">
        <f>(DATA!DF44/DATA!V44)*100</f>
        <v>0.37045107866637611</v>
      </c>
      <c r="BZ44" s="91">
        <f>(DATA!DG44/DATA!W44)*100</f>
        <v>0.47727744345299855</v>
      </c>
      <c r="CA44" s="93">
        <f>(DATA!DH44/DATA!M44)*100</f>
        <v>8.0042689434364984</v>
      </c>
      <c r="CB44" s="91">
        <f>(DATA!DI44/DATA!N44)*100</f>
        <v>5.418439716312057</v>
      </c>
      <c r="CC44" s="91">
        <f>(DATA!DJ44/DATA!O44)*100</f>
        <v>6.4275862068965512</v>
      </c>
      <c r="CD44" s="91">
        <f>(DATA!DK44/DATA!P44)*100</f>
        <v>7.226890756302522</v>
      </c>
      <c r="CE44" s="91">
        <f>(DATA!DL44/DATA!Q44)*100</f>
        <v>8.378970427163198</v>
      </c>
      <c r="CF44" s="91">
        <f>(DATA!DM44/DATA!R44)*100</f>
        <v>12.187429601261545</v>
      </c>
      <c r="CG44" s="91">
        <f>(DATA!DN44/DATA!S44)*100</f>
        <v>9.795253606328524</v>
      </c>
      <c r="CH44" s="91">
        <f>(DATA!DO44/DATA!T44)*100</f>
        <v>10.89599279603782</v>
      </c>
      <c r="CI44" s="91">
        <f>(DATA!DP44/DATA!U44)*100</f>
        <v>11.561330103501431</v>
      </c>
      <c r="CJ44" s="91">
        <f>(DATA!DQ44/DATA!V44)*100</f>
        <v>12.421006755284376</v>
      </c>
      <c r="CK44" s="91">
        <f>(DATA!DR44/DATA!W44)*100</f>
        <v>13.50902676903922</v>
      </c>
      <c r="CL44" s="54">
        <f t="shared" si="2"/>
        <v>100</v>
      </c>
      <c r="CM44" s="55">
        <f t="shared" si="3"/>
        <v>100.00000000000001</v>
      </c>
      <c r="CN44" s="55">
        <f t="shared" si="4"/>
        <v>100.00000000000001</v>
      </c>
      <c r="CO44" s="55">
        <f t="shared" si="5"/>
        <v>100</v>
      </c>
      <c r="CP44" s="55">
        <f t="shared" si="6"/>
        <v>100</v>
      </c>
      <c r="CQ44" s="55">
        <f t="shared" si="7"/>
        <v>100</v>
      </c>
      <c r="CR44" s="55">
        <f t="shared" si="8"/>
        <v>99.999999999999986</v>
      </c>
      <c r="CS44" s="55">
        <f t="shared" si="35"/>
        <v>100</v>
      </c>
      <c r="CT44" s="55">
        <f t="shared" si="36"/>
        <v>100</v>
      </c>
      <c r="CU44" s="55">
        <f t="shared" si="37"/>
        <v>100</v>
      </c>
      <c r="CV44" s="55">
        <f t="shared" si="37"/>
        <v>100</v>
      </c>
      <c r="CW44" s="54">
        <f t="shared" si="9"/>
        <v>100</v>
      </c>
      <c r="CX44" s="55">
        <f t="shared" si="23"/>
        <v>100</v>
      </c>
      <c r="CY44" s="55">
        <f t="shared" si="24"/>
        <v>99.999999999999986</v>
      </c>
      <c r="CZ44" s="55">
        <f t="shared" si="25"/>
        <v>100</v>
      </c>
      <c r="DA44" s="55">
        <f t="shared" si="26"/>
        <v>99.999999999999986</v>
      </c>
      <c r="DB44" s="55">
        <f t="shared" si="27"/>
        <v>100</v>
      </c>
      <c r="DC44" s="55">
        <f t="shared" si="28"/>
        <v>100.00000000000001</v>
      </c>
      <c r="DD44" s="55">
        <f t="shared" si="29"/>
        <v>100</v>
      </c>
      <c r="DE44" s="55">
        <f t="shared" si="30"/>
        <v>100</v>
      </c>
      <c r="DF44" s="55">
        <f t="shared" si="31"/>
        <v>100</v>
      </c>
      <c r="DG44" s="55">
        <f t="shared" si="31"/>
        <v>100</v>
      </c>
    </row>
    <row r="45" spans="1:111">
      <c r="A45" s="101" t="str">
        <f>+DATA!A45</f>
        <v>Kansas</v>
      </c>
      <c r="B45" s="91">
        <f>(DATA!X45/DATA!B45)*100</f>
        <v>74.958356468628537</v>
      </c>
      <c r="C45" s="91">
        <f>(DATA!Y45/DATA!C45)*100</f>
        <v>73.456629330554833</v>
      </c>
      <c r="D45" s="91">
        <f>(DATA!Z45/DATA!D45)*100</f>
        <v>71.942257217847768</v>
      </c>
      <c r="E45" s="91">
        <f>(DATA!AA45/DATA!E45)*100</f>
        <v>70.133538777606574</v>
      </c>
      <c r="F45" s="91">
        <f>(DATA!AB45/DATA!F45)*100</f>
        <v>67.084639498432594</v>
      </c>
      <c r="G45" s="91">
        <f>(DATA!AC45/DATA!G45)*100</f>
        <v>62.655693950177934</v>
      </c>
      <c r="H45" s="91">
        <f>(DATA!AD45/DATA!H45)*100</f>
        <v>60.989425981873111</v>
      </c>
      <c r="I45" s="91">
        <f>(DATA!AE45/DATA!I45)*100</f>
        <v>59.790979097909791</v>
      </c>
      <c r="J45" s="91">
        <f>(DATA!AF45/DATA!J45)*100</f>
        <v>58.809149642046442</v>
      </c>
      <c r="K45" s="91">
        <f>(DATA!AG45/DATA!K45)*100</f>
        <v>56.542757126187695</v>
      </c>
      <c r="L45" s="91">
        <f>(DATA!AH45/DATA!L45)*100</f>
        <v>54.841232598154235</v>
      </c>
      <c r="M45" s="93">
        <f>(DATA!AI45/DATA!B45)*100</f>
        <v>25.041643531371459</v>
      </c>
      <c r="N45" s="91">
        <f>(DATA!AJ45/DATA!C45)*100</f>
        <v>26.543370669445167</v>
      </c>
      <c r="O45" s="91">
        <f>(DATA!AK45/DATA!D45)*100</f>
        <v>28.057742782152229</v>
      </c>
      <c r="P45" s="91">
        <f>(DATA!AL45/DATA!E45)*100</f>
        <v>29.866461222393426</v>
      </c>
      <c r="Q45" s="91">
        <f>(DATA!AM45/DATA!F45)*100</f>
        <v>32.915360501567399</v>
      </c>
      <c r="R45" s="91">
        <f>(DATA!AN45/DATA!G45)*100</f>
        <v>37.344306049822066</v>
      </c>
      <c r="S45" s="91">
        <f>(DATA!AO45/DATA!H45)*100</f>
        <v>39.010574018126889</v>
      </c>
      <c r="T45" s="91">
        <f>(DATA!AP45/DATA!I45)*100</f>
        <v>40.209020902090209</v>
      </c>
      <c r="U45" s="91">
        <f>(DATA!AQ45/DATA!J45)*100</f>
        <v>41.190850357953551</v>
      </c>
      <c r="V45" s="91">
        <f>(DATA!AR45/DATA!K45)*100</f>
        <v>43.457242873812305</v>
      </c>
      <c r="W45" s="91">
        <f>(DATA!AS45/DATA!L45)*100</f>
        <v>45.158767401845765</v>
      </c>
      <c r="X45" s="93">
        <f>(DATA!AT45/DATA!M45)*100</f>
        <v>92.171016102165453</v>
      </c>
      <c r="Y45" s="91">
        <f>(DATA!AU45/DATA!N45)*100</f>
        <v>91.739016048408317</v>
      </c>
      <c r="Z45" s="91">
        <f>(DATA!AV45/DATA!O45)*100</f>
        <v>90.844138661021432</v>
      </c>
      <c r="AA45" s="91">
        <f>(DATA!AW45/DATA!P45)*100</f>
        <v>88.782134510516755</v>
      </c>
      <c r="AB45" s="91">
        <f>(DATA!AX45/DATA!Q45)*100</f>
        <v>88.55897575592482</v>
      </c>
      <c r="AC45" s="91">
        <f>(DATA!AY45/DATA!R45)*100</f>
        <v>87.691204588910125</v>
      </c>
      <c r="AD45" s="91">
        <f>(DATA!AZ45/DATA!S45)*100</f>
        <v>86.749899315344337</v>
      </c>
      <c r="AE45" s="91">
        <f>(DATA!BA45/DATA!T45)*100</f>
        <v>85.00484966052376</v>
      </c>
      <c r="AF45" s="91">
        <f>(DATA!BB45/DATA!U45)*100</f>
        <v>82.762514113662021</v>
      </c>
      <c r="AG45" s="91">
        <f>(DATA!BC45/DATA!V45)*100</f>
        <v>82.999271137026241</v>
      </c>
      <c r="AH45" s="91">
        <f>(DATA!BD45/DATA!W45)*100</f>
        <v>82.032324621733153</v>
      </c>
      <c r="AI45" s="93">
        <f>(DATA!BE45/DATA!M45)*100</f>
        <v>1.2770682953914492</v>
      </c>
      <c r="AJ45" s="91">
        <f>(DATA!BF45/DATA!N45)*100</f>
        <v>1.2365167061299658</v>
      </c>
      <c r="AK45" s="91">
        <f>(DATA!BG45/DATA!O45)*100</f>
        <v>1.5347975654935169</v>
      </c>
      <c r="AL45" s="91">
        <f>(DATA!BH45/DATA!P45)*100</f>
        <v>1.8177096857958972</v>
      </c>
      <c r="AM45" s="91">
        <f>(DATA!BI45/DATA!Q45)*100</f>
        <v>1.9340779079269954</v>
      </c>
      <c r="AN45" s="91">
        <f>(DATA!BJ45/DATA!R45)*100</f>
        <v>2.1988527724665392</v>
      </c>
      <c r="AO45" s="91">
        <f>(DATA!BK45/DATA!S45)*100</f>
        <v>2.3560209424083771</v>
      </c>
      <c r="AP45" s="91">
        <f>(DATA!BL45/DATA!T45)*100</f>
        <v>2.580019398642095</v>
      </c>
      <c r="AQ45" s="91">
        <f>(DATA!BM45/DATA!U45)*100</f>
        <v>2.4651863003387278</v>
      </c>
      <c r="AR45" s="91">
        <f>(DATA!BN45/DATA!V45)*100</f>
        <v>2.6056851311953353</v>
      </c>
      <c r="AS45" s="91">
        <f>(DATA!BO45/DATA!W45)*100</f>
        <v>2.6822558459422283</v>
      </c>
      <c r="AT45" s="119" t="str">
        <f>IF(DATA!CA45&gt;0,((DATA!CA45/DATA!BE45)*100),"NA")</f>
        <v>NA</v>
      </c>
      <c r="AU45" s="122" t="str">
        <f>IF(DATA!CB45&gt;0,((DATA!CB45/DATA!BF45)*100),"NA")</f>
        <v>NA</v>
      </c>
      <c r="AV45" s="122" t="str">
        <f>IF(DATA!CC45&gt;0,((DATA!CC45/DATA!BG45)*100),"NA")</f>
        <v>NA</v>
      </c>
      <c r="AW45" s="122" t="str">
        <f>IF(DATA!CD45&gt;0,((DATA!CD45/DATA!BH45)*100),"NA")</f>
        <v>NA</v>
      </c>
      <c r="AX45" s="122" t="str">
        <f>IF(DATA!CE45&gt;0,((DATA!CE45/DATA!BI45)*100),"NA")</f>
        <v>NA</v>
      </c>
      <c r="AY45" s="122" t="str">
        <f>IF(DATA!CF45&gt;0,((DATA!CF45/DATA!BJ45)*100),"NA")</f>
        <v>NA</v>
      </c>
      <c r="AZ45" s="122" t="str">
        <f>IF(DATA!CG45&gt;0,((DATA!CG45/DATA!BK45)*100),"NA")</f>
        <v>NA</v>
      </c>
      <c r="BA45" s="122" t="str">
        <f>IF(DATA!CH45&gt;0,((DATA!CH45/DATA!BL45)*100),"NA")</f>
        <v>NA</v>
      </c>
      <c r="BB45" s="122" t="str">
        <f>IF(DATA!CI45&gt;0,((DATA!CI45/DATA!BM45)*100),"NA")</f>
        <v>NA</v>
      </c>
      <c r="BC45" s="122" t="str">
        <f>IF(DATA!CJ45&gt;0,((DATA!CJ45/DATA!BN45)*100),"NA")</f>
        <v>NA</v>
      </c>
      <c r="BD45" s="122" t="str">
        <f>IF(DATA!CK45&gt;0,((DATA!CK45/DATA!BO45)*100),"NA")</f>
        <v>NA</v>
      </c>
      <c r="BE45" s="93">
        <f>(DATA!CL45/DATA!M45)*100</f>
        <v>1.2770682953914492</v>
      </c>
      <c r="BF45" s="91">
        <f>(DATA!CM45/DATA!N45)*100</f>
        <v>1.3154433043935807</v>
      </c>
      <c r="BG45" s="91">
        <f>(DATA!CN45/DATA!O45)*100</f>
        <v>1.3231013495633765</v>
      </c>
      <c r="BH45" s="91">
        <f>(DATA!CO45/DATA!P45)*100</f>
        <v>1.7398078421189302</v>
      </c>
      <c r="BI45" s="91">
        <f>(DATA!CP45/DATA!Q45)*100</f>
        <v>2.4244075183873606</v>
      </c>
      <c r="BJ45" s="91">
        <f>(DATA!CQ45/DATA!R45)*100</f>
        <v>2.2944550669216062</v>
      </c>
      <c r="BK45" s="91">
        <f>(DATA!CR45/DATA!S45)*100</f>
        <v>2.4164317358034633</v>
      </c>
      <c r="BL45" s="91">
        <f>(DATA!CS45/DATA!T45)*100</f>
        <v>2.7352085354025215</v>
      </c>
      <c r="BM45" s="91">
        <f>(DATA!CT45/DATA!U45)*100</f>
        <v>3.0109145652992093</v>
      </c>
      <c r="BN45" s="91">
        <f>(DATA!CU45/DATA!V45)*100</f>
        <v>2.8425655976676385</v>
      </c>
      <c r="BO45" s="91">
        <f>(DATA!CV45/DATA!W45)*100</f>
        <v>3.5247592847317746</v>
      </c>
      <c r="BP45" s="93">
        <f>(DATA!CW45/DATA!M45)*100</f>
        <v>0</v>
      </c>
      <c r="BQ45" s="91">
        <f>(DATA!CX45/DATA!N45)*100</f>
        <v>0</v>
      </c>
      <c r="BR45" s="91">
        <f>(DATA!CY45/DATA!O45)*100</f>
        <v>0</v>
      </c>
      <c r="BS45" s="91">
        <f>(DATA!CZ45/DATA!P45)*100</f>
        <v>0</v>
      </c>
      <c r="BT45" s="91">
        <f>(DATA!DA45/DATA!Q45)*100</f>
        <v>0</v>
      </c>
      <c r="BU45" s="91">
        <f>(DATA!DB45/DATA!R45)*100</f>
        <v>0</v>
      </c>
      <c r="BV45" s="91">
        <f>(DATA!DC45/DATA!S45)*100</f>
        <v>0</v>
      </c>
      <c r="BW45" s="91">
        <f>(DATA!DD45/DATA!T45)*100</f>
        <v>7.7594568380213377E-2</v>
      </c>
      <c r="BX45" s="91">
        <f>(DATA!DE45/DATA!U45)*100</f>
        <v>0.75272864132480233</v>
      </c>
      <c r="BY45" s="91">
        <f>(DATA!DF45/DATA!V45)*100</f>
        <v>1.1479591836734695</v>
      </c>
      <c r="BZ45" s="91">
        <f>(DATA!DG45/DATA!W45)*100</f>
        <v>1.0488308115543328</v>
      </c>
      <c r="CA45" s="93">
        <f>(DATA!DH45/DATA!M45)*100</f>
        <v>5.2748473070516377</v>
      </c>
      <c r="CB45" s="91">
        <f>(DATA!DI45/DATA!N45)*100</f>
        <v>5.70902394106814</v>
      </c>
      <c r="CC45" s="91">
        <f>(DATA!DJ45/DATA!O45)*100</f>
        <v>6.2979624239216729</v>
      </c>
      <c r="CD45" s="91">
        <f>(DATA!DK45/DATA!P45)*100</f>
        <v>7.6603479615684238</v>
      </c>
      <c r="CE45" s="91">
        <f>(DATA!DL45/DATA!Q45)*100</f>
        <v>7.0825388177608275</v>
      </c>
      <c r="CF45" s="91">
        <f>(DATA!DM45/DATA!R45)*100</f>
        <v>7.8154875717017207</v>
      </c>
      <c r="CG45" s="91">
        <f>(DATA!DN45/DATA!S45)*100</f>
        <v>8.4776480064438182</v>
      </c>
      <c r="CH45" s="91">
        <f>(DATA!DO45/DATA!T45)*100</f>
        <v>9.6023278370514067</v>
      </c>
      <c r="CI45" s="91">
        <f>(DATA!DP45/DATA!U45)*100</f>
        <v>11.008656379375235</v>
      </c>
      <c r="CJ45" s="91">
        <f>(DATA!DQ45/DATA!V45)*100</f>
        <v>10.404518950437318</v>
      </c>
      <c r="CK45" s="91">
        <f>(DATA!DR45/DATA!W45)*100</f>
        <v>10.711829436038514</v>
      </c>
      <c r="CL45" s="54">
        <f t="shared" si="2"/>
        <v>100</v>
      </c>
      <c r="CM45" s="55">
        <f t="shared" si="3"/>
        <v>100</v>
      </c>
      <c r="CN45" s="55">
        <f t="shared" si="4"/>
        <v>100</v>
      </c>
      <c r="CO45" s="55">
        <f t="shared" si="5"/>
        <v>100</v>
      </c>
      <c r="CP45" s="55">
        <f t="shared" si="6"/>
        <v>100</v>
      </c>
      <c r="CQ45" s="55">
        <f t="shared" si="7"/>
        <v>100</v>
      </c>
      <c r="CR45" s="55">
        <f t="shared" si="8"/>
        <v>100</v>
      </c>
      <c r="CS45" s="55">
        <f t="shared" si="35"/>
        <v>100</v>
      </c>
      <c r="CT45" s="55">
        <f t="shared" si="36"/>
        <v>100</v>
      </c>
      <c r="CU45" s="55">
        <f t="shared" si="37"/>
        <v>100</v>
      </c>
      <c r="CV45" s="55">
        <f t="shared" si="37"/>
        <v>100</v>
      </c>
      <c r="CW45" s="54">
        <f t="shared" si="9"/>
        <v>99.999999999999986</v>
      </c>
      <c r="CX45" s="55">
        <f t="shared" si="23"/>
        <v>100</v>
      </c>
      <c r="CY45" s="55">
        <f t="shared" si="24"/>
        <v>100</v>
      </c>
      <c r="CZ45" s="55">
        <f t="shared" si="25"/>
        <v>100.00000000000001</v>
      </c>
      <c r="DA45" s="55">
        <f t="shared" si="26"/>
        <v>100</v>
      </c>
      <c r="DB45" s="55">
        <f t="shared" si="27"/>
        <v>99.999999999999986</v>
      </c>
      <c r="DC45" s="55">
        <f t="shared" si="28"/>
        <v>99.999999999999986</v>
      </c>
      <c r="DD45" s="55">
        <f t="shared" si="29"/>
        <v>99.999999999999986</v>
      </c>
      <c r="DE45" s="55">
        <f t="shared" si="30"/>
        <v>100</v>
      </c>
      <c r="DF45" s="55">
        <f t="shared" si="31"/>
        <v>100</v>
      </c>
      <c r="DG45" s="55">
        <f t="shared" si="31"/>
        <v>100</v>
      </c>
    </row>
    <row r="46" spans="1:111">
      <c r="A46" s="101" t="str">
        <f>+DATA!A46</f>
        <v>Michigan</v>
      </c>
      <c r="B46" s="91">
        <f>(DATA!X46/DATA!B46)*100</f>
        <v>71.965223097112869</v>
      </c>
      <c r="C46" s="91">
        <f>(DATA!Y46/DATA!C46)*100</f>
        <v>70.516814442048087</v>
      </c>
      <c r="D46" s="91">
        <f>(DATA!Z46/DATA!D46)*100</f>
        <v>69.240466435549948</v>
      </c>
      <c r="E46" s="91">
        <f>(DATA!AA46/DATA!E46)*100</f>
        <v>67.631578947368425</v>
      </c>
      <c r="F46" s="91">
        <f>(DATA!AB46/DATA!F46)*100</f>
        <v>64.828235976228441</v>
      </c>
      <c r="G46" s="91">
        <f>(DATA!AC46/DATA!G46)*100</f>
        <v>63.577189755200223</v>
      </c>
      <c r="H46" s="91">
        <f>(DATA!AD46/DATA!H46)*100</f>
        <v>62.798327436474757</v>
      </c>
      <c r="I46" s="91">
        <f>(DATA!AE46/DATA!I46)*100</f>
        <v>61.746361746361742</v>
      </c>
      <c r="J46" s="91">
        <f>(DATA!AF46/DATA!J46)*100</f>
        <v>61.081794195250659</v>
      </c>
      <c r="K46" s="91">
        <f>(DATA!AG46/DATA!K46)*100</f>
        <v>58.18426000537201</v>
      </c>
      <c r="L46" s="91">
        <f>(DATA!AH46/DATA!L46)*100</f>
        <v>57.209375326985459</v>
      </c>
      <c r="M46" s="93">
        <f>(DATA!AI46/DATA!B46)*100</f>
        <v>28.034776902887138</v>
      </c>
      <c r="N46" s="91">
        <f>(DATA!AJ46/DATA!C46)*100</f>
        <v>29.483185557951913</v>
      </c>
      <c r="O46" s="91">
        <f>(DATA!AK46/DATA!D46)*100</f>
        <v>30.759533564450049</v>
      </c>
      <c r="P46" s="91">
        <f>(DATA!AL46/DATA!E46)*100</f>
        <v>32.368421052631582</v>
      </c>
      <c r="Q46" s="91">
        <f>(DATA!AM46/DATA!F46)*100</f>
        <v>35.171764023771566</v>
      </c>
      <c r="R46" s="91">
        <f>(DATA!AN46/DATA!G46)*100</f>
        <v>36.422810244799777</v>
      </c>
      <c r="S46" s="91">
        <f>(DATA!AO46/DATA!H46)*100</f>
        <v>37.20167256352525</v>
      </c>
      <c r="T46" s="91">
        <f>(DATA!AP46/DATA!I46)*100</f>
        <v>38.253638253638258</v>
      </c>
      <c r="U46" s="91">
        <f>(DATA!AQ46/DATA!J46)*100</f>
        <v>38.918205804749341</v>
      </c>
      <c r="V46" s="91">
        <f>(DATA!AR46/DATA!K46)*100</f>
        <v>41.81573999462799</v>
      </c>
      <c r="W46" s="91">
        <f>(DATA!AS46/DATA!L46)*100</f>
        <v>42.790624673014541</v>
      </c>
      <c r="X46" s="93">
        <f>(DATA!AT46/DATA!M46)*100</f>
        <v>86.351706036745398</v>
      </c>
      <c r="Y46" s="91">
        <f>(DATA!AU46/DATA!N46)*100</f>
        <v>85.831193838254165</v>
      </c>
      <c r="Z46" s="91">
        <f>(DATA!AV46/DATA!O46)*100</f>
        <v>85.934047950249564</v>
      </c>
      <c r="AA46" s="91">
        <f>(DATA!AW46/DATA!P46)*100</f>
        <v>85.255889520714874</v>
      </c>
      <c r="AB46" s="91">
        <f>(DATA!AX46/DATA!Q46)*100</f>
        <v>82.501549907005582</v>
      </c>
      <c r="AC46" s="91">
        <f>(DATA!AY46/DATA!R46)*100</f>
        <v>81.575139005255537</v>
      </c>
      <c r="AD46" s="91">
        <f>(DATA!AZ46/DATA!S46)*100</f>
        <v>80.335507921714822</v>
      </c>
      <c r="AE46" s="91">
        <f>(DATA!BA46/DATA!T46)*100</f>
        <v>79.723597359735976</v>
      </c>
      <c r="AF46" s="91">
        <f>(DATA!BB46/DATA!U46)*100</f>
        <v>78.191631130063968</v>
      </c>
      <c r="AG46" s="91">
        <f>(DATA!BC46/DATA!V46)*100</f>
        <v>77.059986816084376</v>
      </c>
      <c r="AH46" s="91">
        <f>(DATA!BD46/DATA!W46)*100</f>
        <v>76.309489051094886</v>
      </c>
      <c r="AI46" s="93">
        <f>(DATA!BE46/DATA!M46)*100</f>
        <v>4.5685695538057747</v>
      </c>
      <c r="AJ46" s="91">
        <f>(DATA!BF46/DATA!N46)*100</f>
        <v>4.6614249037227218</v>
      </c>
      <c r="AK46" s="91">
        <f>(DATA!BG46/DATA!O46)*100</f>
        <v>4.8113902299320843</v>
      </c>
      <c r="AL46" s="91">
        <f>(DATA!BH46/DATA!P46)*100</f>
        <v>4.9390739236393175</v>
      </c>
      <c r="AM46" s="91">
        <f>(DATA!BI46/DATA!Q46)*100</f>
        <v>4.8202107873527593</v>
      </c>
      <c r="AN46" s="91">
        <f>(DATA!BJ46/DATA!R46)*100</f>
        <v>4.7452205042272828</v>
      </c>
      <c r="AO46" s="91">
        <f>(DATA!BK46/DATA!S46)*100</f>
        <v>4.7386909455874973</v>
      </c>
      <c r="AP46" s="91">
        <f>(DATA!BL46/DATA!T46)*100</f>
        <v>4.5792079207920793</v>
      </c>
      <c r="AQ46" s="91">
        <f>(DATA!BM46/DATA!U46)*100</f>
        <v>4.3576759061833688</v>
      </c>
      <c r="AR46" s="91">
        <f>(DATA!BN46/DATA!V46)*100</f>
        <v>4.8420926469706957</v>
      </c>
      <c r="AS46" s="91">
        <f>(DATA!BO46/DATA!W46)*100</f>
        <v>4.9226277372262777</v>
      </c>
      <c r="AT46" s="119" t="str">
        <f>IF(DATA!CA46&gt;0,((DATA!CA46/DATA!BE46)*100),"NA")</f>
        <v>NA</v>
      </c>
      <c r="AU46" s="122" t="str">
        <f>IF(DATA!CB46&gt;0,((DATA!CB46/DATA!BF46)*100),"NA")</f>
        <v>NA</v>
      </c>
      <c r="AV46" s="122" t="str">
        <f>IF(DATA!CC46&gt;0,((DATA!CC46/DATA!BG46)*100),"NA")</f>
        <v>NA</v>
      </c>
      <c r="AW46" s="122" t="str">
        <f>IF(DATA!CD46&gt;0,((DATA!CD46/DATA!BH46)*100),"NA")</f>
        <v>NA</v>
      </c>
      <c r="AX46" s="122" t="str">
        <f>IF(DATA!CE46&gt;0,((DATA!CE46/DATA!BI46)*100),"NA")</f>
        <v>NA</v>
      </c>
      <c r="AY46" s="122" t="str">
        <f>IF(DATA!CF46&gt;0,((DATA!CF46/DATA!BJ46)*100),"NA")</f>
        <v>NA</v>
      </c>
      <c r="AZ46" s="122" t="str">
        <f>IF(DATA!CG46&gt;0,((DATA!CG46/DATA!BK46)*100),"NA")</f>
        <v>NA</v>
      </c>
      <c r="BA46" s="122" t="str">
        <f>IF(DATA!CH46&gt;0,((DATA!CH46/DATA!BL46)*100),"NA")</f>
        <v>NA</v>
      </c>
      <c r="BB46" s="122" t="str">
        <f>IF(DATA!CI46&gt;0,((DATA!CI46/DATA!BM46)*100),"NA")</f>
        <v>NA</v>
      </c>
      <c r="BC46" s="122" t="str">
        <f>IF(DATA!CJ46&gt;0,((DATA!CJ46/DATA!BN46)*100),"NA")</f>
        <v>NA</v>
      </c>
      <c r="BD46" s="122" t="str">
        <f>IF(DATA!CK46&gt;0,((DATA!CK46/DATA!BO46)*100),"NA")</f>
        <v>NA</v>
      </c>
      <c r="BE46" s="93">
        <f>(DATA!CL46/DATA!M46)*100</f>
        <v>1.6240157480314958</v>
      </c>
      <c r="BF46" s="91">
        <f>(DATA!CM46/DATA!N46)*100</f>
        <v>1.7891527599486521</v>
      </c>
      <c r="BG46" s="91">
        <f>(DATA!CN46/DATA!O46)*100</f>
        <v>1.7838147451108746</v>
      </c>
      <c r="BH46" s="91">
        <f>(DATA!CO46/DATA!P46)*100</f>
        <v>1.9577579203899269</v>
      </c>
      <c r="BI46" s="91">
        <f>(DATA!CP46/DATA!Q46)*100</f>
        <v>2.1621202727836328</v>
      </c>
      <c r="BJ46" s="91">
        <f>(DATA!CQ46/DATA!R46)*100</f>
        <v>2.4068855206032449</v>
      </c>
      <c r="BK46" s="91">
        <f>(DATA!CR46/DATA!S46)*100</f>
        <v>2.5593232489784215</v>
      </c>
      <c r="BL46" s="91">
        <f>(DATA!CS46/DATA!T46)*100</f>
        <v>2.715896589658966</v>
      </c>
      <c r="BM46" s="91">
        <f>(DATA!CT46/DATA!U46)*100</f>
        <v>3.1050106609808101</v>
      </c>
      <c r="BN46" s="91">
        <f>(DATA!CU46/DATA!V46)*100</f>
        <v>3.2600227722178943</v>
      </c>
      <c r="BO46" s="91">
        <f>(DATA!CV46/DATA!W46)*100</f>
        <v>3.5562043795620437</v>
      </c>
      <c r="BP46" s="93">
        <f>(DATA!CW46/DATA!M46)*100</f>
        <v>0</v>
      </c>
      <c r="BQ46" s="91">
        <f>(DATA!CX46/DATA!N46)*100</f>
        <v>0</v>
      </c>
      <c r="BR46" s="91">
        <f>(DATA!CY46/DATA!O46)*100</f>
        <v>0</v>
      </c>
      <c r="BS46" s="91">
        <f>(DATA!CZ46/DATA!P46)*100</f>
        <v>0</v>
      </c>
      <c r="BT46" s="91">
        <f>(DATA!DA46/DATA!Q46)*100</f>
        <v>0</v>
      </c>
      <c r="BU46" s="91">
        <f>(DATA!DB46/DATA!R46)*100</f>
        <v>0</v>
      </c>
      <c r="BV46" s="91">
        <f>(DATA!DC46/DATA!S46)*100</f>
        <v>0</v>
      </c>
      <c r="BW46" s="91">
        <f>(DATA!DD46/DATA!T46)*100</f>
        <v>4.1254125412541254E-2</v>
      </c>
      <c r="BX46" s="91">
        <f>(DATA!DE46/DATA!U46)*100</f>
        <v>0.70628997867803844</v>
      </c>
      <c r="BY46" s="91">
        <f>(DATA!DF46/DATA!V46)*100</f>
        <v>0.7550788038592916</v>
      </c>
      <c r="BZ46" s="91">
        <f>(DATA!DG46/DATA!W46)*100</f>
        <v>0.75912408759124084</v>
      </c>
      <c r="CA46" s="93">
        <f>(DATA!DH46/DATA!M46)*100</f>
        <v>7.4557086614173231</v>
      </c>
      <c r="CB46" s="91">
        <f>(DATA!DI46/DATA!N46)*100</f>
        <v>7.7182284980744544</v>
      </c>
      <c r="CC46" s="91">
        <f>(DATA!DJ46/DATA!O46)*100</f>
        <v>7.4707470747074707</v>
      </c>
      <c r="CD46" s="91">
        <f>(DATA!DK46/DATA!P46)*100</f>
        <v>7.8472786352558899</v>
      </c>
      <c r="CE46" s="91">
        <f>(DATA!DL46/DATA!Q46)*100</f>
        <v>10.516119032858029</v>
      </c>
      <c r="CF46" s="91">
        <f>(DATA!DM46/DATA!R46)*100</f>
        <v>11.272754969913931</v>
      </c>
      <c r="CG46" s="91">
        <f>(DATA!DN46/DATA!S46)*100</f>
        <v>12.366477883719263</v>
      </c>
      <c r="CH46" s="91">
        <f>(DATA!DO46/DATA!T46)*100</f>
        <v>12.940044004400439</v>
      </c>
      <c r="CI46" s="91">
        <f>(DATA!DP46/DATA!U46)*100</f>
        <v>13.639392324093816</v>
      </c>
      <c r="CJ46" s="91">
        <f>(DATA!DQ46/DATA!V46)*100</f>
        <v>14.082818960867741</v>
      </c>
      <c r="CK46" s="91">
        <f>(DATA!DR46/DATA!W46)*100</f>
        <v>14.452554744525548</v>
      </c>
      <c r="CL46" s="54">
        <f t="shared" si="2"/>
        <v>100</v>
      </c>
      <c r="CM46" s="55">
        <f t="shared" si="3"/>
        <v>100</v>
      </c>
      <c r="CN46" s="55">
        <f t="shared" si="4"/>
        <v>100</v>
      </c>
      <c r="CO46" s="55">
        <f t="shared" si="5"/>
        <v>100</v>
      </c>
      <c r="CP46" s="55">
        <f t="shared" si="6"/>
        <v>100</v>
      </c>
      <c r="CQ46" s="55">
        <f t="shared" si="7"/>
        <v>100</v>
      </c>
      <c r="CR46" s="55">
        <f t="shared" si="8"/>
        <v>100</v>
      </c>
      <c r="CS46" s="55">
        <f t="shared" si="35"/>
        <v>100</v>
      </c>
      <c r="CT46" s="55">
        <f t="shared" si="36"/>
        <v>100</v>
      </c>
      <c r="CU46" s="55">
        <f t="shared" si="37"/>
        <v>100</v>
      </c>
      <c r="CV46" s="55">
        <f t="shared" si="37"/>
        <v>100</v>
      </c>
      <c r="CW46" s="54">
        <f t="shared" si="9"/>
        <v>99.999999999999986</v>
      </c>
      <c r="CX46" s="55">
        <f t="shared" si="23"/>
        <v>99.999999999999986</v>
      </c>
      <c r="CY46" s="55">
        <f t="shared" si="24"/>
        <v>100</v>
      </c>
      <c r="CZ46" s="55">
        <f t="shared" si="25"/>
        <v>100</v>
      </c>
      <c r="DA46" s="55">
        <f t="shared" si="26"/>
        <v>100.00000000000001</v>
      </c>
      <c r="DB46" s="55">
        <f t="shared" si="27"/>
        <v>99.999999999999986</v>
      </c>
      <c r="DC46" s="55">
        <f t="shared" si="28"/>
        <v>100</v>
      </c>
      <c r="DD46" s="55">
        <f t="shared" si="29"/>
        <v>99.999999999999986</v>
      </c>
      <c r="DE46" s="55">
        <f t="shared" si="30"/>
        <v>100.00000000000001</v>
      </c>
      <c r="DF46" s="55">
        <f t="shared" si="31"/>
        <v>100</v>
      </c>
      <c r="DG46" s="55">
        <f t="shared" si="31"/>
        <v>100</v>
      </c>
    </row>
    <row r="47" spans="1:111">
      <c r="A47" s="101" t="str">
        <f>+DATA!A47</f>
        <v>Minnesota</v>
      </c>
      <c r="B47" s="91">
        <f>(DATA!X47/DATA!B47)*100</f>
        <v>73.848777714610563</v>
      </c>
      <c r="C47" s="91">
        <f>(DATA!Y47/DATA!C47)*100</f>
        <v>72.69281788895205</v>
      </c>
      <c r="D47" s="91">
        <f>(DATA!Z47/DATA!D47)*100</f>
        <v>72.007992007992002</v>
      </c>
      <c r="E47" s="91">
        <f>(DATA!AA47/DATA!E47)*100</f>
        <v>69.785614105389698</v>
      </c>
      <c r="F47" s="91">
        <f>(DATA!AB47/DATA!F47)*100</f>
        <v>65.755780622969624</v>
      </c>
      <c r="G47" s="91">
        <f>(DATA!AC47/DATA!G47)*100</f>
        <v>64.61395348837209</v>
      </c>
      <c r="H47" s="91">
        <f>(DATA!AD47/DATA!H47)*100</f>
        <v>61.661746098692539</v>
      </c>
      <c r="I47" s="91">
        <f>(DATA!AE47/DATA!I47)*100</f>
        <v>59.54097395909961</v>
      </c>
      <c r="J47" s="91">
        <f>(DATA!AF47/DATA!J47)*100</f>
        <v>58.993879683534857</v>
      </c>
      <c r="K47" s="91">
        <f>(DATA!AG47/DATA!K47)*100</f>
        <v>58.608157221698754</v>
      </c>
      <c r="L47" s="91">
        <f>(DATA!AH47/DATA!L47)*100</f>
        <v>56.681968885488402</v>
      </c>
      <c r="M47" s="93">
        <f>(DATA!AI47/DATA!B47)*100</f>
        <v>26.151222285389427</v>
      </c>
      <c r="N47" s="91">
        <f>(DATA!AJ47/DATA!C47)*100</f>
        <v>27.307182111047943</v>
      </c>
      <c r="O47" s="91">
        <f>(DATA!AK47/DATA!D47)*100</f>
        <v>27.992007992007995</v>
      </c>
      <c r="P47" s="91">
        <f>(DATA!AL47/DATA!E47)*100</f>
        <v>30.214385894610295</v>
      </c>
      <c r="Q47" s="91">
        <f>(DATA!AM47/DATA!F47)*100</f>
        <v>34.244219377030383</v>
      </c>
      <c r="R47" s="91">
        <f>(DATA!AN47/DATA!G47)*100</f>
        <v>35.386046511627903</v>
      </c>
      <c r="S47" s="91">
        <f>(DATA!AO47/DATA!H47)*100</f>
        <v>38.338253901307468</v>
      </c>
      <c r="T47" s="91">
        <f>(DATA!AP47/DATA!I47)*100</f>
        <v>40.459026040900397</v>
      </c>
      <c r="U47" s="91">
        <f>(DATA!AQ47/DATA!J47)*100</f>
        <v>41.006120316465143</v>
      </c>
      <c r="V47" s="91">
        <f>(DATA!AR47/DATA!K47)*100</f>
        <v>41.391842778301253</v>
      </c>
      <c r="W47" s="91">
        <f>(DATA!AS47/DATA!L47)*100</f>
        <v>43.318031114511598</v>
      </c>
      <c r="X47" s="93">
        <f>(DATA!AT47/DATA!M47)*100</f>
        <v>91.680879287473942</v>
      </c>
      <c r="Y47" s="91">
        <f>(DATA!AU47/DATA!N47)*100</f>
        <v>93.369028006589787</v>
      </c>
      <c r="Z47" s="91">
        <f>(DATA!AV47/DATA!O47)*100</f>
        <v>91.562238930659973</v>
      </c>
      <c r="AA47" s="91">
        <f>(DATA!AW47/DATA!P47)*100</f>
        <v>91.897609477469857</v>
      </c>
      <c r="AB47" s="91">
        <f>(DATA!AX47/DATA!Q47)*100</f>
        <v>88.449596356861932</v>
      </c>
      <c r="AC47" s="91">
        <f>(DATA!AY47/DATA!R47)*100</f>
        <v>87.568003223856536</v>
      </c>
      <c r="AD47" s="91">
        <f>(DATA!AZ47/DATA!S47)*100</f>
        <v>86.396141692998512</v>
      </c>
      <c r="AE47" s="91">
        <f>(DATA!BA47/DATA!T47)*100</f>
        <v>85.00336247478144</v>
      </c>
      <c r="AF47" s="91">
        <f>(DATA!BB47/DATA!U47)*100</f>
        <v>82.547876769358865</v>
      </c>
      <c r="AG47" s="91">
        <f>(DATA!BC47/DATA!V47)*100</f>
        <v>80.710736334889319</v>
      </c>
      <c r="AH47" s="91">
        <f>(DATA!BD47/DATA!W47)*100</f>
        <v>80.190174326465922</v>
      </c>
      <c r="AI47" s="93">
        <f>(DATA!BE47/DATA!M47)*100</f>
        <v>1.4023119196513172</v>
      </c>
      <c r="AJ47" s="91">
        <f>(DATA!BF47/DATA!N47)*100</f>
        <v>1.4827018121911038</v>
      </c>
      <c r="AK47" s="91">
        <f>(DATA!BG47/DATA!O47)*100</f>
        <v>1.6290726817042605</v>
      </c>
      <c r="AL47" s="91">
        <f>(DATA!BH47/DATA!P47)*100</f>
        <v>1.5654749312460334</v>
      </c>
      <c r="AM47" s="91">
        <f>(DATA!BI47/DATA!Q47)*100</f>
        <v>2.090664458704202</v>
      </c>
      <c r="AN47" s="91">
        <f>(DATA!BJ47/DATA!R47)*100</f>
        <v>2.0350594398549267</v>
      </c>
      <c r="AO47" s="91">
        <f>(DATA!BK47/DATA!S47)*100</f>
        <v>2.1287211042740726</v>
      </c>
      <c r="AP47" s="91">
        <f>(DATA!BL47/DATA!T47)*100</f>
        <v>2.2528581035642232</v>
      </c>
      <c r="AQ47" s="91">
        <f>(DATA!BM47/DATA!U47)*100</f>
        <v>2.7310574521232307</v>
      </c>
      <c r="AR47" s="91">
        <f>(DATA!BN47/DATA!V47)*100</f>
        <v>2.4845655774732722</v>
      </c>
      <c r="AS47" s="91">
        <f>(DATA!BO47/DATA!W47)*100</f>
        <v>2.4348076646016423</v>
      </c>
      <c r="AT47" s="119" t="str">
        <f>IF(DATA!CA47&gt;0,((DATA!CA47/DATA!BE47)*100),"NA")</f>
        <v>NA</v>
      </c>
      <c r="AU47" s="122" t="str">
        <f>IF(DATA!CB47&gt;0,((DATA!CB47/DATA!BF47)*100),"NA")</f>
        <v>NA</v>
      </c>
      <c r="AV47" s="122" t="str">
        <f>IF(DATA!CC47&gt;0,((DATA!CC47/DATA!BG47)*100),"NA")</f>
        <v>NA</v>
      </c>
      <c r="AW47" s="122" t="str">
        <f>IF(DATA!CD47&gt;0,((DATA!CD47/DATA!BH47)*100),"NA")</f>
        <v>NA</v>
      </c>
      <c r="AX47" s="122" t="str">
        <f>IF(DATA!CE47&gt;0,((DATA!CE47/DATA!BI47)*100),"NA")</f>
        <v>NA</v>
      </c>
      <c r="AY47" s="122" t="str">
        <f>IF(DATA!CF47&gt;0,((DATA!CF47/DATA!BJ47)*100),"NA")</f>
        <v>NA</v>
      </c>
      <c r="AZ47" s="122" t="str">
        <f>IF(DATA!CG47&gt;0,((DATA!CG47/DATA!BK47)*100),"NA")</f>
        <v>NA</v>
      </c>
      <c r="BA47" s="122" t="str">
        <f>IF(DATA!CH47&gt;0,((DATA!CH47/DATA!BL47)*100),"NA")</f>
        <v>NA</v>
      </c>
      <c r="BB47" s="122" t="str">
        <f>IF(DATA!CI47&gt;0,((DATA!CI47/DATA!BM47)*100),"NA")</f>
        <v>NA</v>
      </c>
      <c r="BC47" s="122" t="str">
        <f>IF(DATA!CJ47&gt;0,((DATA!CJ47/DATA!BN47)*100),"NA")</f>
        <v>NA</v>
      </c>
      <c r="BD47" s="122" t="str">
        <f>IF(DATA!CK47&gt;0,((DATA!CK47/DATA!BO47)*100),"NA")</f>
        <v>NA</v>
      </c>
      <c r="BE47" s="93">
        <f>(DATA!CL47/DATA!M47)*100</f>
        <v>1.1559598256585182</v>
      </c>
      <c r="BF47" s="91">
        <f>(DATA!CM47/DATA!N47)*100</f>
        <v>0.92668863261943979</v>
      </c>
      <c r="BG47" s="91">
        <f>(DATA!CN47/DATA!O47)*100</f>
        <v>1.1904761904761905</v>
      </c>
      <c r="BH47" s="91">
        <f>(DATA!CO47/DATA!P47)*100</f>
        <v>1.205838798392215</v>
      </c>
      <c r="BI47" s="91">
        <f>(DATA!CP47/DATA!Q47)*100</f>
        <v>1.8422686814324156</v>
      </c>
      <c r="BJ47" s="91">
        <f>(DATA!CQ47/DATA!R47)*100</f>
        <v>1.8738666129357244</v>
      </c>
      <c r="BK47" s="91">
        <f>(DATA!CR47/DATA!S47)*100</f>
        <v>1.9125228671212371</v>
      </c>
      <c r="BL47" s="91">
        <f>(DATA!CS47/DATA!T47)*100</f>
        <v>2.3873570948217888</v>
      </c>
      <c r="BM47" s="91">
        <f>(DATA!CT47/DATA!U47)*100</f>
        <v>2.6311407160699418</v>
      </c>
      <c r="BN47" s="91">
        <f>(DATA!CU47/DATA!V47)*100</f>
        <v>2.8911308537870806</v>
      </c>
      <c r="BO47" s="91">
        <f>(DATA!CV47/DATA!W47)*100</f>
        <v>3.0687220861547329</v>
      </c>
      <c r="BP47" s="93">
        <f>(DATA!CW47/DATA!M47)*100</f>
        <v>0</v>
      </c>
      <c r="BQ47" s="91">
        <f>(DATA!CX47/DATA!N47)*100</f>
        <v>0</v>
      </c>
      <c r="BR47" s="91">
        <f>(DATA!CY47/DATA!O47)*100</f>
        <v>0</v>
      </c>
      <c r="BS47" s="91">
        <f>(DATA!CZ47/DATA!P47)*100</f>
        <v>0</v>
      </c>
      <c r="BT47" s="91">
        <f>(DATA!DA47/DATA!Q47)*100</f>
        <v>0</v>
      </c>
      <c r="BU47" s="91">
        <f>(DATA!DB47/DATA!R47)*100</f>
        <v>0</v>
      </c>
      <c r="BV47" s="91">
        <f>(DATA!DC47/DATA!S47)*100</f>
        <v>0</v>
      </c>
      <c r="BW47" s="91">
        <f>(DATA!DD47/DATA!T47)*100</f>
        <v>0.31943510423671823</v>
      </c>
      <c r="BX47" s="91">
        <f>(DATA!DE47/DATA!U47)*100</f>
        <v>0.56619483763530387</v>
      </c>
      <c r="BY47" s="91">
        <f>(DATA!DF47/DATA!V47)*100</f>
        <v>0.82818852582442393</v>
      </c>
      <c r="BZ47" s="91">
        <f>(DATA!DG47/DATA!W47)*100</f>
        <v>1.0517216539403544</v>
      </c>
      <c r="CA47" s="93">
        <f>(DATA!DH47/DATA!M47)*100</f>
        <v>5.7608489672162211</v>
      </c>
      <c r="CB47" s="91">
        <f>(DATA!DI47/DATA!N47)*100</f>
        <v>4.2215815485996702</v>
      </c>
      <c r="CC47" s="91">
        <f>(DATA!DJ47/DATA!O47)*100</f>
        <v>5.6182121971595649</v>
      </c>
      <c r="CD47" s="91">
        <f>(DATA!DK47/DATA!P47)*100</f>
        <v>5.3310767928918974</v>
      </c>
      <c r="CE47" s="91">
        <f>(DATA!DL47/DATA!Q47)*100</f>
        <v>7.6174705030014485</v>
      </c>
      <c r="CF47" s="91">
        <f>(DATA!DM47/DATA!R47)*100</f>
        <v>8.5230707233528094</v>
      </c>
      <c r="CG47" s="91">
        <f>(DATA!DN47/DATA!S47)*100</f>
        <v>9.5626143356061863</v>
      </c>
      <c r="CH47" s="91">
        <f>(DATA!DO47/DATA!T47)*100</f>
        <v>10.036987222595831</v>
      </c>
      <c r="CI47" s="91">
        <f>(DATA!DP47/DATA!U47)*100</f>
        <v>11.523730224812656</v>
      </c>
      <c r="CJ47" s="91">
        <f>(DATA!DQ47/DATA!V47)*100</f>
        <v>13.0853787080259</v>
      </c>
      <c r="CK47" s="91">
        <f>(DATA!DR47/DATA!W47)*100</f>
        <v>13.254574268837343</v>
      </c>
      <c r="CL47" s="54">
        <f t="shared" si="2"/>
        <v>99.999999999999986</v>
      </c>
      <c r="CM47" s="55">
        <f t="shared" si="3"/>
        <v>100</v>
      </c>
      <c r="CN47" s="55">
        <f t="shared" si="4"/>
        <v>100</v>
      </c>
      <c r="CO47" s="55">
        <f t="shared" si="5"/>
        <v>100</v>
      </c>
      <c r="CP47" s="55">
        <f t="shared" si="6"/>
        <v>100</v>
      </c>
      <c r="CQ47" s="55">
        <f t="shared" si="7"/>
        <v>100</v>
      </c>
      <c r="CR47" s="55">
        <f t="shared" si="8"/>
        <v>100</v>
      </c>
      <c r="CS47" s="55">
        <f t="shared" si="35"/>
        <v>100</v>
      </c>
      <c r="CT47" s="55">
        <f t="shared" si="36"/>
        <v>100</v>
      </c>
      <c r="CU47" s="55">
        <f t="shared" si="37"/>
        <v>100</v>
      </c>
      <c r="CV47" s="55">
        <f t="shared" si="37"/>
        <v>100</v>
      </c>
      <c r="CW47" s="54">
        <f t="shared" si="9"/>
        <v>99.999999999999986</v>
      </c>
      <c r="CX47" s="55">
        <f t="shared" si="23"/>
        <v>100.00000000000001</v>
      </c>
      <c r="CY47" s="55">
        <f t="shared" si="24"/>
        <v>99.999999999999986</v>
      </c>
      <c r="CZ47" s="55">
        <f t="shared" si="25"/>
        <v>100</v>
      </c>
      <c r="DA47" s="55">
        <f t="shared" si="26"/>
        <v>99.999999999999986</v>
      </c>
      <c r="DB47" s="55">
        <f t="shared" si="27"/>
        <v>100</v>
      </c>
      <c r="DC47" s="55">
        <f t="shared" si="28"/>
        <v>100.00000000000001</v>
      </c>
      <c r="DD47" s="55">
        <f t="shared" si="29"/>
        <v>100</v>
      </c>
      <c r="DE47" s="55">
        <f t="shared" si="30"/>
        <v>99.999999999999986</v>
      </c>
      <c r="DF47" s="55">
        <f t="shared" si="31"/>
        <v>100</v>
      </c>
      <c r="DG47" s="55">
        <f t="shared" si="31"/>
        <v>99.999999999999986</v>
      </c>
    </row>
    <row r="48" spans="1:111" ht="12.75" customHeight="1">
      <c r="A48" s="101" t="str">
        <f>+DATA!A48</f>
        <v>Missouri</v>
      </c>
      <c r="B48" s="91">
        <f>(DATA!X48/DATA!B48)*100</f>
        <v>71.946677122132911</v>
      </c>
      <c r="C48" s="91">
        <f>(DATA!Y48/DATA!C48)*100</f>
        <v>70.104728657569026</v>
      </c>
      <c r="D48" s="91">
        <f>(DATA!Z48/DATA!D48)*100</f>
        <v>68.280723260802944</v>
      </c>
      <c r="E48" s="91">
        <f>(DATA!AA48/DATA!E48)*100</f>
        <v>67.29362591431557</v>
      </c>
      <c r="F48" s="91">
        <f>(DATA!AB48/DATA!F48)*100</f>
        <v>62.592644385400639</v>
      </c>
      <c r="G48" s="91">
        <f>(DATA!AC48/DATA!G48)*100</f>
        <v>61.203924688411561</v>
      </c>
      <c r="H48" s="91">
        <f>(DATA!AD48/DATA!H48)*100</f>
        <v>60.410295616717633</v>
      </c>
      <c r="I48" s="91">
        <f>(DATA!AE48/DATA!I48)*100</f>
        <v>59.237023139462167</v>
      </c>
      <c r="J48" s="91">
        <f>(DATA!AF48/DATA!J48)*100</f>
        <v>58.032949337297168</v>
      </c>
      <c r="K48" s="91">
        <f>(DATA!AG48/DATA!K48)*100</f>
        <v>57.635246515809982</v>
      </c>
      <c r="L48" s="91">
        <f>(DATA!AH48/DATA!L48)*100</f>
        <v>56.739065754239817</v>
      </c>
      <c r="M48" s="93">
        <f>(DATA!AI48/DATA!B48)*100</f>
        <v>28.053322877867089</v>
      </c>
      <c r="N48" s="91">
        <f>(DATA!AJ48/DATA!C48)*100</f>
        <v>29.895271342430974</v>
      </c>
      <c r="O48" s="91">
        <f>(DATA!AK48/DATA!D48)*100</f>
        <v>31.719276739197056</v>
      </c>
      <c r="P48" s="91">
        <f>(DATA!AL48/DATA!E48)*100</f>
        <v>32.70637408568443</v>
      </c>
      <c r="Q48" s="91">
        <f>(DATA!AM48/DATA!F48)*100</f>
        <v>37.407355614599361</v>
      </c>
      <c r="R48" s="91">
        <f>(DATA!AN48/DATA!G48)*100</f>
        <v>38.796075311588439</v>
      </c>
      <c r="S48" s="91">
        <f>(DATA!AO48/DATA!H48)*100</f>
        <v>39.589704383282367</v>
      </c>
      <c r="T48" s="91">
        <f>(DATA!AP48/DATA!I48)*100</f>
        <v>40.762976860537833</v>
      </c>
      <c r="U48" s="91">
        <f>(DATA!AQ48/DATA!J48)*100</f>
        <v>41.967050662702839</v>
      </c>
      <c r="V48" s="91">
        <f>(DATA!AR48/DATA!K48)*100</f>
        <v>42.364753484190018</v>
      </c>
      <c r="W48" s="91">
        <f>(DATA!AS48/DATA!L48)*100</f>
        <v>43.26093424576019</v>
      </c>
      <c r="X48" s="93">
        <f>(DATA!AT48/DATA!M48)*100</f>
        <v>89.021760439129579</v>
      </c>
      <c r="Y48" s="91">
        <f>(DATA!AU48/DATA!N48)*100</f>
        <v>90.439834024896271</v>
      </c>
      <c r="Z48" s="91">
        <f>(DATA!AV48/DATA!O48)*100</f>
        <v>89.182692307692307</v>
      </c>
      <c r="AA48" s="91">
        <f>(DATA!AW48/DATA!P48)*100</f>
        <v>88.711943793911004</v>
      </c>
      <c r="AB48" s="91">
        <f>(DATA!AX48/DATA!Q48)*100</f>
        <v>86.052830188679238</v>
      </c>
      <c r="AC48" s="91">
        <f>(DATA!AY48/DATA!R48)*100</f>
        <v>85.807310936806275</v>
      </c>
      <c r="AD48" s="91">
        <f>(DATA!AZ48/DATA!S48)*100</f>
        <v>84.563475326866296</v>
      </c>
      <c r="AE48" s="91">
        <f>(DATA!BA48/DATA!T48)*100</f>
        <v>84.462424574876579</v>
      </c>
      <c r="AF48" s="91">
        <f>(DATA!BB48/DATA!U48)*100</f>
        <v>82.888349514563103</v>
      </c>
      <c r="AG48" s="91">
        <f>(DATA!BC48/DATA!V48)*100</f>
        <v>82.582197273456288</v>
      </c>
      <c r="AH48" s="91">
        <f>(DATA!BD48/DATA!W48)*100</f>
        <v>81.960341770111228</v>
      </c>
      <c r="AI48" s="93">
        <f>(DATA!BE48/DATA!M48)*100</f>
        <v>2.9602038815918448</v>
      </c>
      <c r="AJ48" s="91">
        <f>(DATA!BF48/DATA!N48)*100</f>
        <v>3.004149377593361</v>
      </c>
      <c r="AK48" s="91">
        <f>(DATA!BG48/DATA!O48)*100</f>
        <v>3.2532051282051286</v>
      </c>
      <c r="AL48" s="91">
        <f>(DATA!BH48/DATA!P48)*100</f>
        <v>3.3879781420765025</v>
      </c>
      <c r="AM48" s="91">
        <f>(DATA!BI48/DATA!Q48)*100</f>
        <v>4.0150943396226415</v>
      </c>
      <c r="AN48" s="91">
        <f>(DATA!BJ48/DATA!R48)*100</f>
        <v>3.9662572147402693</v>
      </c>
      <c r="AO48" s="91">
        <f>(DATA!BK48/DATA!S48)*100</f>
        <v>4.2457472233937859</v>
      </c>
      <c r="AP48" s="91">
        <f>(DATA!BL48/DATA!T48)*100</f>
        <v>4.1278113000548542</v>
      </c>
      <c r="AQ48" s="91">
        <f>(DATA!BM48/DATA!U48)*100</f>
        <v>4.0318230852211441</v>
      </c>
      <c r="AR48" s="91">
        <f>(DATA!BN48/DATA!V48)*100</f>
        <v>4.3785084202085001</v>
      </c>
      <c r="AS48" s="91">
        <f>(DATA!BO48/DATA!W48)*100</f>
        <v>4.3688537804288243</v>
      </c>
      <c r="AT48" s="119" t="str">
        <f>IF(DATA!CA48&gt;0,((DATA!CA48/DATA!BE48)*100),"NA")</f>
        <v>NA</v>
      </c>
      <c r="AU48" s="122">
        <f>IF(DATA!CB48&gt;0,((DATA!CB48/DATA!BF48)*100),"NA")</f>
        <v>26.519337016574585</v>
      </c>
      <c r="AV48" s="122">
        <f>IF(DATA!CC48&gt;0,((DATA!CC48/DATA!BG48)*100),"NA")</f>
        <v>25.123152709359609</v>
      </c>
      <c r="AW48" s="122">
        <f>IF(DATA!CD48&gt;0,((DATA!CD48/DATA!BH48)*100),"NA")</f>
        <v>22.58064516129032</v>
      </c>
      <c r="AX48" s="122">
        <f>IF(DATA!CE48&gt;0,((DATA!CE48/DATA!BI48)*100),"NA")</f>
        <v>27.819548872180448</v>
      </c>
      <c r="AY48" s="122">
        <f>IF(DATA!CF48&gt;0,((DATA!CF48/DATA!BJ48)*100),"NA")</f>
        <v>18.28358208955224</v>
      </c>
      <c r="AZ48" s="122">
        <f>IF(DATA!CG48&gt;0,((DATA!CG48/DATA!BK48)*100),"NA")</f>
        <v>19.867549668874172</v>
      </c>
      <c r="BA48" s="122">
        <f>IF(DATA!CH48&gt;0,((DATA!CH48/DATA!BL48)*100),"NA")</f>
        <v>18.93687707641196</v>
      </c>
      <c r="BB48" s="122">
        <f>IF(DATA!CI48&gt;0,((DATA!CI48/DATA!BM48)*100),"NA")</f>
        <v>19.397993311036789</v>
      </c>
      <c r="BC48" s="122">
        <f>IF(DATA!CJ48&gt;0,((DATA!CJ48/DATA!BN48)*100),"NA")</f>
        <v>20.512820512820511</v>
      </c>
      <c r="BD48" s="122">
        <f>IF(DATA!CK48&gt;0,((DATA!CK48/DATA!BO48)*100),"NA")</f>
        <v>20.29520295202952</v>
      </c>
      <c r="BE48" s="93">
        <f>(DATA!CL48/DATA!M48)*100</f>
        <v>1.313467947461282</v>
      </c>
      <c r="BF48" s="91">
        <f>(DATA!CM48/DATA!N48)*100</f>
        <v>1.1784232365145229</v>
      </c>
      <c r="BG48" s="91">
        <f>(DATA!CN48/DATA!O48)*100</f>
        <v>1.1217948717948718</v>
      </c>
      <c r="BH48" s="91">
        <f>(DATA!CO48/DATA!P48)*100</f>
        <v>1.1709601873536302</v>
      </c>
      <c r="BI48" s="91">
        <f>(DATA!CP48/DATA!Q48)*100</f>
        <v>1.6301886792452831</v>
      </c>
      <c r="BJ48" s="91">
        <f>(DATA!CQ48/DATA!R48)*100</f>
        <v>1.627941394109812</v>
      </c>
      <c r="BK48" s="91">
        <f>(DATA!CR48/DATA!S48)*100</f>
        <v>1.8698158301701111</v>
      </c>
      <c r="BL48" s="91">
        <f>(DATA!CS48/DATA!T48)*100</f>
        <v>1.9199122325836533</v>
      </c>
      <c r="BM48" s="91">
        <f>(DATA!CT48/DATA!U48)*100</f>
        <v>2.3462783171521036</v>
      </c>
      <c r="BN48" s="91">
        <f>(DATA!CU48/DATA!V48)*100</f>
        <v>2.2614274258219726</v>
      </c>
      <c r="BO48" s="91">
        <f>(DATA!CV48/DATA!W48)*100</f>
        <v>2.6438819925842334</v>
      </c>
      <c r="BP48" s="93">
        <f>(DATA!CW48/DATA!M48)*100</f>
        <v>0</v>
      </c>
      <c r="BQ48" s="91">
        <f>(DATA!CX48/DATA!N48)*100</f>
        <v>0</v>
      </c>
      <c r="BR48" s="91">
        <f>(DATA!CY48/DATA!O48)*100</f>
        <v>0</v>
      </c>
      <c r="BS48" s="91">
        <f>(DATA!CZ48/DATA!P48)*100</f>
        <v>0</v>
      </c>
      <c r="BT48" s="91">
        <f>(DATA!DA48/DATA!Q48)*100</f>
        <v>0</v>
      </c>
      <c r="BU48" s="91">
        <f>(DATA!DB48/DATA!R48)*100</f>
        <v>0</v>
      </c>
      <c r="BV48" s="91">
        <f>(DATA!DC48/DATA!S48)*100</f>
        <v>0</v>
      </c>
      <c r="BW48" s="91">
        <f>(DATA!DD48/DATA!T48)*100</f>
        <v>6.8568294020844758E-2</v>
      </c>
      <c r="BX48" s="91">
        <f>(DATA!DE48/DATA!U48)*100</f>
        <v>0.45846817691477881</v>
      </c>
      <c r="BY48" s="91">
        <f>(DATA!DF48/DATA!V48)*100</f>
        <v>0.64153969526864474</v>
      </c>
      <c r="BZ48" s="91">
        <f>(DATA!DG48/DATA!W48)*100</f>
        <v>0.69321296147025635</v>
      </c>
      <c r="CA48" s="93">
        <f>(DATA!DH48/DATA!M48)*100</f>
        <v>6.7045677318172903</v>
      </c>
      <c r="CB48" s="91">
        <f>(DATA!DI48/DATA!N48)*100</f>
        <v>5.3775933609958502</v>
      </c>
      <c r="CC48" s="91">
        <f>(DATA!DJ48/DATA!O48)*100</f>
        <v>6.4423076923076916</v>
      </c>
      <c r="CD48" s="91">
        <f>(DATA!DK48/DATA!P48)*100</f>
        <v>6.7291178766588606</v>
      </c>
      <c r="CE48" s="91">
        <f>(DATA!DL48/DATA!Q48)*100</f>
        <v>8.3018867924528301</v>
      </c>
      <c r="CF48" s="91">
        <f>(DATA!DM48/DATA!R48)*100</f>
        <v>8.5984904543436436</v>
      </c>
      <c r="CG48" s="91">
        <f>(DATA!DN48/DATA!S48)*100</f>
        <v>9.3209616195698022</v>
      </c>
      <c r="CH48" s="91">
        <f>(DATA!DO48/DATA!T48)*100</f>
        <v>9.4212835984640702</v>
      </c>
      <c r="CI48" s="91">
        <f>(DATA!DP48/DATA!U48)*100</f>
        <v>10.275080906148867</v>
      </c>
      <c r="CJ48" s="91">
        <f>(DATA!DQ48/DATA!V48)*100</f>
        <v>10.136327185244587</v>
      </c>
      <c r="CK48" s="91">
        <f>(DATA!DR48/DATA!W48)*100</f>
        <v>10.333709495405449</v>
      </c>
      <c r="CL48" s="54">
        <f t="shared" si="2"/>
        <v>100</v>
      </c>
      <c r="CM48" s="55">
        <f t="shared" si="3"/>
        <v>100</v>
      </c>
      <c r="CN48" s="55">
        <f t="shared" si="4"/>
        <v>100</v>
      </c>
      <c r="CO48" s="55">
        <f t="shared" si="5"/>
        <v>100</v>
      </c>
      <c r="CP48" s="55">
        <f t="shared" si="6"/>
        <v>100</v>
      </c>
      <c r="CQ48" s="55">
        <f t="shared" si="7"/>
        <v>100</v>
      </c>
      <c r="CR48" s="55">
        <f t="shared" si="8"/>
        <v>100</v>
      </c>
      <c r="CS48" s="55">
        <f t="shared" si="35"/>
        <v>100</v>
      </c>
      <c r="CT48" s="55">
        <f t="shared" si="36"/>
        <v>100</v>
      </c>
      <c r="CU48" s="55">
        <f t="shared" si="37"/>
        <v>100</v>
      </c>
      <c r="CV48" s="55">
        <f t="shared" si="37"/>
        <v>100</v>
      </c>
      <c r="CW48" s="54">
        <f t="shared" si="9"/>
        <v>100</v>
      </c>
      <c r="CX48" s="55">
        <f t="shared" si="23"/>
        <v>100</v>
      </c>
      <c r="CY48" s="55">
        <f t="shared" si="24"/>
        <v>100</v>
      </c>
      <c r="CZ48" s="55">
        <f t="shared" si="25"/>
        <v>100</v>
      </c>
      <c r="DA48" s="55">
        <f t="shared" si="26"/>
        <v>99.999999999999986</v>
      </c>
      <c r="DB48" s="55">
        <f t="shared" si="27"/>
        <v>100</v>
      </c>
      <c r="DC48" s="55">
        <f t="shared" si="28"/>
        <v>100</v>
      </c>
      <c r="DD48" s="55">
        <f t="shared" si="29"/>
        <v>100.00000000000001</v>
      </c>
      <c r="DE48" s="55">
        <f t="shared" si="30"/>
        <v>100</v>
      </c>
      <c r="DF48" s="55">
        <f t="shared" si="31"/>
        <v>100</v>
      </c>
      <c r="DG48" s="55">
        <f t="shared" si="31"/>
        <v>99.999999999999972</v>
      </c>
    </row>
    <row r="49" spans="1:111" ht="12.75" customHeight="1">
      <c r="A49" s="101" t="str">
        <f>+DATA!A49</f>
        <v>Nebraska</v>
      </c>
      <c r="B49" s="91">
        <f>(DATA!X49/DATA!B49)*100</f>
        <v>75.270157938487117</v>
      </c>
      <c r="C49" s="91">
        <f>(DATA!Y49/DATA!C49)*100</f>
        <v>73.73366013071896</v>
      </c>
      <c r="D49" s="91">
        <f>(DATA!Z49/DATA!D49)*100</f>
        <v>72.112341772151893</v>
      </c>
      <c r="E49" s="91">
        <f>(DATA!AA49/DATA!E49)*100</f>
        <v>70.471660721363463</v>
      </c>
      <c r="F49" s="91">
        <f>(DATA!AB49/DATA!F49)*100</f>
        <v>66.639967961553864</v>
      </c>
      <c r="G49" s="91">
        <f>(DATA!AC49/DATA!G49)*100</f>
        <v>64.748753356348288</v>
      </c>
      <c r="H49" s="91">
        <f>(DATA!AD49/DATA!H49)*100</f>
        <v>63.085188027628547</v>
      </c>
      <c r="I49" s="91">
        <f>(DATA!AE49/DATA!I49)*100</f>
        <v>61.810730253353206</v>
      </c>
      <c r="J49" s="91">
        <f>(DATA!AF49/DATA!J49)*100</f>
        <v>60.955269143290366</v>
      </c>
      <c r="K49" s="91">
        <f>(DATA!AG49/DATA!K49)*100</f>
        <v>59.807760768956918</v>
      </c>
      <c r="L49" s="91">
        <f>(DATA!AH49/DATA!L49)*100</f>
        <v>59.699405802167071</v>
      </c>
      <c r="M49" s="93">
        <f>(DATA!AI49/DATA!B49)*100</f>
        <v>24.729842061512887</v>
      </c>
      <c r="N49" s="91">
        <f>(DATA!AJ49/DATA!C49)*100</f>
        <v>26.266339869281047</v>
      </c>
      <c r="O49" s="91">
        <f>(DATA!AK49/DATA!D49)*100</f>
        <v>27.8876582278481</v>
      </c>
      <c r="P49" s="91">
        <f>(DATA!AL49/DATA!E49)*100</f>
        <v>29.528339278636544</v>
      </c>
      <c r="Q49" s="91">
        <f>(DATA!AM49/DATA!F49)*100</f>
        <v>33.360032038446136</v>
      </c>
      <c r="R49" s="91">
        <f>(DATA!AN49/DATA!G49)*100</f>
        <v>35.251246643651704</v>
      </c>
      <c r="S49" s="91">
        <f>(DATA!AO49/DATA!H49)*100</f>
        <v>36.914811972371453</v>
      </c>
      <c r="T49" s="91">
        <f>(DATA!AP49/DATA!I49)*100</f>
        <v>38.189269746646801</v>
      </c>
      <c r="U49" s="91">
        <f>(DATA!AQ49/DATA!J49)*100</f>
        <v>39.044730856709634</v>
      </c>
      <c r="V49" s="91">
        <f>(DATA!AR49/DATA!K49)*100</f>
        <v>40.192239231043075</v>
      </c>
      <c r="W49" s="91">
        <f>(DATA!AS49/DATA!L49)*100</f>
        <v>40.300594197832922</v>
      </c>
      <c r="X49" s="93">
        <f>(DATA!AT49/DATA!M49)*100</f>
        <v>92.26932668329178</v>
      </c>
      <c r="Y49" s="91">
        <f>(DATA!AU49/DATA!N49)*100</f>
        <v>94.782608695652172</v>
      </c>
      <c r="Z49" s="91">
        <f>(DATA!AV49/DATA!O49)*100</f>
        <v>92.21949221949221</v>
      </c>
      <c r="AA49" s="91">
        <f>(DATA!AW49/DATA!P49)*100</f>
        <v>91.471914719147193</v>
      </c>
      <c r="AB49" s="91">
        <f>(DATA!AX49/DATA!Q49)*100</f>
        <v>88.525305410122172</v>
      </c>
      <c r="AC49" s="91">
        <f>(DATA!AY49/DATA!R49)*100</f>
        <v>87.782426778242666</v>
      </c>
      <c r="AD49" s="91">
        <f>(DATA!AZ49/DATA!S49)*100</f>
        <v>87.515553712152638</v>
      </c>
      <c r="AE49" s="91">
        <f>(DATA!BA49/DATA!T49)*100</f>
        <v>86.653144016227174</v>
      </c>
      <c r="AF49" s="91">
        <f>(DATA!BB49/DATA!U49)*100</f>
        <v>85.151763740771131</v>
      </c>
      <c r="AG49" s="91">
        <f>(DATA!BC49/DATA!V49)*100</f>
        <v>84.900611620795104</v>
      </c>
      <c r="AH49" s="91">
        <f>(DATA!BD49/DATA!W49)*100</f>
        <v>84.027512418800157</v>
      </c>
      <c r="AI49" s="93">
        <f>(DATA!BE49/DATA!M49)*100</f>
        <v>1.1221945137157108</v>
      </c>
      <c r="AJ49" s="91">
        <f>(DATA!BF49/DATA!N49)*100</f>
        <v>1.2173913043478262</v>
      </c>
      <c r="AK49" s="91">
        <f>(DATA!BG49/DATA!O49)*100</f>
        <v>1.3104013104013106</v>
      </c>
      <c r="AL49" s="91">
        <f>(DATA!BH49/DATA!P49)*100</f>
        <v>1.8860188601886021</v>
      </c>
      <c r="AM49" s="91">
        <f>(DATA!BI49/DATA!Q49)*100</f>
        <v>2.4869109947643979</v>
      </c>
      <c r="AN49" s="91">
        <f>(DATA!BJ49/DATA!R49)*100</f>
        <v>2.510460251046025</v>
      </c>
      <c r="AO49" s="91">
        <f>(DATA!BK49/DATA!S49)*100</f>
        <v>2.3641642472003319</v>
      </c>
      <c r="AP49" s="91">
        <f>(DATA!BL49/DATA!T49)*100</f>
        <v>2.5152129817444218</v>
      </c>
      <c r="AQ49" s="91">
        <f>(DATA!BM49/DATA!U49)*100</f>
        <v>2.4200164068908943</v>
      </c>
      <c r="AR49" s="91">
        <f>(DATA!BN49/DATA!V49)*100</f>
        <v>2.4847094801223242</v>
      </c>
      <c r="AS49" s="91">
        <f>(DATA!BO49/DATA!W49)*100</f>
        <v>2.4455483377913643</v>
      </c>
      <c r="AT49" s="119" t="str">
        <f>IF(DATA!CA49&gt;0,((DATA!CA49/DATA!BE49)*100),"NA")</f>
        <v>NA</v>
      </c>
      <c r="AU49" s="122" t="str">
        <f>IF(DATA!CB49&gt;0,((DATA!CB49/DATA!BF49)*100),"NA")</f>
        <v>NA</v>
      </c>
      <c r="AV49" s="122" t="str">
        <f>IF(DATA!CC49&gt;0,((DATA!CC49/DATA!BG49)*100),"NA")</f>
        <v>NA</v>
      </c>
      <c r="AW49" s="122" t="str">
        <f>IF(DATA!CD49&gt;0,((DATA!CD49/DATA!BH49)*100),"NA")</f>
        <v>NA</v>
      </c>
      <c r="AX49" s="122" t="str">
        <f>IF(DATA!CE49&gt;0,((DATA!CE49/DATA!BI49)*100),"NA")</f>
        <v>NA</v>
      </c>
      <c r="AY49" s="122" t="str">
        <f>IF(DATA!CF49&gt;0,((DATA!CF49/DATA!BJ49)*100),"NA")</f>
        <v>NA</v>
      </c>
      <c r="AZ49" s="122" t="str">
        <f>IF(DATA!CG49&gt;0,((DATA!CG49/DATA!BK49)*100),"NA")</f>
        <v>NA</v>
      </c>
      <c r="BA49" s="122" t="str">
        <f>IF(DATA!CH49&gt;0,((DATA!CH49/DATA!BL49)*100),"NA")</f>
        <v>NA</v>
      </c>
      <c r="BB49" s="122" t="str">
        <f>IF(DATA!CI49&gt;0,((DATA!CI49/DATA!BM49)*100),"NA")</f>
        <v>NA</v>
      </c>
      <c r="BC49" s="122" t="str">
        <f>IF(DATA!CJ49&gt;0,((DATA!CJ49/DATA!BN49)*100),"NA")</f>
        <v>NA</v>
      </c>
      <c r="BD49" s="122" t="str">
        <f>IF(DATA!CK49&gt;0,((DATA!CK49/DATA!BO49)*100),"NA")</f>
        <v>NA</v>
      </c>
      <c r="BE49" s="93">
        <f>(DATA!CL49/DATA!M49)*100</f>
        <v>1.0390689941812137</v>
      </c>
      <c r="BF49" s="91">
        <f>(DATA!CM49/DATA!N49)*100</f>
        <v>1.0434782608695654</v>
      </c>
      <c r="BG49" s="91">
        <f>(DATA!CN49/DATA!O49)*100</f>
        <v>1.5151515151515151</v>
      </c>
      <c r="BH49" s="91">
        <f>(DATA!CO49/DATA!P49)*100</f>
        <v>1.6810168101681018</v>
      </c>
      <c r="BI49" s="91">
        <f>(DATA!CP49/DATA!Q49)*100</f>
        <v>2.7923211169284468</v>
      </c>
      <c r="BJ49" s="91">
        <f>(DATA!CQ49/DATA!R49)*100</f>
        <v>2.6359832635983262</v>
      </c>
      <c r="BK49" s="91">
        <f>(DATA!CR49/DATA!S49)*100</f>
        <v>2.6130236416424717</v>
      </c>
      <c r="BL49" s="91">
        <f>(DATA!CS49/DATA!T49)*100</f>
        <v>2.7991886409736306</v>
      </c>
      <c r="BM49" s="91">
        <f>(DATA!CT49/DATA!U49)*100</f>
        <v>3.1173092698933553</v>
      </c>
      <c r="BN49" s="91">
        <f>(DATA!CU49/DATA!V49)*100</f>
        <v>3.2492354740061158</v>
      </c>
      <c r="BO49" s="91">
        <f>(DATA!CV49/DATA!W49)*100</f>
        <v>3.3244172716851357</v>
      </c>
      <c r="BP49" s="93">
        <f>(DATA!CW49/DATA!M49)*100</f>
        <v>0</v>
      </c>
      <c r="BQ49" s="91">
        <f>(DATA!CX49/DATA!N49)*100</f>
        <v>0</v>
      </c>
      <c r="BR49" s="91">
        <f>(DATA!CY49/DATA!O49)*100</f>
        <v>0</v>
      </c>
      <c r="BS49" s="91">
        <f>(DATA!CZ49/DATA!P49)*100</f>
        <v>0</v>
      </c>
      <c r="BT49" s="91">
        <f>(DATA!DA49/DATA!Q49)*100</f>
        <v>0</v>
      </c>
      <c r="BU49" s="91">
        <f>(DATA!DB49/DATA!R49)*100</f>
        <v>0</v>
      </c>
      <c r="BV49" s="91">
        <f>(DATA!DC49/DATA!S49)*100</f>
        <v>0</v>
      </c>
      <c r="BW49" s="91">
        <f>(DATA!DD49/DATA!T49)*100</f>
        <v>0</v>
      </c>
      <c r="BX49" s="91">
        <f>(DATA!DE49/DATA!U49)*100</f>
        <v>0.20508613617719443</v>
      </c>
      <c r="BY49" s="91">
        <f>(DATA!DF49/DATA!V49)*100</f>
        <v>0.22935779816513763</v>
      </c>
      <c r="BZ49" s="91">
        <f>(DATA!DG49/DATA!W49)*100</f>
        <v>0.26748184944593045</v>
      </c>
      <c r="CA49" s="93">
        <f>(DATA!DH49/DATA!M49)*100</f>
        <v>5.5694098088113053</v>
      </c>
      <c r="CB49" s="91">
        <f>(DATA!DI49/DATA!N49)*100</f>
        <v>2.9565217391304346</v>
      </c>
      <c r="CC49" s="91">
        <f>(DATA!DJ49/DATA!O49)*100</f>
        <v>4.954954954954955</v>
      </c>
      <c r="CD49" s="91">
        <f>(DATA!DK49/DATA!P49)*100</f>
        <v>4.9610496104961053</v>
      </c>
      <c r="CE49" s="91">
        <f>(DATA!DL49/DATA!Q49)*100</f>
        <v>6.1954624781849912</v>
      </c>
      <c r="CF49" s="91">
        <f>(DATA!DM49/DATA!R49)*100</f>
        <v>7.0711297071129708</v>
      </c>
      <c r="CG49" s="91">
        <f>(DATA!DN49/DATA!S49)*100</f>
        <v>7.5072583990045629</v>
      </c>
      <c r="CH49" s="91">
        <f>(DATA!DO49/DATA!T49)*100</f>
        <v>8.0324543610547661</v>
      </c>
      <c r="CI49" s="91">
        <f>(DATA!DP49/DATA!U49)*100</f>
        <v>9.105824446267432</v>
      </c>
      <c r="CJ49" s="91">
        <f>(DATA!DQ49/DATA!V49)*100</f>
        <v>9.1360856269113153</v>
      </c>
      <c r="CK49" s="91">
        <f>(DATA!DR49/DATA!W49)*100</f>
        <v>9.9350401222774174</v>
      </c>
      <c r="CL49" s="54">
        <f t="shared" si="2"/>
        <v>100</v>
      </c>
      <c r="CM49" s="55">
        <f t="shared" si="3"/>
        <v>100</v>
      </c>
      <c r="CN49" s="55">
        <f t="shared" si="4"/>
        <v>100</v>
      </c>
      <c r="CO49" s="55">
        <f t="shared" si="5"/>
        <v>100</v>
      </c>
      <c r="CP49" s="55">
        <f t="shared" si="6"/>
        <v>100</v>
      </c>
      <c r="CQ49" s="55">
        <f t="shared" si="7"/>
        <v>100</v>
      </c>
      <c r="CR49" s="55">
        <f t="shared" si="8"/>
        <v>100</v>
      </c>
      <c r="CS49" s="55">
        <f t="shared" si="35"/>
        <v>100</v>
      </c>
      <c r="CT49" s="55">
        <f t="shared" si="36"/>
        <v>100</v>
      </c>
      <c r="CU49" s="55">
        <f t="shared" si="37"/>
        <v>100</v>
      </c>
      <c r="CV49" s="55">
        <f t="shared" si="37"/>
        <v>100</v>
      </c>
      <c r="CW49" s="54">
        <f t="shared" si="9"/>
        <v>100</v>
      </c>
      <c r="CX49" s="55">
        <f t="shared" si="23"/>
        <v>100</v>
      </c>
      <c r="CY49" s="55">
        <f t="shared" si="24"/>
        <v>99.999999999999986</v>
      </c>
      <c r="CZ49" s="55">
        <f t="shared" si="25"/>
        <v>100</v>
      </c>
      <c r="DA49" s="55">
        <f t="shared" si="26"/>
        <v>100.00000000000001</v>
      </c>
      <c r="DB49" s="55">
        <f t="shared" si="27"/>
        <v>99.999999999999986</v>
      </c>
      <c r="DC49" s="55">
        <f t="shared" si="28"/>
        <v>100</v>
      </c>
      <c r="DD49" s="55">
        <f t="shared" si="29"/>
        <v>99.999999999999986</v>
      </c>
      <c r="DE49" s="55">
        <f t="shared" si="30"/>
        <v>100.00000000000001</v>
      </c>
      <c r="DF49" s="55">
        <f t="shared" si="31"/>
        <v>99.999999999999986</v>
      </c>
      <c r="DG49" s="55">
        <f t="shared" si="31"/>
        <v>100</v>
      </c>
    </row>
    <row r="50" spans="1:111" ht="12.75" customHeight="1">
      <c r="A50" s="101" t="str">
        <f>+DATA!A50</f>
        <v>North Dakota</v>
      </c>
      <c r="B50" s="91">
        <f>(DATA!X50/DATA!B50)*100</f>
        <v>74.284077892325314</v>
      </c>
      <c r="C50" s="91">
        <f>(DATA!Y50/DATA!C50)*100</f>
        <v>73.381696428571431</v>
      </c>
      <c r="D50" s="91">
        <f>(DATA!Z50/DATA!D50)*100</f>
        <v>71.346704871060169</v>
      </c>
      <c r="E50" s="91">
        <f>(DATA!AA50/DATA!E50)*100</f>
        <v>72.026300059772865</v>
      </c>
      <c r="F50" s="91">
        <f>(DATA!AB50/DATA!F50)*100</f>
        <v>66.738082485270496</v>
      </c>
      <c r="G50" s="91">
        <f>(DATA!AC50/DATA!G50)*100</f>
        <v>64.069037656903774</v>
      </c>
      <c r="H50" s="91">
        <f>(DATA!AD50/DATA!H50)*100</f>
        <v>61.780973451327434</v>
      </c>
      <c r="I50" s="91">
        <f>(DATA!AE50/DATA!I50)*100</f>
        <v>59.877175025588535</v>
      </c>
      <c r="J50" s="91">
        <f>(DATA!AF50/DATA!J50)*100</f>
        <v>58.957816377171213</v>
      </c>
      <c r="K50" s="91">
        <f>(DATA!AG50/DATA!K50)*100</f>
        <v>56.470004957858201</v>
      </c>
      <c r="L50" s="91">
        <f>(DATA!AH50/DATA!L50)*100</f>
        <v>55.24038461538462</v>
      </c>
      <c r="M50" s="93">
        <f>(DATA!AI50/DATA!B50)*100</f>
        <v>25.715922107674682</v>
      </c>
      <c r="N50" s="91">
        <f>(DATA!AJ50/DATA!C50)*100</f>
        <v>26.618303571428569</v>
      </c>
      <c r="O50" s="91">
        <f>(DATA!AK50/DATA!D50)*100</f>
        <v>28.653295128939828</v>
      </c>
      <c r="P50" s="91">
        <f>(DATA!AL50/DATA!E50)*100</f>
        <v>27.973699940227135</v>
      </c>
      <c r="Q50" s="91">
        <f>(DATA!AM50/DATA!F50)*100</f>
        <v>33.261917514729511</v>
      </c>
      <c r="R50" s="91">
        <f>(DATA!AN50/DATA!G50)*100</f>
        <v>35.930962343096233</v>
      </c>
      <c r="S50" s="91">
        <f>(DATA!AO50/DATA!H50)*100</f>
        <v>38.219026548672566</v>
      </c>
      <c r="T50" s="91">
        <f>(DATA!AP50/DATA!I50)*100</f>
        <v>40.122824974411465</v>
      </c>
      <c r="U50" s="91">
        <f>(DATA!AQ50/DATA!J50)*100</f>
        <v>41.04218362282878</v>
      </c>
      <c r="V50" s="91">
        <f>(DATA!AR50/DATA!K50)*100</f>
        <v>43.529995042141792</v>
      </c>
      <c r="W50" s="91">
        <f>(DATA!AS50/DATA!L50)*100</f>
        <v>44.759615384615387</v>
      </c>
      <c r="X50" s="93">
        <f>(DATA!AT50/DATA!M50)*100</f>
        <v>93.470790378006868</v>
      </c>
      <c r="Y50" s="91">
        <f>(DATA!AU50/DATA!N50)*100</f>
        <v>94.100801832760595</v>
      </c>
      <c r="Z50" s="91">
        <f>(DATA!AV50/DATA!O50)*100</f>
        <v>95.379146919431278</v>
      </c>
      <c r="AA50" s="91">
        <f>(DATA!AW50/DATA!P50)*100</f>
        <v>95.350278983261006</v>
      </c>
      <c r="AB50" s="91">
        <f>(DATA!AX50/DATA!Q50)*100</f>
        <v>92.990654205607484</v>
      </c>
      <c r="AC50" s="91">
        <f>(DATA!AY50/DATA!R50)*100</f>
        <v>87.907972177635102</v>
      </c>
      <c r="AD50" s="91">
        <f>(DATA!AZ50/DATA!S50)*100</f>
        <v>91.269841269841265</v>
      </c>
      <c r="AE50" s="91">
        <f>(DATA!BA50/DATA!T50)*100</f>
        <v>90.872789503707935</v>
      </c>
      <c r="AF50" s="91">
        <f>(DATA!BB50/DATA!U50)*100</f>
        <v>87.68421052631578</v>
      </c>
      <c r="AG50" s="91">
        <f>(DATA!BC50/DATA!V50)*100</f>
        <v>88.198103266596419</v>
      </c>
      <c r="AH50" s="91">
        <f>(DATA!BD50/DATA!W50)*100</f>
        <v>87.982832618025753</v>
      </c>
      <c r="AI50" s="93">
        <f>(DATA!BE50/DATA!M50)*100</f>
        <v>0.22909507445589922</v>
      </c>
      <c r="AJ50" s="91">
        <f>(DATA!BF50/DATA!N50)*100</f>
        <v>0.22909507445589922</v>
      </c>
      <c r="AK50" s="91">
        <f>(DATA!BG50/DATA!O50)*100</f>
        <v>0.29620853080568721</v>
      </c>
      <c r="AL50" s="91">
        <f>(DATA!BH50/DATA!P50)*100</f>
        <v>0.18598884066955984</v>
      </c>
      <c r="AM50" s="91">
        <f>(DATA!BI50/DATA!Q50)*100</f>
        <v>1.1682242990654206</v>
      </c>
      <c r="AN50" s="91">
        <f>(DATA!BJ50/DATA!R50)*100</f>
        <v>1.4446227929373996</v>
      </c>
      <c r="AO50" s="91">
        <f>(DATA!BK50/DATA!S50)*100</f>
        <v>1.0378510378510377</v>
      </c>
      <c r="AP50" s="91">
        <f>(DATA!BL50/DATA!T50)*100</f>
        <v>1.3120365088419852</v>
      </c>
      <c r="AQ50" s="91">
        <f>(DATA!BM50/DATA!U50)*100</f>
        <v>1.2105263157894737</v>
      </c>
      <c r="AR50" s="91">
        <f>(DATA!BN50/DATA!V50)*100</f>
        <v>1.2644889357218125</v>
      </c>
      <c r="AS50" s="91">
        <f>(DATA!BO50/DATA!W50)*100</f>
        <v>1.2875536480686696</v>
      </c>
      <c r="AT50" s="119" t="str">
        <f>IF(DATA!CA50&gt;0,((DATA!CA50/DATA!BE50)*100),"NA")</f>
        <v>NA</v>
      </c>
      <c r="AU50" s="122" t="str">
        <f>IF(DATA!CB50&gt;0,((DATA!CB50/DATA!BF50)*100),"NA")</f>
        <v>NA</v>
      </c>
      <c r="AV50" s="122" t="str">
        <f>IF(DATA!CC50&gt;0,((DATA!CC50/DATA!BG50)*100),"NA")</f>
        <v>NA</v>
      </c>
      <c r="AW50" s="122" t="str">
        <f>IF(DATA!CD50&gt;0,((DATA!CD50/DATA!BH50)*100),"NA")</f>
        <v>NA</v>
      </c>
      <c r="AX50" s="122" t="str">
        <f>IF(DATA!CE50&gt;0,((DATA!CE50/DATA!BI50)*100),"NA")</f>
        <v>NA</v>
      </c>
      <c r="AY50" s="122" t="str">
        <f>IF(DATA!CF50&gt;0,((DATA!CF50/DATA!BJ50)*100),"NA")</f>
        <v>NA</v>
      </c>
      <c r="AZ50" s="122" t="str">
        <f>IF(DATA!CG50&gt;0,((DATA!CG50/DATA!BK50)*100),"NA")</f>
        <v>NA</v>
      </c>
      <c r="BA50" s="122" t="str">
        <f>IF(DATA!CH50&gt;0,((DATA!CH50/DATA!BL50)*100),"NA")</f>
        <v>NA</v>
      </c>
      <c r="BB50" s="122" t="str">
        <f>IF(DATA!CI50&gt;0,((DATA!CI50/DATA!BM50)*100),"NA")</f>
        <v>NA</v>
      </c>
      <c r="BC50" s="122" t="str">
        <f>IF(DATA!CJ50&gt;0,((DATA!CJ50/DATA!BN50)*100),"NA")</f>
        <v>NA</v>
      </c>
      <c r="BD50" s="122" t="str">
        <f>IF(DATA!CK50&gt;0,((DATA!CK50/DATA!BO50)*100),"NA")</f>
        <v>NA</v>
      </c>
      <c r="BE50" s="93">
        <f>(DATA!CL50/DATA!M50)*100</f>
        <v>0.7445589919816723</v>
      </c>
      <c r="BF50" s="91">
        <f>(DATA!CM50/DATA!N50)*100</f>
        <v>0.51546391752577314</v>
      </c>
      <c r="BG50" s="91">
        <f>(DATA!CN50/DATA!O50)*100</f>
        <v>0.35545023696682465</v>
      </c>
      <c r="BH50" s="91">
        <f>(DATA!CO50/DATA!P50)*100</f>
        <v>0.49597024178549287</v>
      </c>
      <c r="BI50" s="91">
        <f>(DATA!CP50/DATA!Q50)*100</f>
        <v>0.64252336448598124</v>
      </c>
      <c r="BJ50" s="91">
        <f>(DATA!CQ50/DATA!R50)*100</f>
        <v>1.1771000535045479</v>
      </c>
      <c r="BK50" s="91">
        <f>(DATA!CR50/DATA!S50)*100</f>
        <v>0.85470085470085477</v>
      </c>
      <c r="BL50" s="91">
        <f>(DATA!CS50/DATA!T50)*100</f>
        <v>0.96976611523103251</v>
      </c>
      <c r="BM50" s="91">
        <f>(DATA!CT50/DATA!U50)*100</f>
        <v>1.1052631578947367</v>
      </c>
      <c r="BN50" s="91">
        <f>(DATA!CU50/DATA!V50)*100</f>
        <v>1.053740779768177</v>
      </c>
      <c r="BO50" s="91">
        <f>(DATA!CV50/DATA!W50)*100</f>
        <v>1.1802575107296138</v>
      </c>
      <c r="BP50" s="93">
        <f>(DATA!CW50/DATA!M50)*100</f>
        <v>0</v>
      </c>
      <c r="BQ50" s="91">
        <f>(DATA!CX50/DATA!N50)*100</f>
        <v>0</v>
      </c>
      <c r="BR50" s="91">
        <f>(DATA!CY50/DATA!O50)*100</f>
        <v>0</v>
      </c>
      <c r="BS50" s="91">
        <f>(DATA!CZ50/DATA!P50)*100</f>
        <v>0</v>
      </c>
      <c r="BT50" s="91">
        <f>(DATA!DA50/DATA!Q50)*100</f>
        <v>0</v>
      </c>
      <c r="BU50" s="91">
        <f>(DATA!DB50/DATA!R50)*100</f>
        <v>0</v>
      </c>
      <c r="BV50" s="91">
        <f>(DATA!DC50/DATA!S50)*100</f>
        <v>0</v>
      </c>
      <c r="BW50" s="91">
        <f>(DATA!DD50/DATA!T50)*100</f>
        <v>0</v>
      </c>
      <c r="BX50" s="91">
        <f>(DATA!DE50/DATA!U50)*100</f>
        <v>0.26315789473684209</v>
      </c>
      <c r="BY50" s="91">
        <f>(DATA!DF50/DATA!V50)*100</f>
        <v>0.4741833508956797</v>
      </c>
      <c r="BZ50" s="91">
        <f>(DATA!DG50/DATA!W50)*100</f>
        <v>0.80472103004291839</v>
      </c>
      <c r="CA50" s="93">
        <f>(DATA!DH50/DATA!M50)*100</f>
        <v>5.5555555555555554</v>
      </c>
      <c r="CB50" s="91">
        <f>(DATA!DI50/DATA!N50)*100</f>
        <v>5.1546391752577314</v>
      </c>
      <c r="CC50" s="91">
        <f>(DATA!DJ50/DATA!O50)*100</f>
        <v>3.9691943127962084</v>
      </c>
      <c r="CD50" s="91">
        <f>(DATA!DK50/DATA!P50)*100</f>
        <v>3.967761934283943</v>
      </c>
      <c r="CE50" s="91">
        <f>(DATA!DL50/DATA!Q50)*100</f>
        <v>5.1985981308411215</v>
      </c>
      <c r="CF50" s="91">
        <f>(DATA!DM50/DATA!R50)*100</f>
        <v>9.4703049759229536</v>
      </c>
      <c r="CG50" s="91">
        <f>(DATA!DN50/DATA!S50)*100</f>
        <v>6.8376068376068382</v>
      </c>
      <c r="CH50" s="91">
        <f>(DATA!DO50/DATA!T50)*100</f>
        <v>6.8454078722190532</v>
      </c>
      <c r="CI50" s="91">
        <f>(DATA!DP50/DATA!U50)*100</f>
        <v>9.7368421052631575</v>
      </c>
      <c r="CJ50" s="91">
        <f>(DATA!DQ50/DATA!V50)*100</f>
        <v>9.0094836670179124</v>
      </c>
      <c r="CK50" s="91">
        <f>(DATA!DR50/DATA!W50)*100</f>
        <v>8.7446351931330479</v>
      </c>
      <c r="CL50" s="54">
        <f t="shared" si="2"/>
        <v>100</v>
      </c>
      <c r="CM50" s="55">
        <f t="shared" si="3"/>
        <v>100</v>
      </c>
      <c r="CN50" s="55">
        <f t="shared" si="4"/>
        <v>100</v>
      </c>
      <c r="CO50" s="55">
        <f t="shared" si="5"/>
        <v>100</v>
      </c>
      <c r="CP50" s="55">
        <f t="shared" si="6"/>
        <v>100</v>
      </c>
      <c r="CQ50" s="55">
        <f t="shared" si="7"/>
        <v>100</v>
      </c>
      <c r="CR50" s="55">
        <f t="shared" si="8"/>
        <v>100</v>
      </c>
      <c r="CS50" s="55">
        <f t="shared" si="35"/>
        <v>100</v>
      </c>
      <c r="CT50" s="55">
        <f t="shared" si="36"/>
        <v>100</v>
      </c>
      <c r="CU50" s="55">
        <f t="shared" si="37"/>
        <v>100</v>
      </c>
      <c r="CV50" s="55">
        <f t="shared" si="37"/>
        <v>100</v>
      </c>
      <c r="CW50" s="54">
        <f t="shared" si="9"/>
        <v>100</v>
      </c>
      <c r="CX50" s="55">
        <f t="shared" si="23"/>
        <v>100</v>
      </c>
      <c r="CY50" s="55">
        <f t="shared" si="24"/>
        <v>100</v>
      </c>
      <c r="CZ50" s="55">
        <f t="shared" si="25"/>
        <v>100.00000000000001</v>
      </c>
      <c r="DA50" s="55">
        <f t="shared" si="26"/>
        <v>100</v>
      </c>
      <c r="DB50" s="55">
        <f t="shared" si="27"/>
        <v>100</v>
      </c>
      <c r="DC50" s="55">
        <f t="shared" si="28"/>
        <v>100</v>
      </c>
      <c r="DD50" s="55">
        <f t="shared" si="29"/>
        <v>100.00000000000001</v>
      </c>
      <c r="DE50" s="55">
        <f t="shared" si="30"/>
        <v>100</v>
      </c>
      <c r="DF50" s="55">
        <f t="shared" si="31"/>
        <v>100.00000000000001</v>
      </c>
      <c r="DG50" s="55">
        <f t="shared" si="31"/>
        <v>100</v>
      </c>
    </row>
    <row r="51" spans="1:111" ht="12.75" customHeight="1">
      <c r="A51" s="101" t="str">
        <f>+DATA!A51</f>
        <v>Ohio</v>
      </c>
      <c r="B51" s="91">
        <f>(DATA!X51/DATA!B51)*100</f>
        <v>72.965634280865515</v>
      </c>
      <c r="C51" s="91">
        <f>(DATA!Y51/DATA!C51)*100</f>
        <v>71.560984060984055</v>
      </c>
      <c r="D51" s="91">
        <f>(DATA!Z51/DATA!D51)*100</f>
        <v>69.732937685459945</v>
      </c>
      <c r="E51" s="91">
        <f>(DATA!AA51/DATA!E51)*100</f>
        <v>68.482723229558673</v>
      </c>
      <c r="F51" s="91">
        <f>(DATA!AB51/DATA!F51)*100</f>
        <v>65.208965284799461</v>
      </c>
      <c r="G51" s="91">
        <f>(DATA!AC51/DATA!G51)*100</f>
        <v>63.120184899845924</v>
      </c>
      <c r="H51" s="91">
        <f>(DATA!AD51/DATA!H51)*100</f>
        <v>62.907248009009734</v>
      </c>
      <c r="I51" s="91">
        <f>(DATA!AE51/DATA!I51)*100</f>
        <v>61.139298892988926</v>
      </c>
      <c r="J51" s="91">
        <f>(DATA!AF51/DATA!J51)*100</f>
        <v>60.161104718066738</v>
      </c>
      <c r="K51" s="91">
        <f>(DATA!AG51/DATA!K51)*100</f>
        <v>58.868618733711486</v>
      </c>
      <c r="L51" s="91">
        <f>(DATA!AH51/DATA!L51)*100</f>
        <v>57.554011179936552</v>
      </c>
      <c r="M51" s="93">
        <f>(DATA!AI51/DATA!B51)*100</f>
        <v>27.034365719134495</v>
      </c>
      <c r="N51" s="91">
        <f>(DATA!AJ51/DATA!C51)*100</f>
        <v>28.439015939015938</v>
      </c>
      <c r="O51" s="91">
        <f>(DATA!AK51/DATA!D51)*100</f>
        <v>30.267062314540063</v>
      </c>
      <c r="P51" s="91">
        <f>(DATA!AL51/DATA!E51)*100</f>
        <v>31.517276770441327</v>
      </c>
      <c r="Q51" s="91">
        <f>(DATA!AM51/DATA!F51)*100</f>
        <v>34.791034715200539</v>
      </c>
      <c r="R51" s="91">
        <f>(DATA!AN51/DATA!G51)*100</f>
        <v>36.879815100154083</v>
      </c>
      <c r="S51" s="91">
        <f>(DATA!AO51/DATA!H51)*100</f>
        <v>37.092751990990266</v>
      </c>
      <c r="T51" s="91">
        <f>(DATA!AP51/DATA!I51)*100</f>
        <v>38.860701107011067</v>
      </c>
      <c r="U51" s="91">
        <f>(DATA!AQ51/DATA!J51)*100</f>
        <v>39.838895281933254</v>
      </c>
      <c r="V51" s="91">
        <f>(DATA!AR51/DATA!K51)*100</f>
        <v>41.131381266288521</v>
      </c>
      <c r="W51" s="91">
        <f>(DATA!AS51/DATA!L51)*100</f>
        <v>42.445988820063448</v>
      </c>
      <c r="X51" s="93">
        <f>(DATA!AT51/DATA!M51)*100</f>
        <v>88.044123886296148</v>
      </c>
      <c r="Y51" s="91">
        <f>(DATA!AU51/DATA!N51)*100</f>
        <v>88.790272477145649</v>
      </c>
      <c r="Z51" s="91">
        <f>(DATA!AV51/DATA!O51)*100</f>
        <v>88.262168335969065</v>
      </c>
      <c r="AA51" s="91">
        <f>(DATA!AW51/DATA!P51)*100</f>
        <v>86.695698542481338</v>
      </c>
      <c r="AB51" s="91">
        <f>(DATA!AX51/DATA!Q51)*100</f>
        <v>84.454593360266998</v>
      </c>
      <c r="AC51" s="91">
        <f>(DATA!AY51/DATA!R51)*100</f>
        <v>83.661131710462683</v>
      </c>
      <c r="AD51" s="91">
        <f>(DATA!AZ51/DATA!S51)*100</f>
        <v>82.505788525855422</v>
      </c>
      <c r="AE51" s="91">
        <f>(DATA!BA51/DATA!T51)*100</f>
        <v>81.76754240106419</v>
      </c>
      <c r="AF51" s="91">
        <f>(DATA!BB51/DATA!U51)*100</f>
        <v>81.356504133625791</v>
      </c>
      <c r="AG51" s="91">
        <f>(DATA!BC51/DATA!V51)*100</f>
        <v>80.253271422541161</v>
      </c>
      <c r="AH51" s="91">
        <f>(DATA!BD51/DATA!W51)*100</f>
        <v>79.189189189189193</v>
      </c>
      <c r="AI51" s="93">
        <f>(DATA!BE51/DATA!M51)*100</f>
        <v>4.3954179041154005</v>
      </c>
      <c r="AJ51" s="91">
        <f>(DATA!BF51/DATA!N51)*100</f>
        <v>3.7632022721221263</v>
      </c>
      <c r="AK51" s="91">
        <f>(DATA!BG51/DATA!O51)*100</f>
        <v>3.909681953962397</v>
      </c>
      <c r="AL51" s="91">
        <f>(DATA!BH51/DATA!P51)*100</f>
        <v>4.6658371845005338</v>
      </c>
      <c r="AM51" s="91">
        <f>(DATA!BI51/DATA!Q51)*100</f>
        <v>4.8568417354646058</v>
      </c>
      <c r="AN51" s="91">
        <f>(DATA!BJ51/DATA!R51)*100</f>
        <v>4.8283088827986456</v>
      </c>
      <c r="AO51" s="91">
        <f>(DATA!BK51/DATA!S51)*100</f>
        <v>5.1024783466255039</v>
      </c>
      <c r="AP51" s="91">
        <f>(DATA!BL51/DATA!T51)*100</f>
        <v>5.029930162953109</v>
      </c>
      <c r="AQ51" s="91">
        <f>(DATA!BM51/DATA!U51)*100</f>
        <v>4.9687869073730386</v>
      </c>
      <c r="AR51" s="91">
        <f>(DATA!BN51/DATA!V51)*100</f>
        <v>4.947235120303926</v>
      </c>
      <c r="AS51" s="91">
        <f>(DATA!BO51/DATA!W51)*100</f>
        <v>4.9831081081081079</v>
      </c>
      <c r="AT51" s="119">
        <f>IF(DATA!CA51&gt;0,((DATA!CA51/DATA!BE51)*100),"NA")</f>
        <v>13.127413127413126</v>
      </c>
      <c r="AU51" s="122">
        <f>IF(DATA!CB51&gt;0,((DATA!CB51/DATA!BF51)*100),"NA")</f>
        <v>2.1226415094339623</v>
      </c>
      <c r="AV51" s="122">
        <f>IF(DATA!CC51&gt;0,((DATA!CC51/DATA!BG51)*100),"NA")</f>
        <v>2.0224719101123596</v>
      </c>
      <c r="AW51" s="122">
        <f>IF(DATA!CD51&gt;0,((DATA!CD51/DATA!BH51)*100),"NA")</f>
        <v>7.0476190476190474</v>
      </c>
      <c r="AX51" s="122">
        <f>IF(DATA!CE51&gt;0,((DATA!CE51/DATA!BI51)*100),"NA")</f>
        <v>8.8607594936708853</v>
      </c>
      <c r="AY51" s="122">
        <f>IF(DATA!CF51&gt;0,((DATA!CF51/DATA!BJ51)*100),"NA")</f>
        <v>8.6811352253756269</v>
      </c>
      <c r="AZ51" s="122">
        <f>IF(DATA!CG51&gt;0,((DATA!CG51/DATA!BK51)*100),"NA")</f>
        <v>9.9159663865546221</v>
      </c>
      <c r="BA51" s="122">
        <f>IF(DATA!CH51&gt;0,((DATA!CH51/DATA!BL51)*100),"NA")</f>
        <v>9.9173553719008272</v>
      </c>
      <c r="BB51" s="122">
        <f>IF(DATA!CI51&gt;0,((DATA!CI51/DATA!BM51)*100),"NA")</f>
        <v>10.0169779286927</v>
      </c>
      <c r="BC51" s="122">
        <f>IF(DATA!CJ51&gt;0,((DATA!CJ51/DATA!BN51)*100),"NA")</f>
        <v>9.2150170648464158</v>
      </c>
      <c r="BD51" s="122">
        <f>IF(DATA!CK51&gt;0,((DATA!CK51/DATA!BO51)*100),"NA")</f>
        <v>8.1355932203389827</v>
      </c>
      <c r="BE51" s="93">
        <f>(DATA!CL51/DATA!M51)*100</f>
        <v>1.1624946966482819</v>
      </c>
      <c r="BF51" s="91">
        <f>(DATA!CM51/DATA!N51)*100</f>
        <v>1.1981894026803941</v>
      </c>
      <c r="BG51" s="91">
        <f>(DATA!CN51/DATA!O51)*100</f>
        <v>1.3530135301353015</v>
      </c>
      <c r="BH51" s="91">
        <f>(DATA!CO51/DATA!P51)*100</f>
        <v>1.4486313544258798</v>
      </c>
      <c r="BI51" s="91">
        <f>(DATA!CP51/DATA!Q51)*100</f>
        <v>1.9585455822940454</v>
      </c>
      <c r="BJ51" s="91">
        <f>(DATA!CQ51/DATA!R51)*100</f>
        <v>2.0715782685797195</v>
      </c>
      <c r="BK51" s="91">
        <f>(DATA!CR51/DATA!S51)*100</f>
        <v>2.272532372866821</v>
      </c>
      <c r="BL51" s="91">
        <f>(DATA!CS51/DATA!T51)*100</f>
        <v>2.3279015630196209</v>
      </c>
      <c r="BM51" s="91">
        <f>(DATA!CT51/DATA!U51)*100</f>
        <v>2.6151510038805466</v>
      </c>
      <c r="BN51" s="91">
        <f>(DATA!CU51/DATA!V51)*100</f>
        <v>2.7437737441958632</v>
      </c>
      <c r="BO51" s="91">
        <f>(DATA!CV51/DATA!W51)*100</f>
        <v>2.8547297297297298</v>
      </c>
      <c r="BP51" s="93">
        <f>(DATA!CW51/DATA!M51)*100</f>
        <v>0</v>
      </c>
      <c r="BQ51" s="91">
        <f>(DATA!CX51/DATA!N51)*100</f>
        <v>0</v>
      </c>
      <c r="BR51" s="91">
        <f>(DATA!CY51/DATA!O51)*100</f>
        <v>0</v>
      </c>
      <c r="BS51" s="91">
        <f>(DATA!CZ51/DATA!P51)*100</f>
        <v>0</v>
      </c>
      <c r="BT51" s="91">
        <f>(DATA!DA51/DATA!Q51)*100</f>
        <v>0</v>
      </c>
      <c r="BU51" s="91">
        <f>(DATA!DB51/DATA!R51)*100</f>
        <v>0</v>
      </c>
      <c r="BV51" s="91">
        <f>(DATA!DC51/DATA!S51)*100</f>
        <v>0</v>
      </c>
      <c r="BW51" s="91">
        <f>(DATA!DD51/DATA!T51)*100</f>
        <v>0</v>
      </c>
      <c r="BX51" s="91">
        <f>(DATA!DE51/DATA!U51)*100</f>
        <v>0.31213092626961364</v>
      </c>
      <c r="BY51" s="91">
        <f>(DATA!DF51/DATA!V51)*100</f>
        <v>0.48121570282819759</v>
      </c>
      <c r="BZ51" s="91">
        <f>(DATA!DG51/DATA!W51)*100</f>
        <v>0.66722972972972971</v>
      </c>
      <c r="CA51" s="93">
        <f>(DATA!DH51/DATA!M51)*100</f>
        <v>6.3979635129401791</v>
      </c>
      <c r="CB51" s="91">
        <f>(DATA!DI51/DATA!N51)*100</f>
        <v>6.2483358480518332</v>
      </c>
      <c r="CC51" s="91">
        <f>(DATA!DJ51/DATA!O51)*100</f>
        <v>6.4751361799332274</v>
      </c>
      <c r="CD51" s="91">
        <f>(DATA!DK51/DATA!P51)*100</f>
        <v>7.1898329185922494</v>
      </c>
      <c r="CE51" s="91">
        <f>(DATA!DL51/DATA!Q51)*100</f>
        <v>8.7300193219743534</v>
      </c>
      <c r="CF51" s="91">
        <f>(DATA!DM51/DATA!R51)*100</f>
        <v>9.4389811381589563</v>
      </c>
      <c r="CG51" s="91">
        <f>(DATA!DN51/DATA!S51)*100</f>
        <v>10.11920075465226</v>
      </c>
      <c r="CH51" s="91">
        <f>(DATA!DO51/DATA!T51)*100</f>
        <v>10.874625872963087</v>
      </c>
      <c r="CI51" s="91">
        <f>(DATA!DP51/DATA!U51)*100</f>
        <v>10.747427028851021</v>
      </c>
      <c r="CJ51" s="91">
        <f>(DATA!DQ51/DATA!V51)*100</f>
        <v>11.574504010130857</v>
      </c>
      <c r="CK51" s="91">
        <f>(DATA!DR51/DATA!W51)*100</f>
        <v>12.305743243243244</v>
      </c>
      <c r="CL51" s="54">
        <f t="shared" si="2"/>
        <v>100.00000000000001</v>
      </c>
      <c r="CM51" s="55">
        <f t="shared" si="3"/>
        <v>100</v>
      </c>
      <c r="CN51" s="55">
        <f t="shared" si="4"/>
        <v>100</v>
      </c>
      <c r="CO51" s="55">
        <f t="shared" si="5"/>
        <v>100</v>
      </c>
      <c r="CP51" s="55">
        <f t="shared" si="6"/>
        <v>100</v>
      </c>
      <c r="CQ51" s="55">
        <f t="shared" si="7"/>
        <v>100</v>
      </c>
      <c r="CR51" s="55">
        <f t="shared" si="8"/>
        <v>100</v>
      </c>
      <c r="CS51" s="55">
        <f t="shared" si="35"/>
        <v>100</v>
      </c>
      <c r="CT51" s="55">
        <f t="shared" si="36"/>
        <v>100</v>
      </c>
      <c r="CU51" s="55">
        <f t="shared" si="37"/>
        <v>100</v>
      </c>
      <c r="CV51" s="55">
        <f t="shared" si="37"/>
        <v>100</v>
      </c>
      <c r="CW51" s="54">
        <f t="shared" si="9"/>
        <v>100.00000000000001</v>
      </c>
      <c r="CX51" s="55">
        <f t="shared" si="23"/>
        <v>100.00000000000001</v>
      </c>
      <c r="CY51" s="55">
        <f t="shared" si="24"/>
        <v>99.999999999999986</v>
      </c>
      <c r="CZ51" s="55">
        <f t="shared" si="25"/>
        <v>100</v>
      </c>
      <c r="DA51" s="55">
        <f t="shared" si="26"/>
        <v>100.00000000000001</v>
      </c>
      <c r="DB51" s="55">
        <f t="shared" si="27"/>
        <v>100</v>
      </c>
      <c r="DC51" s="55">
        <f t="shared" si="28"/>
        <v>100</v>
      </c>
      <c r="DD51" s="55">
        <f t="shared" si="29"/>
        <v>100</v>
      </c>
      <c r="DE51" s="55">
        <f t="shared" si="30"/>
        <v>100.00000000000001</v>
      </c>
      <c r="DF51" s="55">
        <f t="shared" si="31"/>
        <v>100</v>
      </c>
      <c r="DG51" s="55">
        <f t="shared" si="31"/>
        <v>100</v>
      </c>
    </row>
    <row r="52" spans="1:111">
      <c r="A52" s="101" t="str">
        <f>+DATA!A52</f>
        <v>South Dakota</v>
      </c>
      <c r="B52" s="91">
        <f>(DATA!X52/DATA!B52)*100</f>
        <v>72.824427480916029</v>
      </c>
      <c r="C52" s="91">
        <f>(DATA!Y52/DATA!C52)*100</f>
        <v>70</v>
      </c>
      <c r="D52" s="91">
        <f>(DATA!Z52/DATA!D52)*100</f>
        <v>68.047752808988761</v>
      </c>
      <c r="E52" s="91">
        <f>(DATA!AA52/DATA!E52)*100</f>
        <v>67.452471482889734</v>
      </c>
      <c r="F52" s="91">
        <f>(DATA!AB52/DATA!F52)*100</f>
        <v>63.763066202090592</v>
      </c>
      <c r="G52" s="91">
        <f>(DATA!AC52/DATA!G52)*100</f>
        <v>62.272089761570825</v>
      </c>
      <c r="H52" s="91">
        <f>(DATA!AD52/DATA!H52)*100</f>
        <v>59.225700164744644</v>
      </c>
      <c r="I52" s="91">
        <f>(DATA!AE52/DATA!I52)*100</f>
        <v>57.875457875457883</v>
      </c>
      <c r="J52" s="91">
        <f>(DATA!AF52/DATA!J52)*100</f>
        <v>55.932203389830505</v>
      </c>
      <c r="K52" s="91">
        <f>(DATA!AG52/DATA!K52)*100</f>
        <v>54.509803921568626</v>
      </c>
      <c r="L52" s="91">
        <f>(DATA!AH52/DATA!L52)*100</f>
        <v>54.318488529014843</v>
      </c>
      <c r="M52" s="93">
        <f>(DATA!AI52/DATA!B52)*100</f>
        <v>27.175572519083968</v>
      </c>
      <c r="N52" s="91">
        <f>(DATA!AJ52/DATA!C52)*100</f>
        <v>30</v>
      </c>
      <c r="O52" s="91">
        <f>(DATA!AK52/DATA!D52)*100</f>
        <v>31.952247191011235</v>
      </c>
      <c r="P52" s="91">
        <f>(DATA!AL52/DATA!E52)*100</f>
        <v>32.547528517110266</v>
      </c>
      <c r="Q52" s="91">
        <f>(DATA!AM52/DATA!F52)*100</f>
        <v>36.236933797909408</v>
      </c>
      <c r="R52" s="91">
        <f>(DATA!AN52/DATA!G52)*100</f>
        <v>37.727910238429175</v>
      </c>
      <c r="S52" s="91">
        <f>(DATA!AO52/DATA!H52)*100</f>
        <v>40.774299835255356</v>
      </c>
      <c r="T52" s="91">
        <f>(DATA!AP52/DATA!I52)*100</f>
        <v>42.124542124542124</v>
      </c>
      <c r="U52" s="91">
        <f>(DATA!AQ52/DATA!J52)*100</f>
        <v>44.067796610169488</v>
      </c>
      <c r="V52" s="91">
        <f>(DATA!AR52/DATA!K52)*100</f>
        <v>45.490196078431374</v>
      </c>
      <c r="W52" s="91">
        <f>(DATA!AS52/DATA!L52)*100</f>
        <v>45.68151147098515</v>
      </c>
      <c r="X52" s="93">
        <f>(DATA!AT52/DATA!M52)*100</f>
        <v>94.732824427480907</v>
      </c>
      <c r="Y52" s="91">
        <f>(DATA!AU52/DATA!N52)*100</f>
        <v>93.198263386396533</v>
      </c>
      <c r="Z52" s="91">
        <f>(DATA!AV52/DATA!O52)*100</f>
        <v>91.848208011243855</v>
      </c>
      <c r="AA52" s="91">
        <f>(DATA!AW52/DATA!P52)*100</f>
        <v>92.966360856269119</v>
      </c>
      <c r="AB52" s="91">
        <f>(DATA!AX52/DATA!Q52)*100</f>
        <v>90.909090909090907</v>
      </c>
      <c r="AC52" s="91">
        <f>(DATA!AY52/DATA!R52)*100</f>
        <v>89.545782263878877</v>
      </c>
      <c r="AD52" s="91">
        <f>(DATA!AZ52/DATA!S52)*100</f>
        <v>90.619621342512914</v>
      </c>
      <c r="AE52" s="91">
        <f>(DATA!BA52/DATA!T52)*100</f>
        <v>89.166666666666671</v>
      </c>
      <c r="AF52" s="91">
        <f>(DATA!BB52/DATA!U52)*100</f>
        <v>85.042735042735046</v>
      </c>
      <c r="AG52" s="91">
        <f>(DATA!BC52/DATA!V52)*100</f>
        <v>88.013698630136986</v>
      </c>
      <c r="AH52" s="91">
        <f>(DATA!BD52/DATA!W52)*100</f>
        <v>87.454938716654652</v>
      </c>
      <c r="AI52" s="93">
        <f>(DATA!BE52/DATA!M52)*100</f>
        <v>0.38167938931297707</v>
      </c>
      <c r="AJ52" s="91">
        <f>(DATA!BF52/DATA!N52)*100</f>
        <v>0.36179450072358899</v>
      </c>
      <c r="AK52" s="91">
        <f>(DATA!BG52/DATA!O52)*100</f>
        <v>0.4216444132115249</v>
      </c>
      <c r="AL52" s="91">
        <f>(DATA!BH52/DATA!P52)*100</f>
        <v>0.38226299694189603</v>
      </c>
      <c r="AM52" s="91">
        <f>(DATA!BI52/DATA!Q52)*100</f>
        <v>0.72150072150072153</v>
      </c>
      <c r="AN52" s="91">
        <f>(DATA!BJ52/DATA!R52)*100</f>
        <v>0.86517664023071372</v>
      </c>
      <c r="AO52" s="91">
        <f>(DATA!BK52/DATA!S52)*100</f>
        <v>0.6884681583476765</v>
      </c>
      <c r="AP52" s="91">
        <f>(DATA!BL52/DATA!T52)*100</f>
        <v>0.60606060606060608</v>
      </c>
      <c r="AQ52" s="91">
        <f>(DATA!BM52/DATA!U52)*100</f>
        <v>1.2108262108262107</v>
      </c>
      <c r="AR52" s="91">
        <f>(DATA!BN52/DATA!V52)*100</f>
        <v>0.68493150684931503</v>
      </c>
      <c r="AS52" s="91">
        <f>(DATA!BO52/DATA!W52)*100</f>
        <v>1.0093727469358327</v>
      </c>
      <c r="AT52" s="119" t="str">
        <f>IF(DATA!CA52&gt;0,((DATA!CA52/DATA!BE52)*100),"NA")</f>
        <v>NA</v>
      </c>
      <c r="AU52" s="122" t="str">
        <f>IF(DATA!CB52&gt;0,((DATA!CB52/DATA!BF52)*100),"NA")</f>
        <v>NA</v>
      </c>
      <c r="AV52" s="122" t="str">
        <f>IF(DATA!CC52&gt;0,((DATA!CC52/DATA!BG52)*100),"NA")</f>
        <v>NA</v>
      </c>
      <c r="AW52" s="122" t="str">
        <f>IF(DATA!CD52&gt;0,((DATA!CD52/DATA!BH52)*100),"NA")</f>
        <v>NA</v>
      </c>
      <c r="AX52" s="122" t="str">
        <f>IF(DATA!CE52&gt;0,((DATA!CE52/DATA!BI52)*100),"NA")</f>
        <v>NA</v>
      </c>
      <c r="AY52" s="122" t="str">
        <f>IF(DATA!CF52&gt;0,((DATA!CF52/DATA!BJ52)*100),"NA")</f>
        <v>NA</v>
      </c>
      <c r="AZ52" s="122" t="str">
        <f>IF(DATA!CG52&gt;0,((DATA!CG52/DATA!BK52)*100),"NA")</f>
        <v>NA</v>
      </c>
      <c r="BA52" s="122" t="str">
        <f>IF(DATA!CH52&gt;0,((DATA!CH52/DATA!BL52)*100),"NA")</f>
        <v>NA</v>
      </c>
      <c r="BB52" s="122" t="str">
        <f>IF(DATA!CI52&gt;0,((DATA!CI52/DATA!BM52)*100),"NA")</f>
        <v>NA</v>
      </c>
      <c r="BC52" s="122" t="str">
        <f>IF(DATA!CJ52&gt;0,((DATA!CJ52/DATA!BN52)*100),"NA")</f>
        <v>NA</v>
      </c>
      <c r="BD52" s="122" t="str">
        <f>IF(DATA!CK52&gt;0,((DATA!CK52/DATA!BO52)*100),"NA")</f>
        <v>NA</v>
      </c>
      <c r="BE52" s="93">
        <f>(DATA!CL52/DATA!M52)*100</f>
        <v>0.76335877862595414</v>
      </c>
      <c r="BF52" s="91">
        <f>(DATA!CM52/DATA!N52)*100</f>
        <v>0.86830680173661368</v>
      </c>
      <c r="BG52" s="91">
        <f>(DATA!CN52/DATA!O52)*100</f>
        <v>0.77301475755446236</v>
      </c>
      <c r="BH52" s="91">
        <f>(DATA!CO52/DATA!P52)*100</f>
        <v>0.99388379204892963</v>
      </c>
      <c r="BI52" s="91">
        <f>(DATA!CP52/DATA!Q52)*100</f>
        <v>1.3708513708513708</v>
      </c>
      <c r="BJ52" s="91">
        <f>(DATA!CQ52/DATA!R52)*100</f>
        <v>1.2977649603460706</v>
      </c>
      <c r="BK52" s="91">
        <f>(DATA!CR52/DATA!S52)*100</f>
        <v>1.6351118760757317</v>
      </c>
      <c r="BL52" s="91">
        <f>(DATA!CS52/DATA!T52)*100</f>
        <v>1.8181818181818181</v>
      </c>
      <c r="BM52" s="91">
        <f>(DATA!CT52/DATA!U52)*100</f>
        <v>1.7094017094017095</v>
      </c>
      <c r="BN52" s="91">
        <f>(DATA!CU52/DATA!V52)*100</f>
        <v>1.7123287671232876</v>
      </c>
      <c r="BO52" s="91">
        <f>(DATA!CV52/DATA!W52)*100</f>
        <v>1.5861571737563085</v>
      </c>
      <c r="BP52" s="93">
        <f>(DATA!CW52/DATA!M52)*100</f>
        <v>0</v>
      </c>
      <c r="BQ52" s="91">
        <f>(DATA!CX52/DATA!N52)*100</f>
        <v>0</v>
      </c>
      <c r="BR52" s="91">
        <f>(DATA!CY52/DATA!O52)*100</f>
        <v>0</v>
      </c>
      <c r="BS52" s="91">
        <f>(DATA!CZ52/DATA!P52)*100</f>
        <v>0</v>
      </c>
      <c r="BT52" s="91">
        <f>(DATA!DA52/DATA!Q52)*100</f>
        <v>0</v>
      </c>
      <c r="BU52" s="91">
        <f>(DATA!DB52/DATA!R52)*100</f>
        <v>0</v>
      </c>
      <c r="BV52" s="91">
        <f>(DATA!DC52/DATA!S52)*100</f>
        <v>0</v>
      </c>
      <c r="BW52" s="91">
        <f>(DATA!DD52/DATA!T52)*100</f>
        <v>0</v>
      </c>
      <c r="BX52" s="91">
        <f>(DATA!DE52/DATA!U52)*100</f>
        <v>7.1225071225071226E-2</v>
      </c>
      <c r="BY52" s="91">
        <f>(DATA!DF52/DATA!V52)*100</f>
        <v>0.13698630136986301</v>
      </c>
      <c r="BZ52" s="91">
        <f>(DATA!DG52/DATA!W52)*100</f>
        <v>7.2098053352559477E-2</v>
      </c>
      <c r="CA52" s="93">
        <f>(DATA!DH52/DATA!M52)*100</f>
        <v>4.1221374045801529</v>
      </c>
      <c r="CB52" s="91">
        <f>(DATA!DI52/DATA!N52)*100</f>
        <v>5.5716353111432708</v>
      </c>
      <c r="CC52" s="91">
        <f>(DATA!DJ52/DATA!O52)*100</f>
        <v>6.9571328179901624</v>
      </c>
      <c r="CD52" s="91">
        <f>(DATA!DK52/DATA!P52)*100</f>
        <v>5.6574923547400608</v>
      </c>
      <c r="CE52" s="91">
        <f>(DATA!DL52/DATA!Q52)*100</f>
        <v>6.9985569985569986</v>
      </c>
      <c r="CF52" s="91">
        <f>(DATA!DM52/DATA!R52)*100</f>
        <v>8.2912761355443401</v>
      </c>
      <c r="CG52" s="91">
        <f>(DATA!DN52/DATA!S52)*100</f>
        <v>7.056798623063683</v>
      </c>
      <c r="CH52" s="91">
        <f>(DATA!DO52/DATA!T52)*100</f>
        <v>8.4090909090909083</v>
      </c>
      <c r="CI52" s="91">
        <f>(DATA!DP52/DATA!U52)*100</f>
        <v>11.965811965811966</v>
      </c>
      <c r="CJ52" s="91">
        <f>(DATA!DQ52/DATA!V52)*100</f>
        <v>9.4520547945205475</v>
      </c>
      <c r="CK52" s="91">
        <f>(DATA!DR52/DATA!W52)*100</f>
        <v>9.877433309300649</v>
      </c>
      <c r="CL52" s="54">
        <f t="shared" si="2"/>
        <v>100</v>
      </c>
      <c r="CM52" s="55">
        <f t="shared" si="3"/>
        <v>100</v>
      </c>
      <c r="CN52" s="55">
        <f t="shared" si="4"/>
        <v>100</v>
      </c>
      <c r="CO52" s="55">
        <f t="shared" si="5"/>
        <v>100</v>
      </c>
      <c r="CP52" s="55">
        <f t="shared" si="6"/>
        <v>100</v>
      </c>
      <c r="CQ52" s="55">
        <f t="shared" si="7"/>
        <v>100</v>
      </c>
      <c r="CR52" s="55">
        <f t="shared" si="8"/>
        <v>100</v>
      </c>
      <c r="CS52" s="55">
        <f t="shared" si="35"/>
        <v>100</v>
      </c>
      <c r="CT52" s="55">
        <f t="shared" si="36"/>
        <v>100</v>
      </c>
      <c r="CU52" s="55">
        <f t="shared" si="37"/>
        <v>100</v>
      </c>
      <c r="CV52" s="55">
        <f t="shared" si="37"/>
        <v>100</v>
      </c>
      <c r="CW52" s="54">
        <f t="shared" si="9"/>
        <v>100</v>
      </c>
      <c r="CX52" s="55">
        <f t="shared" si="23"/>
        <v>100</v>
      </c>
      <c r="CY52" s="55">
        <f t="shared" si="24"/>
        <v>100</v>
      </c>
      <c r="CZ52" s="55">
        <f t="shared" si="25"/>
        <v>100</v>
      </c>
      <c r="DA52" s="55">
        <f t="shared" si="26"/>
        <v>99.999999999999986</v>
      </c>
      <c r="DB52" s="55">
        <f t="shared" si="27"/>
        <v>100</v>
      </c>
      <c r="DC52" s="55">
        <f t="shared" si="28"/>
        <v>100</v>
      </c>
      <c r="DD52" s="55">
        <f t="shared" si="29"/>
        <v>100</v>
      </c>
      <c r="DE52" s="55">
        <f t="shared" si="30"/>
        <v>100</v>
      </c>
      <c r="DF52" s="55">
        <f t="shared" si="31"/>
        <v>99.999999999999986</v>
      </c>
      <c r="DG52" s="55">
        <f t="shared" si="31"/>
        <v>100</v>
      </c>
    </row>
    <row r="53" spans="1:111">
      <c r="A53" s="99" t="str">
        <f>+DATA!A53</f>
        <v>Wisconsin</v>
      </c>
      <c r="B53" s="103">
        <f>(DATA!X53/DATA!B53)*100</f>
        <v>73.68421052631578</v>
      </c>
      <c r="C53" s="103">
        <f>(DATA!Y53/DATA!C53)*100</f>
        <v>72.282608695652172</v>
      </c>
      <c r="D53" s="103">
        <f>(DATA!Z53/DATA!D53)*100</f>
        <v>70.878097693740145</v>
      </c>
      <c r="E53" s="103">
        <f>(DATA!AA53/DATA!E53)*100</f>
        <v>68.809455174401847</v>
      </c>
      <c r="F53" s="103">
        <f>(DATA!AB53/DATA!F53)*100</f>
        <v>66.236533680596665</v>
      </c>
      <c r="G53" s="103">
        <f>(DATA!AC53/DATA!G53)*100</f>
        <v>63.523057748234315</v>
      </c>
      <c r="H53" s="103">
        <f>(DATA!AD53/DATA!H53)*100</f>
        <v>61.89115646258503</v>
      </c>
      <c r="I53" s="103">
        <f>(DATA!AE53/DATA!I53)*100</f>
        <v>60.495127732420329</v>
      </c>
      <c r="J53" s="103">
        <f>(DATA!AF53/DATA!J53)*100</f>
        <v>58.997164217581854</v>
      </c>
      <c r="K53" s="103">
        <f>(DATA!AG53/DATA!K53)*100</f>
        <v>59.017634967002053</v>
      </c>
      <c r="L53" s="103">
        <f>(DATA!AH53/DATA!L53)*100</f>
        <v>58.042635658914733</v>
      </c>
      <c r="M53" s="106">
        <f>(DATA!AI53/DATA!B53)*100</f>
        <v>26.315789473684209</v>
      </c>
      <c r="N53" s="103">
        <f>(DATA!AJ53/DATA!C53)*100</f>
        <v>27.717391304347828</v>
      </c>
      <c r="O53" s="103">
        <f>(DATA!AK53/DATA!D53)*100</f>
        <v>29.121902306259852</v>
      </c>
      <c r="P53" s="103">
        <f>(DATA!AL53/DATA!E53)*100</f>
        <v>31.190544825598153</v>
      </c>
      <c r="Q53" s="103">
        <f>(DATA!AM53/DATA!F53)*100</f>
        <v>33.763466319403342</v>
      </c>
      <c r="R53" s="103">
        <f>(DATA!AN53/DATA!G53)*100</f>
        <v>36.476942251765685</v>
      </c>
      <c r="S53" s="103">
        <f>(DATA!AO53/DATA!H53)*100</f>
        <v>38.108843537414963</v>
      </c>
      <c r="T53" s="103">
        <f>(DATA!AP53/DATA!I53)*100</f>
        <v>39.504872267579664</v>
      </c>
      <c r="U53" s="103">
        <f>(DATA!AQ53/DATA!J53)*100</f>
        <v>41.002835782418153</v>
      </c>
      <c r="V53" s="103">
        <f>(DATA!AR53/DATA!K53)*100</f>
        <v>40.98236503299794</v>
      </c>
      <c r="W53" s="103">
        <f>(DATA!AS53/DATA!L53)*100</f>
        <v>41.957364341085274</v>
      </c>
      <c r="X53" s="106">
        <f>(DATA!AT53/DATA!M53)*100</f>
        <v>91.04026384499106</v>
      </c>
      <c r="Y53" s="103">
        <f>(DATA!AU53/DATA!N53)*100</f>
        <v>92.005148741418765</v>
      </c>
      <c r="Z53" s="103">
        <f>(DATA!AV53/DATA!O53)*100</f>
        <v>90.567129629629633</v>
      </c>
      <c r="AA53" s="103">
        <f>(DATA!AW53/DATA!P53)*100</f>
        <v>90.126173708920192</v>
      </c>
      <c r="AB53" s="103">
        <f>(DATA!AX53/DATA!Q53)*100</f>
        <v>86.52880707626106</v>
      </c>
      <c r="AC53" s="103">
        <f>(DATA!AY53/DATA!R53)*100</f>
        <v>85.468531468531467</v>
      </c>
      <c r="AD53" s="103">
        <f>(DATA!AZ53/DATA!S53)*100</f>
        <v>84.827206388544667</v>
      </c>
      <c r="AE53" s="103">
        <f>(DATA!BA53/DATA!T53)*100</f>
        <v>85.678635796478574</v>
      </c>
      <c r="AF53" s="103">
        <f>(DATA!BB53/DATA!U53)*100</f>
        <v>84.639889196675895</v>
      </c>
      <c r="AG53" s="103">
        <f>(DATA!BC53/DATA!V53)*100</f>
        <v>83.369252873563212</v>
      </c>
      <c r="AH53" s="103">
        <f>(DATA!BD53/DATA!W53)*100</f>
        <v>82.351526809329172</v>
      </c>
      <c r="AI53" s="106">
        <f>(DATA!BE53/DATA!M53)*100</f>
        <v>2.14374055242545</v>
      </c>
      <c r="AJ53" s="103">
        <f>(DATA!BF53/DATA!N53)*100</f>
        <v>1.8449656750572081</v>
      </c>
      <c r="AK53" s="103">
        <f>(DATA!BG53/DATA!O53)*100</f>
        <v>2.0688657407407409</v>
      </c>
      <c r="AL53" s="103">
        <f>(DATA!BH53/DATA!P53)*100</f>
        <v>2.2300469483568075</v>
      </c>
      <c r="AM53" s="103">
        <f>(DATA!BI53/DATA!Q53)*100</f>
        <v>2.6416447525699258</v>
      </c>
      <c r="AN53" s="103">
        <f>(DATA!BJ53/DATA!R53)*100</f>
        <v>2.4055944055944058</v>
      </c>
      <c r="AO53" s="103">
        <f>(DATA!BK53/DATA!S53)*100</f>
        <v>2.5196199917389506</v>
      </c>
      <c r="AP53" s="103">
        <f>(DATA!BL53/DATA!T53)*100</f>
        <v>2.5370858172743658</v>
      </c>
      <c r="AQ53" s="103">
        <f>(DATA!BM53/DATA!U53)*100</f>
        <v>2.78393351800554</v>
      </c>
      <c r="AR53" s="103">
        <f>(DATA!BN53/DATA!V53)*100</f>
        <v>2.5383141762452106</v>
      </c>
      <c r="AS53" s="103">
        <f>(DATA!BO53/DATA!W53)*100</f>
        <v>2.4525126232267374</v>
      </c>
      <c r="AT53" s="118" t="str">
        <f>IF(DATA!CA53&gt;0,((DATA!CA53/DATA!BE53)*100),"NA")</f>
        <v>NA</v>
      </c>
      <c r="AU53" s="121" t="str">
        <f>IF(DATA!CB53&gt;0,((DATA!CB53/DATA!BF53)*100),"NA")</f>
        <v>NA</v>
      </c>
      <c r="AV53" s="121" t="str">
        <f>IF(DATA!CC53&gt;0,((DATA!CC53/DATA!BG53)*100),"NA")</f>
        <v>NA</v>
      </c>
      <c r="AW53" s="121" t="str">
        <f>IF(DATA!CD53&gt;0,((DATA!CD53/DATA!BH53)*100),"NA")</f>
        <v>NA</v>
      </c>
      <c r="AX53" s="121" t="str">
        <f>IF(DATA!CE53&gt;0,((DATA!CE53/DATA!BI53)*100),"NA")</f>
        <v>NA</v>
      </c>
      <c r="AY53" s="121" t="str">
        <f>IF(DATA!CF53&gt;0,((DATA!CF53/DATA!BJ53)*100),"NA")</f>
        <v>NA</v>
      </c>
      <c r="AZ53" s="121" t="str">
        <f>IF(DATA!CG53&gt;0,((DATA!CG53/DATA!BK53)*100),"NA")</f>
        <v>NA</v>
      </c>
      <c r="BA53" s="121" t="str">
        <f>IF(DATA!CH53&gt;0,((DATA!CH53/DATA!BL53)*100),"NA")</f>
        <v>NA</v>
      </c>
      <c r="BB53" s="121" t="str">
        <f>IF(DATA!CI53&gt;0,((DATA!CI53/DATA!BM53)*100),"NA")</f>
        <v>NA</v>
      </c>
      <c r="BC53" s="121" t="str">
        <f>IF(DATA!CJ53&gt;0,((DATA!CJ53/DATA!BN53)*100),"NA")</f>
        <v>NA</v>
      </c>
      <c r="BD53" s="121" t="str">
        <f>IF(DATA!CK53&gt;0,((DATA!CK53/DATA!BO53)*100),"NA")</f>
        <v>NA</v>
      </c>
      <c r="BE53" s="106">
        <f>(DATA!CL53/DATA!M53)*100</f>
        <v>1.6765150474096471</v>
      </c>
      <c r="BF53" s="103">
        <f>(DATA!CM53/DATA!N53)*100</f>
        <v>1.5875286041189933</v>
      </c>
      <c r="BG53" s="103">
        <f>(DATA!CN53/DATA!O53)*100</f>
        <v>1.7650462962962961</v>
      </c>
      <c r="BH53" s="103">
        <f>(DATA!CO53/DATA!P53)*100</f>
        <v>1.8779342723004695</v>
      </c>
      <c r="BI53" s="103">
        <f>(DATA!CP53/DATA!Q53)*100</f>
        <v>2.6057853215395648</v>
      </c>
      <c r="BJ53" s="103">
        <f>(DATA!CQ53/DATA!R53)*100</f>
        <v>2.8811188811188813</v>
      </c>
      <c r="BK53" s="103">
        <f>(DATA!CR53/DATA!S53)*100</f>
        <v>2.9189040341456698</v>
      </c>
      <c r="BL53" s="103">
        <f>(DATA!CS53/DATA!T53)*100</f>
        <v>2.7034521003743239</v>
      </c>
      <c r="BM53" s="103">
        <f>(DATA!CT53/DATA!U53)*100</f>
        <v>2.9085872576177287</v>
      </c>
      <c r="BN53" s="103">
        <f>(DATA!CU53/DATA!V53)*100</f>
        <v>2.7658045977011496</v>
      </c>
      <c r="BO53" s="103">
        <f>(DATA!CV53/DATA!W53)*100</f>
        <v>3.1137292618417889</v>
      </c>
      <c r="BP53" s="106">
        <f>(DATA!CW53/DATA!M53)*100</f>
        <v>0</v>
      </c>
      <c r="BQ53" s="103">
        <f>(DATA!CX53/DATA!N53)*100</f>
        <v>0</v>
      </c>
      <c r="BR53" s="103">
        <f>(DATA!CY53/DATA!O53)*100</f>
        <v>0</v>
      </c>
      <c r="BS53" s="103">
        <f>(DATA!CZ53/DATA!P53)*100</f>
        <v>0</v>
      </c>
      <c r="BT53" s="103">
        <f>(DATA!DA53/DATA!Q53)*100</f>
        <v>0</v>
      </c>
      <c r="BU53" s="103">
        <f>(DATA!DB53/DATA!R53)*100</f>
        <v>0</v>
      </c>
      <c r="BV53" s="103">
        <f>(DATA!DC53/DATA!S53)*100</f>
        <v>0</v>
      </c>
      <c r="BW53" s="103">
        <f>(DATA!DD53/DATA!T53)*100</f>
        <v>0</v>
      </c>
      <c r="BX53" s="103">
        <f>(DATA!DE53/DATA!U53)*100</f>
        <v>0.30470914127423826</v>
      </c>
      <c r="BY53" s="103">
        <f>(DATA!DF53/DATA!V53)*100</f>
        <v>0.51484674329501912</v>
      </c>
      <c r="BZ53" s="103">
        <f>(DATA!DG53/DATA!W53)*100</f>
        <v>0.88963693195479676</v>
      </c>
      <c r="CA53" s="106">
        <f>(DATA!DH53/DATA!M53)*100</f>
        <v>5.1394805551738347</v>
      </c>
      <c r="CB53" s="103">
        <f>(DATA!DI53/DATA!N53)*100</f>
        <v>4.5623569794050338</v>
      </c>
      <c r="CC53" s="103">
        <f>(DATA!DJ53/DATA!O53)*100</f>
        <v>5.5989583333333339</v>
      </c>
      <c r="CD53" s="103">
        <f>(DATA!DK53/DATA!P53)*100</f>
        <v>5.765845070422535</v>
      </c>
      <c r="CE53" s="103">
        <f>(DATA!DL53/DATA!Q53)*100</f>
        <v>8.2237628496294519</v>
      </c>
      <c r="CF53" s="103">
        <f>(DATA!DM53/DATA!R53)*100</f>
        <v>9.244755244755245</v>
      </c>
      <c r="CG53" s="103">
        <f>(DATA!DN53/DATA!S53)*100</f>
        <v>9.7342695855707007</v>
      </c>
      <c r="CH53" s="103">
        <f>(DATA!DO53/DATA!T53)*100</f>
        <v>9.08082628587273</v>
      </c>
      <c r="CI53" s="103">
        <f>(DATA!DP53/DATA!U53)*100</f>
        <v>9.3628808864265931</v>
      </c>
      <c r="CJ53" s="103">
        <f>(DATA!DQ53/DATA!V53)*100</f>
        <v>10.811781609195402</v>
      </c>
      <c r="CK53" s="103">
        <f>(DATA!DR53/DATA!W53)*100</f>
        <v>11.192594373647511</v>
      </c>
      <c r="CL53" s="56">
        <f t="shared" si="2"/>
        <v>99.999999999999986</v>
      </c>
      <c r="CM53" s="57">
        <f t="shared" si="3"/>
        <v>100</v>
      </c>
      <c r="CN53" s="57">
        <f t="shared" si="4"/>
        <v>100</v>
      </c>
      <c r="CO53" s="57">
        <f t="shared" si="5"/>
        <v>100</v>
      </c>
      <c r="CP53" s="57">
        <f t="shared" si="6"/>
        <v>100</v>
      </c>
      <c r="CQ53" s="57">
        <f t="shared" si="7"/>
        <v>100</v>
      </c>
      <c r="CR53" s="57">
        <f t="shared" si="8"/>
        <v>100</v>
      </c>
      <c r="CS53" s="57">
        <f t="shared" si="35"/>
        <v>100</v>
      </c>
      <c r="CT53" s="57">
        <f t="shared" si="36"/>
        <v>100</v>
      </c>
      <c r="CU53" s="57">
        <f t="shared" si="37"/>
        <v>100</v>
      </c>
      <c r="CV53" s="57">
        <f t="shared" si="37"/>
        <v>100</v>
      </c>
      <c r="CW53" s="56">
        <f t="shared" si="9"/>
        <v>100</v>
      </c>
      <c r="CX53" s="57">
        <f t="shared" si="23"/>
        <v>100</v>
      </c>
      <c r="CY53" s="57">
        <f t="shared" si="24"/>
        <v>100</v>
      </c>
      <c r="CZ53" s="57">
        <f t="shared" si="25"/>
        <v>99.999999999999986</v>
      </c>
      <c r="DA53" s="57">
        <f t="shared" si="26"/>
        <v>100.00000000000001</v>
      </c>
      <c r="DB53" s="57">
        <f t="shared" si="27"/>
        <v>99.999999999999986</v>
      </c>
      <c r="DC53" s="57">
        <f t="shared" si="28"/>
        <v>99.999999999999986</v>
      </c>
      <c r="DD53" s="57">
        <f t="shared" si="29"/>
        <v>99.999999999999986</v>
      </c>
      <c r="DE53" s="57">
        <f t="shared" si="30"/>
        <v>100</v>
      </c>
      <c r="DF53" s="57">
        <f t="shared" si="31"/>
        <v>100</v>
      </c>
      <c r="DG53" s="57">
        <f t="shared" si="31"/>
        <v>100</v>
      </c>
    </row>
    <row r="54" spans="1:111">
      <c r="A54" s="100" t="str">
        <f>+DATA!A54</f>
        <v>Northeast</v>
      </c>
      <c r="B54" s="94">
        <f>(DATA!X54/DATA!B54)*100</f>
        <v>70.801230827946469</v>
      </c>
      <c r="C54" s="94">
        <f>(DATA!Y54/DATA!C54)*100</f>
        <v>69.005531364010835</v>
      </c>
      <c r="D54" s="94">
        <f>(DATA!Z54/DATA!D54)*100</f>
        <v>67.955774775418789</v>
      </c>
      <c r="E54" s="94">
        <f>(DATA!AA54/DATA!E54)*100</f>
        <v>66.52979878019498</v>
      </c>
      <c r="F54" s="94">
        <f>(DATA!AB54/DATA!F54)*100</f>
        <v>62.16875559534467</v>
      </c>
      <c r="G54" s="94">
        <f>(DATA!AC54/DATA!G54)*100</f>
        <v>61.089152393500221</v>
      </c>
      <c r="H54" s="94">
        <f>(DATA!AD54/DATA!H54)*100</f>
        <v>59.824000720201653</v>
      </c>
      <c r="I54" s="94">
        <f>(DATA!AE54/DATA!I54)*100</f>
        <v>58.973979268034697</v>
      </c>
      <c r="J54" s="94">
        <f>(DATA!AF54/DATA!J54)*100</f>
        <v>57.829925176863952</v>
      </c>
      <c r="K54" s="94">
        <f>(DATA!AG54/DATA!K54)*100</f>
        <v>56.789556295700784</v>
      </c>
      <c r="L54" s="94">
        <f>(DATA!AH54/DATA!L54)*100</f>
        <v>56.073000699023254</v>
      </c>
      <c r="M54" s="92">
        <f>(DATA!AI54/DATA!B54)*100</f>
        <v>29.198769172053531</v>
      </c>
      <c r="N54" s="94">
        <f>(DATA!AJ54/DATA!C54)*100</f>
        <v>30.994468635989175</v>
      </c>
      <c r="O54" s="94">
        <f>(DATA!AK54/DATA!D54)*100</f>
        <v>32.044225224581218</v>
      </c>
      <c r="P54" s="94">
        <f>(DATA!AL54/DATA!E54)*100</f>
        <v>33.470201219805027</v>
      </c>
      <c r="Q54" s="94">
        <f>(DATA!AM54/DATA!F54)*100</f>
        <v>37.83124440465533</v>
      </c>
      <c r="R54" s="94">
        <f>(DATA!AN54/DATA!G54)*100</f>
        <v>38.910847606499779</v>
      </c>
      <c r="S54" s="94">
        <f>(DATA!AO54/DATA!H54)*100</f>
        <v>40.17599927979834</v>
      </c>
      <c r="T54" s="94">
        <f>(DATA!AP54/DATA!I54)*100</f>
        <v>41.026020731965303</v>
      </c>
      <c r="U54" s="94">
        <f>(DATA!AQ54/DATA!J54)*100</f>
        <v>42.170074823136048</v>
      </c>
      <c r="V54" s="94">
        <f>(DATA!AR54/DATA!K54)*100</f>
        <v>43.210443704299223</v>
      </c>
      <c r="W54" s="94">
        <f>(DATA!AS54/DATA!L54)*100</f>
        <v>43.926999300976746</v>
      </c>
      <c r="X54" s="92">
        <f>(DATA!AT54/DATA!M54)*100</f>
        <v>88.271354626338763</v>
      </c>
      <c r="Y54" s="94">
        <f>(DATA!AU54/DATA!N54)*100</f>
        <v>87.8227720635834</v>
      </c>
      <c r="Z54" s="94">
        <f>(DATA!AV54/DATA!O54)*100</f>
        <v>86.756553944469999</v>
      </c>
      <c r="AA54" s="94">
        <f>(DATA!AW54/DATA!P54)*100</f>
        <v>86.700666928207141</v>
      </c>
      <c r="AB54" s="94">
        <f>(DATA!AX54/DATA!Q54)*100</f>
        <v>84.130244858444897</v>
      </c>
      <c r="AC54" s="94">
        <f>(DATA!AY54/DATA!R54)*100</f>
        <v>83.383629260532899</v>
      </c>
      <c r="AD54" s="94">
        <f>(DATA!AZ54/DATA!S54)*100</f>
        <v>82.502046121997026</v>
      </c>
      <c r="AE54" s="94">
        <f>(DATA!BA54/DATA!T54)*100</f>
        <v>81.159974792942023</v>
      </c>
      <c r="AF54" s="94">
        <f>(DATA!BB54/DATA!U54)*100</f>
        <v>80.753324142838082</v>
      </c>
      <c r="AG54" s="94">
        <f>(DATA!BC54/DATA!V54)*100</f>
        <v>79.342563492737611</v>
      </c>
      <c r="AH54" s="94">
        <f>(DATA!BD54/DATA!W54)*100</f>
        <v>78.19426811247321</v>
      </c>
      <c r="AI54" s="92">
        <f>(DATA!BE54/DATA!M54)*100</f>
        <v>4.3245950910001669</v>
      </c>
      <c r="AJ54" s="94">
        <f>(DATA!BF54/DATA!N54)*100</f>
        <v>4.6201059723321105</v>
      </c>
      <c r="AK54" s="94">
        <f>(DATA!BG54/DATA!O54)*100</f>
        <v>4.662196509404275</v>
      </c>
      <c r="AL54" s="94">
        <f>(DATA!BH54/DATA!P54)*100</f>
        <v>4.7396037661828174</v>
      </c>
      <c r="AM54" s="94">
        <f>(DATA!BI54/DATA!Q54)*100</f>
        <v>5.0766215673773933</v>
      </c>
      <c r="AN54" s="94">
        <f>(DATA!BJ54/DATA!R54)*100</f>
        <v>5.0927550471378105</v>
      </c>
      <c r="AO54" s="94">
        <f>(DATA!BK54/DATA!S54)*100</f>
        <v>4.9492080304270374</v>
      </c>
      <c r="AP54" s="94">
        <f>(DATA!BL54/DATA!T54)*100</f>
        <v>5.0796723082463089</v>
      </c>
      <c r="AQ54" s="94">
        <f>(DATA!BM54/DATA!U54)*100</f>
        <v>4.7783163605638812</v>
      </c>
      <c r="AR54" s="94">
        <f>(DATA!BN54/DATA!V54)*100</f>
        <v>4.8946742546504707</v>
      </c>
      <c r="AS54" s="94">
        <f>(DATA!BO54/DATA!W54)*100</f>
        <v>4.9368326846629342</v>
      </c>
      <c r="AT54" s="120">
        <f>IF(DATA!CA54&gt;0,((DATA!CA54/DATA!BE54)*100),"NA")</f>
        <v>11.196911196911197</v>
      </c>
      <c r="AU54" s="123">
        <f>IF(DATA!CB54&gt;0,((DATA!CB54/DATA!BF54)*100),"NA")</f>
        <v>12.610275038920602</v>
      </c>
      <c r="AV54" s="123">
        <f>IF(DATA!CC54&gt;0,((DATA!CC54/DATA!BG54)*100),"NA")</f>
        <v>10.955347871235722</v>
      </c>
      <c r="AW54" s="123">
        <f>IF(DATA!CD54&gt;0,((DATA!CD54/DATA!BH54)*100),"NA")</f>
        <v>11.226073460941542</v>
      </c>
      <c r="AX54" s="123">
        <f>IF(DATA!CE54&gt;0,((DATA!CE54/DATA!BI54)*100),"NA")</f>
        <v>12</v>
      </c>
      <c r="AY54" s="123">
        <f>IF(DATA!CF54&gt;0,((DATA!CF54/DATA!BJ54)*100),"NA")</f>
        <v>12.126779972439136</v>
      </c>
      <c r="AZ54" s="123">
        <f>IF(DATA!CG54&gt;0,((DATA!CG54/DATA!BK54)*100),"NA")</f>
        <v>7.1011673151750969</v>
      </c>
      <c r="BA54" s="123">
        <f>IF(DATA!CH54&gt;0,((DATA!CH54/DATA!BL54)*100),"NA")</f>
        <v>12.583074878156845</v>
      </c>
      <c r="BB54" s="123">
        <f>IF(DATA!CI54&gt;0,((DATA!CI54/DATA!BM54)*100),"NA")</f>
        <v>11.540251279664961</v>
      </c>
      <c r="BC54" s="123">
        <f>IF(DATA!CJ54&gt;0,((DATA!CJ54/DATA!BN54)*100),"NA")</f>
        <v>8.2863340563991326</v>
      </c>
      <c r="BD54" s="123">
        <f>IF(DATA!CK54&gt;0,((DATA!CK54/DATA!BO54)*100),"NA")</f>
        <v>7.7993254637436769</v>
      </c>
      <c r="BE54" s="92">
        <f>(DATA!CL54/DATA!M54)*100</f>
        <v>1.9344989623834172</v>
      </c>
      <c r="BF54" s="94">
        <f>(DATA!CM54/DATA!N54)*100</f>
        <v>2.1314344625860127</v>
      </c>
      <c r="BG54" s="94">
        <f>(DATA!CN54/DATA!O54)*100</f>
        <v>2.2294304180484619</v>
      </c>
      <c r="BH54" s="94">
        <f>(DATA!CO54/DATA!P54)*100</f>
        <v>2.3440564927422516</v>
      </c>
      <c r="BI54" s="94">
        <f>(DATA!CP54/DATA!Q54)*100</f>
        <v>2.8405468583976767</v>
      </c>
      <c r="BJ54" s="94">
        <f>(DATA!CQ54/DATA!R54)*100</f>
        <v>2.9896834865604602</v>
      </c>
      <c r="BK54" s="94">
        <f>(DATA!CR54/DATA!S54)*100</f>
        <v>3.1726926965480717</v>
      </c>
      <c r="BL54" s="94">
        <f>(DATA!CS54/DATA!T54)*100</f>
        <v>3.2814187972632336</v>
      </c>
      <c r="BM54" s="94">
        <f>(DATA!CT54/DATA!U54)*100</f>
        <v>3.5398230088495577</v>
      </c>
      <c r="BN54" s="94">
        <f>(DATA!CU54/DATA!V54)*100</f>
        <v>3.7522296780769557</v>
      </c>
      <c r="BO54" s="94">
        <f>(DATA!CV54/DATA!W54)*100</f>
        <v>3.9274044165088355</v>
      </c>
      <c r="BP54" s="92">
        <f>(DATA!CW54/DATA!M54)*100</f>
        <v>0</v>
      </c>
      <c r="BQ54" s="94">
        <f>(DATA!CX54/DATA!N54)*100</f>
        <v>0</v>
      </c>
      <c r="BR54" s="94">
        <f>(DATA!CY54/DATA!O54)*100</f>
        <v>0</v>
      </c>
      <c r="BS54" s="94">
        <f>(DATA!CZ54/DATA!P54)*100</f>
        <v>0</v>
      </c>
      <c r="BT54" s="94">
        <f>(DATA!DA54/DATA!Q54)*100</f>
        <v>0</v>
      </c>
      <c r="BU54" s="94">
        <f>(DATA!DB54/DATA!R54)*100</f>
        <v>0</v>
      </c>
      <c r="BV54" s="94">
        <f>(DATA!DC54/DATA!S54)*100</f>
        <v>0</v>
      </c>
      <c r="BW54" s="94">
        <f>(DATA!DD54/DATA!T54)*100</f>
        <v>9.4526467410875045E-2</v>
      </c>
      <c r="BX54" s="94">
        <f>(DATA!DE54/DATA!U54)*100</f>
        <v>0.3446435718415084</v>
      </c>
      <c r="BY54" s="94">
        <f>(DATA!DF54/DATA!V54)*100</f>
        <v>0.47778815934765989</v>
      </c>
      <c r="BZ54" s="94">
        <f>(DATA!DG54/DATA!W54)*100</f>
        <v>0.60981955168897128</v>
      </c>
      <c r="CA54" s="92">
        <f>(DATA!DH54/DATA!M54)*100</f>
        <v>5.4695513202776516</v>
      </c>
      <c r="CB54" s="94">
        <f>(DATA!DI54/DATA!N54)*100</f>
        <v>5.4256875014984773</v>
      </c>
      <c r="CC54" s="94">
        <f>(DATA!DJ54/DATA!O54)*100</f>
        <v>6.3518191280772669</v>
      </c>
      <c r="CD54" s="94">
        <f>(DATA!DK54/DATA!P54)*100</f>
        <v>6.2156728128677914</v>
      </c>
      <c r="CE54" s="94">
        <f>(DATA!DL54/DATA!Q54)*100</f>
        <v>7.9525867157800283</v>
      </c>
      <c r="CF54" s="94">
        <f>(DATA!DM54/DATA!R54)*100</f>
        <v>8.5339322057688261</v>
      </c>
      <c r="CG54" s="94">
        <f>(DATA!DN54/DATA!S54)*100</f>
        <v>9.3760531510278753</v>
      </c>
      <c r="CH54" s="94">
        <f>(DATA!DO54/DATA!T54)*100</f>
        <v>10.384407634137558</v>
      </c>
      <c r="CI54" s="94">
        <f>(DATA!DP54/DATA!U54)*100</f>
        <v>10.583892915906969</v>
      </c>
      <c r="CJ54" s="94">
        <f>(DATA!DQ54/DATA!V54)*100</f>
        <v>11.532744415187294</v>
      </c>
      <c r="CK54" s="94">
        <f>(DATA!DR54/DATA!W54)*100</f>
        <v>12.331675234666056</v>
      </c>
      <c r="CL54" s="54">
        <f t="shared" si="2"/>
        <v>100</v>
      </c>
      <c r="CM54" s="55">
        <f t="shared" si="3"/>
        <v>100.00000000000001</v>
      </c>
      <c r="CN54" s="55">
        <f t="shared" si="4"/>
        <v>100</v>
      </c>
      <c r="CO54" s="55">
        <f t="shared" si="5"/>
        <v>100</v>
      </c>
      <c r="CP54" s="55">
        <f t="shared" si="6"/>
        <v>100</v>
      </c>
      <c r="CQ54" s="55">
        <f t="shared" si="7"/>
        <v>100</v>
      </c>
      <c r="CR54" s="55">
        <f t="shared" si="8"/>
        <v>100</v>
      </c>
      <c r="CS54" s="55">
        <f t="shared" si="35"/>
        <v>100</v>
      </c>
      <c r="CT54" s="55">
        <f t="shared" si="36"/>
        <v>100</v>
      </c>
      <c r="CU54" s="55">
        <f t="shared" si="37"/>
        <v>100</v>
      </c>
      <c r="CV54" s="55">
        <f t="shared" si="37"/>
        <v>100</v>
      </c>
      <c r="CW54" s="54">
        <f t="shared" si="9"/>
        <v>99.999999999999986</v>
      </c>
      <c r="CX54" s="55">
        <f t="shared" si="23"/>
        <v>100</v>
      </c>
      <c r="CY54" s="55">
        <f t="shared" si="24"/>
        <v>100.00000000000001</v>
      </c>
      <c r="CZ54" s="55">
        <f t="shared" si="25"/>
        <v>100.00000000000001</v>
      </c>
      <c r="DA54" s="55">
        <f t="shared" si="26"/>
        <v>99.999999999999986</v>
      </c>
      <c r="DB54" s="55">
        <f t="shared" si="27"/>
        <v>100</v>
      </c>
      <c r="DC54" s="55">
        <f t="shared" si="28"/>
        <v>100.00000000000001</v>
      </c>
      <c r="DD54" s="55">
        <f t="shared" si="29"/>
        <v>99.999999999999986</v>
      </c>
      <c r="DE54" s="55">
        <f t="shared" si="30"/>
        <v>99.999999999999986</v>
      </c>
      <c r="DF54" s="55">
        <f t="shared" si="31"/>
        <v>99.999999999999986</v>
      </c>
      <c r="DG54" s="55">
        <f t="shared" si="31"/>
        <v>100</v>
      </c>
    </row>
    <row r="55" spans="1:111">
      <c r="A55" s="100"/>
      <c r="B55" s="88"/>
      <c r="C55" s="88"/>
      <c r="D55" s="88"/>
      <c r="E55" s="88"/>
      <c r="F55" s="88"/>
      <c r="G55" s="88"/>
      <c r="H55" s="88"/>
      <c r="I55" s="88"/>
      <c r="J55" s="88"/>
      <c r="K55" s="88"/>
      <c r="L55" s="88"/>
      <c r="M55" s="89"/>
      <c r="N55" s="88"/>
      <c r="O55" s="88"/>
      <c r="P55" s="88"/>
      <c r="Q55" s="88"/>
      <c r="R55" s="88"/>
      <c r="S55" s="88"/>
      <c r="T55" s="88"/>
      <c r="U55" s="88"/>
      <c r="V55" s="88"/>
      <c r="W55" s="88"/>
      <c r="X55" s="89"/>
      <c r="Y55" s="88"/>
      <c r="Z55" s="88"/>
      <c r="AA55" s="88"/>
      <c r="AB55" s="88"/>
      <c r="AC55" s="88"/>
      <c r="AD55" s="88"/>
      <c r="AE55" s="88"/>
      <c r="AF55" s="88"/>
      <c r="AG55" s="88"/>
      <c r="AH55" s="88"/>
      <c r="AI55" s="89"/>
      <c r="AJ55" s="88"/>
      <c r="AK55" s="88"/>
      <c r="AL55" s="88"/>
      <c r="AM55" s="88"/>
      <c r="AN55" s="88"/>
      <c r="AO55" s="88"/>
      <c r="AP55" s="88"/>
      <c r="AQ55" s="88"/>
      <c r="AR55" s="88"/>
      <c r="AS55" s="88"/>
      <c r="AT55" s="89"/>
      <c r="AU55" s="88"/>
      <c r="AV55" s="88"/>
      <c r="AW55" s="88"/>
      <c r="AX55" s="88"/>
      <c r="AY55" s="88"/>
      <c r="AZ55" s="88"/>
      <c r="BA55" s="88"/>
      <c r="BB55" s="88"/>
      <c r="BC55" s="88"/>
      <c r="BD55" s="88"/>
      <c r="BE55" s="89"/>
      <c r="BF55" s="88"/>
      <c r="BG55" s="88"/>
      <c r="BH55" s="88"/>
      <c r="BI55" s="88"/>
      <c r="BJ55" s="88"/>
      <c r="BK55" s="88"/>
      <c r="BL55" s="88"/>
      <c r="BM55" s="88"/>
      <c r="BN55" s="88"/>
      <c r="BO55" s="88"/>
      <c r="BP55" s="89"/>
      <c r="BQ55" s="88"/>
      <c r="BR55" s="88"/>
      <c r="BS55" s="88"/>
      <c r="BT55" s="88"/>
      <c r="BU55" s="88"/>
      <c r="BV55" s="88"/>
      <c r="BW55" s="88"/>
      <c r="BX55" s="88"/>
      <c r="BY55" s="88"/>
      <c r="BZ55" s="88"/>
      <c r="CA55" s="89"/>
      <c r="CB55" s="88"/>
      <c r="CC55" s="88"/>
      <c r="CD55" s="88"/>
      <c r="CE55" s="88"/>
      <c r="CF55" s="88"/>
      <c r="CG55" s="88"/>
      <c r="CH55" s="88"/>
      <c r="CI55" s="88"/>
      <c r="CJ55" s="88"/>
      <c r="CK55" s="88"/>
      <c r="CL55" s="54"/>
      <c r="CM55" s="55"/>
      <c r="CN55" s="55"/>
      <c r="CO55" s="55"/>
      <c r="CP55" s="55"/>
      <c r="CQ55" s="55"/>
      <c r="CR55" s="55"/>
      <c r="CS55" s="55"/>
      <c r="CT55" s="55"/>
      <c r="CU55" s="55"/>
      <c r="CV55" s="55"/>
      <c r="CW55" s="54">
        <f t="shared" si="9"/>
        <v>0</v>
      </c>
      <c r="CX55" s="55">
        <f t="shared" si="23"/>
        <v>0</v>
      </c>
      <c r="CY55" s="55">
        <f t="shared" si="24"/>
        <v>0</v>
      </c>
      <c r="CZ55" s="55">
        <f t="shared" si="25"/>
        <v>0</v>
      </c>
      <c r="DA55" s="55">
        <f t="shared" si="26"/>
        <v>0</v>
      </c>
      <c r="DB55" s="55">
        <f t="shared" si="27"/>
        <v>0</v>
      </c>
      <c r="DC55" s="55">
        <f t="shared" si="28"/>
        <v>0</v>
      </c>
      <c r="DD55" s="55">
        <f t="shared" si="29"/>
        <v>0</v>
      </c>
      <c r="DE55" s="55">
        <f t="shared" si="30"/>
        <v>0</v>
      </c>
      <c r="DF55" s="55">
        <f t="shared" si="31"/>
        <v>0</v>
      </c>
      <c r="DG55" s="55">
        <f t="shared" si="31"/>
        <v>0</v>
      </c>
    </row>
    <row r="56" spans="1:111">
      <c r="A56" s="101" t="str">
        <f>+DATA!A56</f>
        <v>Connecticut</v>
      </c>
      <c r="B56" s="91">
        <f>(DATA!X56/DATA!B56)*100</f>
        <v>72.202948829141363</v>
      </c>
      <c r="C56" s="91">
        <f>(DATA!Y56/DATA!C56)*100</f>
        <v>69.954128440366972</v>
      </c>
      <c r="D56" s="91">
        <f>(DATA!Z56/DATA!D56)*100</f>
        <v>68.322147651006716</v>
      </c>
      <c r="E56" s="91">
        <f>(DATA!AA56/DATA!E56)*100</f>
        <v>66.731423020883923</v>
      </c>
      <c r="F56" s="91">
        <f>(DATA!AB56/DATA!F56)*100</f>
        <v>63.271604938271608</v>
      </c>
      <c r="G56" s="91">
        <f>(DATA!AC56/DATA!G56)*100</f>
        <v>61.629327902240327</v>
      </c>
      <c r="H56" s="91">
        <f>(DATA!AD56/DATA!H56)*100</f>
        <v>60.427184466019412</v>
      </c>
      <c r="I56" s="91">
        <f>(DATA!AE56/DATA!I56)*100</f>
        <v>59.44055944055944</v>
      </c>
      <c r="J56" s="91">
        <f>(DATA!AF56/DATA!J56)*100</f>
        <v>58.40229153405474</v>
      </c>
      <c r="K56" s="91">
        <f>(DATA!AG56/DATA!K56)*100</f>
        <v>57.694459988808056</v>
      </c>
      <c r="L56" s="91">
        <f>(DATA!AH56/DATA!L56)*100</f>
        <v>56.25</v>
      </c>
      <c r="M56" s="93">
        <f>(DATA!AI56/DATA!B56)*100</f>
        <v>27.797051170858627</v>
      </c>
      <c r="N56" s="91">
        <f>(DATA!AJ56/DATA!C56)*100</f>
        <v>30.045871559633024</v>
      </c>
      <c r="O56" s="91">
        <f>(DATA!AK56/DATA!D56)*100</f>
        <v>31.677852348993291</v>
      </c>
      <c r="P56" s="91">
        <f>(DATA!AL56/DATA!E56)*100</f>
        <v>33.268576979116077</v>
      </c>
      <c r="Q56" s="91">
        <f>(DATA!AM56/DATA!F56)*100</f>
        <v>36.728395061728399</v>
      </c>
      <c r="R56" s="91">
        <f>(DATA!AN56/DATA!G56)*100</f>
        <v>38.370672097759673</v>
      </c>
      <c r="S56" s="91">
        <f>(DATA!AO56/DATA!H56)*100</f>
        <v>39.572815533980581</v>
      </c>
      <c r="T56" s="91">
        <f>(DATA!AP56/DATA!I56)*100</f>
        <v>40.55944055944056</v>
      </c>
      <c r="U56" s="91">
        <f>(DATA!AQ56/DATA!J56)*100</f>
        <v>41.59770846594526</v>
      </c>
      <c r="V56" s="91">
        <f>(DATA!AR56/DATA!K56)*100</f>
        <v>42.305540011191944</v>
      </c>
      <c r="W56" s="91">
        <f>(DATA!AS56/DATA!L56)*100</f>
        <v>43.75</v>
      </c>
      <c r="X56" s="93">
        <f>(DATA!AT56/DATA!M56)*100</f>
        <v>89.158716392020821</v>
      </c>
      <c r="Y56" s="91">
        <f>(DATA!AU56/DATA!N56)*100</f>
        <v>88.079777365491651</v>
      </c>
      <c r="Z56" s="91">
        <f>(DATA!AV56/DATA!O56)*100</f>
        <v>87.808219178082197</v>
      </c>
      <c r="AA56" s="91">
        <f>(DATA!AW56/DATA!P56)*100</f>
        <v>86.130306021717672</v>
      </c>
      <c r="AB56" s="91">
        <f>(DATA!AX56/DATA!Q56)*100</f>
        <v>83.873915029693919</v>
      </c>
      <c r="AC56" s="91">
        <f>(DATA!AY56/DATA!R56)*100</f>
        <v>83.836665248830286</v>
      </c>
      <c r="AD56" s="91">
        <f>(DATA!AZ56/DATA!S56)*100</f>
        <v>83.25828898894801</v>
      </c>
      <c r="AE56" s="91">
        <f>(DATA!BA56/DATA!T56)*100</f>
        <v>81.808396124865439</v>
      </c>
      <c r="AF56" s="91">
        <f>(DATA!BB56/DATA!U56)*100</f>
        <v>80.332225913621258</v>
      </c>
      <c r="AG56" s="91">
        <f>(DATA!BC56/DATA!V56)*100</f>
        <v>78.553921568627445</v>
      </c>
      <c r="AH56" s="91">
        <f>(DATA!BD56/DATA!W56)*100</f>
        <v>77.70700636942675</v>
      </c>
      <c r="AI56" s="93">
        <f>(DATA!BE56/DATA!M56)*100</f>
        <v>3.2090199479618384</v>
      </c>
      <c r="AJ56" s="91">
        <f>(DATA!BF56/DATA!N56)*100</f>
        <v>3.7569573283859001</v>
      </c>
      <c r="AK56" s="91">
        <f>(DATA!BG56/DATA!O56)*100</f>
        <v>3.9269406392694064</v>
      </c>
      <c r="AL56" s="91">
        <f>(DATA!BH56/DATA!P56)*100</f>
        <v>4.1954590325765055</v>
      </c>
      <c r="AM56" s="91">
        <f>(DATA!BI56/DATA!Q56)*100</f>
        <v>4.8880767473732298</v>
      </c>
      <c r="AN56" s="91">
        <f>(DATA!BJ56/DATA!R56)*100</f>
        <v>4.891535516801361</v>
      </c>
      <c r="AO56" s="91">
        <f>(DATA!BK56/DATA!S56)*100</f>
        <v>4.6663937781416287</v>
      </c>
      <c r="AP56" s="91">
        <f>(DATA!BL56/DATA!T56)*100</f>
        <v>4.8797990670972373</v>
      </c>
      <c r="AQ56" s="91">
        <f>(DATA!BM56/DATA!U56)*100</f>
        <v>4.485049833887043</v>
      </c>
      <c r="AR56" s="91">
        <f>(DATA!BN56/DATA!V56)*100</f>
        <v>4.2279411764705888</v>
      </c>
      <c r="AS56" s="91">
        <f>(DATA!BO56/DATA!W56)*100</f>
        <v>4.5495905368516834</v>
      </c>
      <c r="AT56" s="119" t="str">
        <f>IF(DATA!CA56&gt;0,((DATA!CA56/DATA!BE56)*100),"NA")</f>
        <v>NA</v>
      </c>
      <c r="AU56" s="122" t="str">
        <f>IF(DATA!CB56&gt;0,((DATA!CB56/DATA!BF56)*100),"NA")</f>
        <v>NA</v>
      </c>
      <c r="AV56" s="122" t="str">
        <f>IF(DATA!CC56&gt;0,((DATA!CC56/DATA!BG56)*100),"NA")</f>
        <v>NA</v>
      </c>
      <c r="AW56" s="122" t="str">
        <f>IF(DATA!CD56&gt;0,((DATA!CD56/DATA!BH56)*100),"NA")</f>
        <v>NA</v>
      </c>
      <c r="AX56" s="122" t="str">
        <f>IF(DATA!CE56&gt;0,((DATA!CE56/DATA!BI56)*100),"NA")</f>
        <v>NA</v>
      </c>
      <c r="AY56" s="122" t="str">
        <f>IF(DATA!CF56&gt;0,((DATA!CF56/DATA!BJ56)*100),"NA")</f>
        <v>NA</v>
      </c>
      <c r="AZ56" s="122" t="str">
        <f>IF(DATA!CG56&gt;0,((DATA!CG56/DATA!BK56)*100),"NA")</f>
        <v>NA</v>
      </c>
      <c r="BA56" s="122" t="str">
        <f>IF(DATA!CH56&gt;0,((DATA!CH56/DATA!BL56)*100),"NA")</f>
        <v>NA</v>
      </c>
      <c r="BB56" s="122" t="str">
        <f>IF(DATA!CI56&gt;0,((DATA!CI56/DATA!BM56)*100),"NA")</f>
        <v>NA</v>
      </c>
      <c r="BC56" s="122" t="str">
        <f>IF(DATA!CJ56&gt;0,((DATA!CJ56/DATA!BN56)*100),"NA")</f>
        <v>NA</v>
      </c>
      <c r="BD56" s="122" t="str">
        <f>IF(DATA!CK56&gt;0,((DATA!CK56/DATA!BO56)*100),"NA")</f>
        <v>NA</v>
      </c>
      <c r="BE56" s="93">
        <f>(DATA!CL56/DATA!M56)*100</f>
        <v>2.1682567215958368</v>
      </c>
      <c r="BF56" s="91">
        <f>(DATA!CM56/DATA!N56)*100</f>
        <v>2.5974025974025974</v>
      </c>
      <c r="BG56" s="91">
        <f>(DATA!CN56/DATA!O56)*100</f>
        <v>2.8310502283105023</v>
      </c>
      <c r="BH56" s="91">
        <f>(DATA!CO56/DATA!P56)*100</f>
        <v>3.0602171767028628</v>
      </c>
      <c r="BI56" s="91">
        <f>(DATA!CP56/DATA!Q56)*100</f>
        <v>3.6089538602101414</v>
      </c>
      <c r="BJ56" s="91">
        <f>(DATA!CQ56/DATA!R56)*100</f>
        <v>3.7856231390897492</v>
      </c>
      <c r="BK56" s="91">
        <f>(DATA!CR56/DATA!S56)*100</f>
        <v>3.9705280392959472</v>
      </c>
      <c r="BL56" s="91">
        <f>(DATA!CS56/DATA!T56)*100</f>
        <v>3.6598493003229282</v>
      </c>
      <c r="BM56" s="91">
        <f>(DATA!CT56/DATA!U56)*100</f>
        <v>3.9202657807308974</v>
      </c>
      <c r="BN56" s="91">
        <f>(DATA!CU56/DATA!V56)*100</f>
        <v>4.2279411764705888</v>
      </c>
      <c r="BO56" s="91">
        <f>(DATA!CV56/DATA!W56)*100</f>
        <v>4.2159538974825601</v>
      </c>
      <c r="BP56" s="93">
        <f>(DATA!CW56/DATA!M56)*100</f>
        <v>0</v>
      </c>
      <c r="BQ56" s="91">
        <f>(DATA!CX56/DATA!N56)*100</f>
        <v>0</v>
      </c>
      <c r="BR56" s="91">
        <f>(DATA!CY56/DATA!O56)*100</f>
        <v>0</v>
      </c>
      <c r="BS56" s="91">
        <f>(DATA!CZ56/DATA!P56)*100</f>
        <v>0</v>
      </c>
      <c r="BT56" s="91">
        <f>(DATA!DA56/DATA!Q56)*100</f>
        <v>0</v>
      </c>
      <c r="BU56" s="91">
        <f>(DATA!DB56/DATA!R56)*100</f>
        <v>0</v>
      </c>
      <c r="BV56" s="91">
        <f>(DATA!DC56/DATA!S56)*100</f>
        <v>0</v>
      </c>
      <c r="BW56" s="91">
        <f>(DATA!DD56/DATA!T56)*100</f>
        <v>0</v>
      </c>
      <c r="BX56" s="91">
        <f>(DATA!DE56/DATA!U56)*100</f>
        <v>0.3986710963455149</v>
      </c>
      <c r="BY56" s="91">
        <f>(DATA!DF56/DATA!V56)*100</f>
        <v>0.82720588235294124</v>
      </c>
      <c r="BZ56" s="91">
        <f>(DATA!DG56/DATA!W56)*100</f>
        <v>0.84925690021231426</v>
      </c>
      <c r="CA56" s="93">
        <f>(DATA!DH56/DATA!M56)*100</f>
        <v>5.4640069384215089</v>
      </c>
      <c r="CB56" s="91">
        <f>(DATA!DI56/DATA!N56)*100</f>
        <v>5.5658627087198518</v>
      </c>
      <c r="CC56" s="91">
        <f>(DATA!DJ56/DATA!O56)*100</f>
        <v>5.4337899543378994</v>
      </c>
      <c r="CD56" s="91">
        <f>(DATA!DK56/DATA!P56)*100</f>
        <v>6.6140177690029613</v>
      </c>
      <c r="CE56" s="91">
        <f>(DATA!DL56/DATA!Q56)*100</f>
        <v>7.6290543627227052</v>
      </c>
      <c r="CF56" s="91">
        <f>(DATA!DM56/DATA!R56)*100</f>
        <v>7.4861760952786041</v>
      </c>
      <c r="CG56" s="91">
        <f>(DATA!DN56/DATA!S56)*100</f>
        <v>8.1047891936144083</v>
      </c>
      <c r="CH56" s="91">
        <f>(DATA!DO56/DATA!T56)*100</f>
        <v>9.6519555077143888</v>
      </c>
      <c r="CI56" s="91">
        <f>(DATA!DP56/DATA!U56)*100</f>
        <v>10.863787375415281</v>
      </c>
      <c r="CJ56" s="91">
        <f>(DATA!DQ56/DATA!V56)*100</f>
        <v>12.162990196078431</v>
      </c>
      <c r="CK56" s="91">
        <f>(DATA!DR56/DATA!W56)*100</f>
        <v>12.67819229602669</v>
      </c>
      <c r="CL56" s="54">
        <f t="shared" si="2"/>
        <v>99.999999999999986</v>
      </c>
      <c r="CM56" s="55">
        <f t="shared" si="3"/>
        <v>100</v>
      </c>
      <c r="CN56" s="55">
        <f t="shared" si="4"/>
        <v>100</v>
      </c>
      <c r="CO56" s="55">
        <f t="shared" si="5"/>
        <v>100</v>
      </c>
      <c r="CP56" s="55">
        <f t="shared" si="6"/>
        <v>100</v>
      </c>
      <c r="CQ56" s="55">
        <f t="shared" si="7"/>
        <v>100</v>
      </c>
      <c r="CR56" s="55">
        <f t="shared" si="8"/>
        <v>100</v>
      </c>
      <c r="CS56" s="55">
        <f t="shared" ref="CS56:CS65" si="38">+T56+I56</f>
        <v>100</v>
      </c>
      <c r="CT56" s="55">
        <f t="shared" ref="CT56:CT65" si="39">+U56+J56</f>
        <v>100</v>
      </c>
      <c r="CU56" s="55">
        <f t="shared" ref="CU56:CV65" si="40">+V56+K56</f>
        <v>100</v>
      </c>
      <c r="CV56" s="55">
        <f t="shared" si="40"/>
        <v>100</v>
      </c>
      <c r="CW56" s="54">
        <f t="shared" si="9"/>
        <v>100</v>
      </c>
      <c r="CX56" s="55">
        <f t="shared" si="23"/>
        <v>99.999999999999986</v>
      </c>
      <c r="CY56" s="55">
        <f t="shared" si="24"/>
        <v>100</v>
      </c>
      <c r="CZ56" s="55">
        <f t="shared" si="25"/>
        <v>100</v>
      </c>
      <c r="DA56" s="55">
        <f t="shared" si="26"/>
        <v>100</v>
      </c>
      <c r="DB56" s="55">
        <f t="shared" si="27"/>
        <v>100</v>
      </c>
      <c r="DC56" s="55">
        <f t="shared" si="28"/>
        <v>99.999999999999986</v>
      </c>
      <c r="DD56" s="55">
        <f t="shared" si="29"/>
        <v>100</v>
      </c>
      <c r="DE56" s="55">
        <f t="shared" si="30"/>
        <v>100</v>
      </c>
      <c r="DF56" s="55">
        <f t="shared" si="31"/>
        <v>100</v>
      </c>
      <c r="DG56" s="55">
        <f t="shared" si="31"/>
        <v>100</v>
      </c>
    </row>
    <row r="57" spans="1:111">
      <c r="A57" s="101" t="str">
        <f>+DATA!A57</f>
        <v>Maine</v>
      </c>
      <c r="B57" s="91">
        <f>(DATA!X57/DATA!B57)*100</f>
        <v>70.212765957446805</v>
      </c>
      <c r="C57" s="91">
        <f>(DATA!Y57/DATA!C57)*100</f>
        <v>68.468468468468473</v>
      </c>
      <c r="D57" s="91">
        <f>(DATA!Z57/DATA!D57)*100</f>
        <v>66.886326194398677</v>
      </c>
      <c r="E57" s="91">
        <f>(DATA!AA57/DATA!E57)*100</f>
        <v>66.192468619246853</v>
      </c>
      <c r="F57" s="91">
        <f>(DATA!AB57/DATA!F57)*100</f>
        <v>60.482654600301657</v>
      </c>
      <c r="G57" s="91">
        <f>(DATA!AC57/DATA!G57)*100</f>
        <v>59.971202303815694</v>
      </c>
      <c r="H57" s="91">
        <f>(DATA!AD57/DATA!H57)*100</f>
        <v>58.618127786032694</v>
      </c>
      <c r="I57" s="91">
        <f>(DATA!AE57/DATA!I57)*100</f>
        <v>58.529188779378316</v>
      </c>
      <c r="J57" s="91">
        <f>(DATA!AF57/DATA!J57)*100</f>
        <v>57.721712538226299</v>
      </c>
      <c r="K57" s="91">
        <f>(DATA!AG57/DATA!K57)*100</f>
        <v>57.327935222672068</v>
      </c>
      <c r="L57" s="91">
        <f>(DATA!AH57/DATA!L57)*100</f>
        <v>57.546337157987651</v>
      </c>
      <c r="M57" s="93">
        <f>(DATA!AI57/DATA!B57)*100</f>
        <v>29.787234042553191</v>
      </c>
      <c r="N57" s="91">
        <f>(DATA!AJ57/DATA!C57)*100</f>
        <v>31.531531531531531</v>
      </c>
      <c r="O57" s="91">
        <f>(DATA!AK57/DATA!D57)*100</f>
        <v>33.113673805601316</v>
      </c>
      <c r="P57" s="91">
        <f>(DATA!AL57/DATA!E57)*100</f>
        <v>33.807531380753133</v>
      </c>
      <c r="Q57" s="91">
        <f>(DATA!AM57/DATA!F57)*100</f>
        <v>39.517345399698343</v>
      </c>
      <c r="R57" s="91">
        <f>(DATA!AN57/DATA!G57)*100</f>
        <v>40.028797696184306</v>
      </c>
      <c r="S57" s="91">
        <f>(DATA!AO57/DATA!H57)*100</f>
        <v>41.381872213967306</v>
      </c>
      <c r="T57" s="91">
        <f>(DATA!AP57/DATA!I57)*100</f>
        <v>41.470811220621684</v>
      </c>
      <c r="U57" s="91">
        <f>(DATA!AQ57/DATA!J57)*100</f>
        <v>42.278287461773701</v>
      </c>
      <c r="V57" s="91">
        <f>(DATA!AR57/DATA!K57)*100</f>
        <v>42.672064777327932</v>
      </c>
      <c r="W57" s="91">
        <f>(DATA!AS57/DATA!L57)*100</f>
        <v>42.453662842012356</v>
      </c>
      <c r="X57" s="93">
        <f>(DATA!AT57/DATA!M57)*100</f>
        <v>97.793538219070129</v>
      </c>
      <c r="Y57" s="91">
        <f>(DATA!AU57/DATA!N57)*100</f>
        <v>98.083333333333329</v>
      </c>
      <c r="Z57" s="91">
        <f>(DATA!AV57/DATA!O57)*100</f>
        <v>97.971259509721051</v>
      </c>
      <c r="AA57" s="91">
        <f>(DATA!AW57/DATA!P57)*100</f>
        <v>98.434782608695642</v>
      </c>
      <c r="AB57" s="91">
        <f>(DATA!AX57/DATA!Q57)*100</f>
        <v>95.8041958041958</v>
      </c>
      <c r="AC57" s="91">
        <f>(DATA!AY57/DATA!R57)*100</f>
        <v>95.440956651718992</v>
      </c>
      <c r="AD57" s="91">
        <f>(DATA!AZ57/DATA!S57)*100</f>
        <v>95.047169811320757</v>
      </c>
      <c r="AE57" s="91">
        <f>(DATA!BA57/DATA!T57)*100</f>
        <v>94.894651539708263</v>
      </c>
      <c r="AF57" s="91">
        <f>(DATA!BB57/DATA!U57)*100</f>
        <v>93.941908713692939</v>
      </c>
      <c r="AG57" s="91">
        <f>(DATA!BC57/DATA!V57)*100</f>
        <v>92.893835616438352</v>
      </c>
      <c r="AH57" s="91">
        <f>(DATA!BD57/DATA!W57)*100</f>
        <v>92.943361188486534</v>
      </c>
      <c r="AI57" s="93">
        <f>(DATA!BE57/DATA!M57)*100</f>
        <v>0.15760441292356187</v>
      </c>
      <c r="AJ57" s="91">
        <f>(DATA!BF57/DATA!N57)*100</f>
        <v>0.16666666666666669</v>
      </c>
      <c r="AK57" s="91">
        <f>(DATA!BG57/DATA!O57)*100</f>
        <v>8.453085376162299E-2</v>
      </c>
      <c r="AL57" s="91">
        <f>(DATA!BH57/DATA!P57)*100</f>
        <v>0.26086956521739135</v>
      </c>
      <c r="AM57" s="91">
        <f>(DATA!BI57/DATA!Q57)*100</f>
        <v>0.77700077700077697</v>
      </c>
      <c r="AN57" s="91">
        <f>(DATA!BJ57/DATA!R57)*100</f>
        <v>0.59790732436472349</v>
      </c>
      <c r="AO57" s="91">
        <f>(DATA!BK57/DATA!S57)*100</f>
        <v>0.55031446540880502</v>
      </c>
      <c r="AP57" s="91">
        <f>(DATA!BL57/DATA!T57)*100</f>
        <v>0.5672609400324149</v>
      </c>
      <c r="AQ57" s="91">
        <f>(DATA!BM57/DATA!U57)*100</f>
        <v>0.33195020746887965</v>
      </c>
      <c r="AR57" s="91">
        <f>(DATA!BN57/DATA!V57)*100</f>
        <v>0.59931506849315064</v>
      </c>
      <c r="AS57" s="91">
        <f>(DATA!BO57/DATA!W57)*100</f>
        <v>0.64995357474466109</v>
      </c>
      <c r="AT57" s="119" t="str">
        <f>IF(DATA!CA57&gt;0,((DATA!CA57/DATA!BE57)*100),"NA")</f>
        <v>NA</v>
      </c>
      <c r="AU57" s="122" t="str">
        <f>IF(DATA!CB57&gt;0,((DATA!CB57/DATA!BF57)*100),"NA")</f>
        <v>NA</v>
      </c>
      <c r="AV57" s="122" t="str">
        <f>IF(DATA!CC57&gt;0,((DATA!CC57/DATA!BG57)*100),"NA")</f>
        <v>NA</v>
      </c>
      <c r="AW57" s="122" t="str">
        <f>IF(DATA!CD57&gt;0,((DATA!CD57/DATA!BH57)*100),"NA")</f>
        <v>NA</v>
      </c>
      <c r="AX57" s="122" t="str">
        <f>IF(DATA!CE57&gt;0,((DATA!CE57/DATA!BI57)*100),"NA")</f>
        <v>NA</v>
      </c>
      <c r="AY57" s="122" t="str">
        <f>IF(DATA!CF57&gt;0,((DATA!CF57/DATA!BJ57)*100),"NA")</f>
        <v>NA</v>
      </c>
      <c r="AZ57" s="122" t="str">
        <f>IF(DATA!CG57&gt;0,((DATA!CG57/DATA!BK57)*100),"NA")</f>
        <v>NA</v>
      </c>
      <c r="BA57" s="122" t="str">
        <f>IF(DATA!CH57&gt;0,((DATA!CH57/DATA!BL57)*100),"NA")</f>
        <v>NA</v>
      </c>
      <c r="BB57" s="122" t="str">
        <f>IF(DATA!CI57&gt;0,((DATA!CI57/DATA!BM57)*100),"NA")</f>
        <v>NA</v>
      </c>
      <c r="BC57" s="122" t="str">
        <f>IF(DATA!CJ57&gt;0,((DATA!CJ57/DATA!BN57)*100),"NA")</f>
        <v>NA</v>
      </c>
      <c r="BD57" s="122" t="str">
        <f>IF(DATA!CK57&gt;0,((DATA!CK57/DATA!BO57)*100),"NA")</f>
        <v>NA</v>
      </c>
      <c r="BE57" s="93">
        <f>(DATA!CL57/DATA!M57)*100</f>
        <v>7.8802206461780933E-2</v>
      </c>
      <c r="BF57" s="91">
        <f>(DATA!CM57/DATA!N57)*100</f>
        <v>8.3333333333333343E-2</v>
      </c>
      <c r="BG57" s="91">
        <f>(DATA!CN57/DATA!O57)*100</f>
        <v>0.33812341504649196</v>
      </c>
      <c r="BH57" s="91">
        <f>(DATA!CO57/DATA!P57)*100</f>
        <v>8.6956521739130432E-2</v>
      </c>
      <c r="BI57" s="91">
        <f>(DATA!CP57/DATA!Q57)*100</f>
        <v>0.62160062160062157</v>
      </c>
      <c r="BJ57" s="91">
        <f>(DATA!CQ57/DATA!R57)*100</f>
        <v>0.89686098654708524</v>
      </c>
      <c r="BK57" s="91">
        <f>(DATA!CR57/DATA!S57)*100</f>
        <v>1.0220125786163521</v>
      </c>
      <c r="BL57" s="91">
        <f>(DATA!CS57/DATA!T57)*100</f>
        <v>1.0534846029173419</v>
      </c>
      <c r="BM57" s="91">
        <f>(DATA!CT57/DATA!U57)*100</f>
        <v>1.2448132780082988</v>
      </c>
      <c r="BN57" s="91">
        <f>(DATA!CU57/DATA!V57)*100</f>
        <v>1.3698630136986301</v>
      </c>
      <c r="BO57" s="91">
        <f>(DATA!CV57/DATA!W57)*100</f>
        <v>1.9498607242339834</v>
      </c>
      <c r="BP57" s="93">
        <f>(DATA!CW57/DATA!M57)*100</f>
        <v>0</v>
      </c>
      <c r="BQ57" s="91">
        <f>(DATA!CX57/DATA!N57)*100</f>
        <v>0</v>
      </c>
      <c r="BR57" s="91">
        <f>(DATA!CY57/DATA!O57)*100</f>
        <v>0</v>
      </c>
      <c r="BS57" s="91">
        <f>(DATA!CZ57/DATA!P57)*100</f>
        <v>0</v>
      </c>
      <c r="BT57" s="91">
        <f>(DATA!DA57/DATA!Q57)*100</f>
        <v>0</v>
      </c>
      <c r="BU57" s="91">
        <f>(DATA!DB57/DATA!R57)*100</f>
        <v>0</v>
      </c>
      <c r="BV57" s="91">
        <f>(DATA!DC57/DATA!S57)*100</f>
        <v>0</v>
      </c>
      <c r="BW57" s="91">
        <f>(DATA!DD57/DATA!T57)*100</f>
        <v>0</v>
      </c>
      <c r="BX57" s="91">
        <f>(DATA!DE57/DATA!U57)*100</f>
        <v>0.74688796680497926</v>
      </c>
      <c r="BY57" s="91">
        <f>(DATA!DF57/DATA!V57)*100</f>
        <v>0.68493150684931503</v>
      </c>
      <c r="BZ57" s="91">
        <f>(DATA!DG57/DATA!W57)*100</f>
        <v>0.64995357474466109</v>
      </c>
      <c r="CA57" s="93">
        <f>(DATA!DH57/DATA!M57)*100</f>
        <v>1.9700551615445234</v>
      </c>
      <c r="CB57" s="91">
        <f>(DATA!DI57/DATA!N57)*100</f>
        <v>1.6666666666666667</v>
      </c>
      <c r="CC57" s="91">
        <f>(DATA!DJ57/DATA!O57)*100</f>
        <v>1.6060862214708367</v>
      </c>
      <c r="CD57" s="91">
        <f>(DATA!DK57/DATA!P57)*100</f>
        <v>1.2173913043478262</v>
      </c>
      <c r="CE57" s="91">
        <f>(DATA!DL57/DATA!Q57)*100</f>
        <v>2.7972027972027971</v>
      </c>
      <c r="CF57" s="91">
        <f>(DATA!DM57/DATA!R57)*100</f>
        <v>3.0642750373692076</v>
      </c>
      <c r="CG57" s="91">
        <f>(DATA!DN57/DATA!S57)*100</f>
        <v>3.3805031446540879</v>
      </c>
      <c r="CH57" s="91">
        <f>(DATA!DO57/DATA!T57)*100</f>
        <v>3.4846029173419772</v>
      </c>
      <c r="CI57" s="91">
        <f>(DATA!DP57/DATA!U57)*100</f>
        <v>3.7344398340248963</v>
      </c>
      <c r="CJ57" s="91">
        <f>(DATA!DQ57/DATA!V57)*100</f>
        <v>4.4520547945205475</v>
      </c>
      <c r="CK57" s="91">
        <f>(DATA!DR57/DATA!W57)*100</f>
        <v>3.8068709377901575</v>
      </c>
      <c r="CL57" s="54">
        <f t="shared" si="2"/>
        <v>100</v>
      </c>
      <c r="CM57" s="55">
        <f t="shared" si="3"/>
        <v>100</v>
      </c>
      <c r="CN57" s="55">
        <f t="shared" si="4"/>
        <v>100</v>
      </c>
      <c r="CO57" s="55">
        <f t="shared" si="5"/>
        <v>99.999999999999986</v>
      </c>
      <c r="CP57" s="55">
        <f t="shared" si="6"/>
        <v>100</v>
      </c>
      <c r="CQ57" s="55">
        <f t="shared" si="7"/>
        <v>100</v>
      </c>
      <c r="CR57" s="55">
        <f t="shared" si="8"/>
        <v>100</v>
      </c>
      <c r="CS57" s="55">
        <f t="shared" si="38"/>
        <v>100</v>
      </c>
      <c r="CT57" s="55">
        <f t="shared" si="39"/>
        <v>100</v>
      </c>
      <c r="CU57" s="55">
        <f t="shared" si="40"/>
        <v>100</v>
      </c>
      <c r="CV57" s="55">
        <f t="shared" si="40"/>
        <v>100</v>
      </c>
      <c r="CW57" s="54">
        <f t="shared" si="9"/>
        <v>100</v>
      </c>
      <c r="CX57" s="55">
        <f t="shared" si="23"/>
        <v>100</v>
      </c>
      <c r="CY57" s="55">
        <f t="shared" si="24"/>
        <v>100</v>
      </c>
      <c r="CZ57" s="55">
        <f t="shared" si="25"/>
        <v>99.999999999999986</v>
      </c>
      <c r="DA57" s="55">
        <f t="shared" si="26"/>
        <v>100</v>
      </c>
      <c r="DB57" s="55">
        <f t="shared" si="27"/>
        <v>100.00000000000001</v>
      </c>
      <c r="DC57" s="55">
        <f t="shared" si="28"/>
        <v>100</v>
      </c>
      <c r="DD57" s="55">
        <f t="shared" si="29"/>
        <v>99.999999999999986</v>
      </c>
      <c r="DE57" s="55">
        <f t="shared" si="30"/>
        <v>99.999999999999986</v>
      </c>
      <c r="DF57" s="55">
        <f t="shared" si="31"/>
        <v>100</v>
      </c>
      <c r="DG57" s="55">
        <f t="shared" si="31"/>
        <v>99.999999999999986</v>
      </c>
    </row>
    <row r="58" spans="1:111">
      <c r="A58" s="101" t="str">
        <f>+DATA!A58</f>
        <v>Massachusetts</v>
      </c>
      <c r="B58" s="91">
        <f>(DATA!X58/DATA!B58)*100</f>
        <v>70.3177473521054</v>
      </c>
      <c r="C58" s="91">
        <f>(DATA!Y58/DATA!C58)*100</f>
        <v>68.220230473751599</v>
      </c>
      <c r="D58" s="91">
        <f>(DATA!Z58/DATA!D58)*100</f>
        <v>67.84974093264249</v>
      </c>
      <c r="E58" s="91">
        <f>(DATA!AA58/DATA!E58)*100</f>
        <v>66.208301502419147</v>
      </c>
      <c r="F58" s="91">
        <f>(DATA!AB58/DATA!F58)*100</f>
        <v>61.35142776364151</v>
      </c>
      <c r="G58" s="91">
        <f>(DATA!AC58/DATA!G58)*100</f>
        <v>59.801678108314263</v>
      </c>
      <c r="H58" s="91">
        <f>(DATA!AD58/DATA!H58)*100</f>
        <v>58.068489775806853</v>
      </c>
      <c r="I58" s="91">
        <f>(DATA!AE58/DATA!I58)*100</f>
        <v>56.771578445398184</v>
      </c>
      <c r="J58" s="91">
        <f>(DATA!AF58/DATA!J58)*100</f>
        <v>55.242566510172139</v>
      </c>
      <c r="K58" s="91">
        <f>(DATA!AG58/DATA!K58)*100</f>
        <v>54.326513213981244</v>
      </c>
      <c r="L58" s="91">
        <f>(DATA!AH58/DATA!L58)*100</f>
        <v>52.728748224792042</v>
      </c>
      <c r="M58" s="93">
        <f>(DATA!AI58/DATA!B58)*100</f>
        <v>29.682252647894604</v>
      </c>
      <c r="N58" s="91">
        <f>(DATA!AJ58/DATA!C58)*100</f>
        <v>31.779769526248398</v>
      </c>
      <c r="O58" s="91">
        <f>(DATA!AK58/DATA!D58)*100</f>
        <v>32.15025906735751</v>
      </c>
      <c r="P58" s="91">
        <f>(DATA!AL58/DATA!E58)*100</f>
        <v>33.791698497580853</v>
      </c>
      <c r="Q58" s="91">
        <f>(DATA!AM58/DATA!F58)*100</f>
        <v>38.648572236358497</v>
      </c>
      <c r="R58" s="91">
        <f>(DATA!AN58/DATA!G58)*100</f>
        <v>40.198321891685737</v>
      </c>
      <c r="S58" s="91">
        <f>(DATA!AO58/DATA!H58)*100</f>
        <v>41.931510224193154</v>
      </c>
      <c r="T58" s="91">
        <f>(DATA!AP58/DATA!I58)*100</f>
        <v>43.228421554601816</v>
      </c>
      <c r="U58" s="91">
        <f>(DATA!AQ58/DATA!J58)*100</f>
        <v>44.757433489827861</v>
      </c>
      <c r="V58" s="91">
        <f>(DATA!AR58/DATA!K58)*100</f>
        <v>45.673486786018756</v>
      </c>
      <c r="W58" s="91">
        <f>(DATA!AS58/DATA!L58)*100</f>
        <v>47.271251775207951</v>
      </c>
      <c r="X58" s="93">
        <f>(DATA!AT58/DATA!M58)*100</f>
        <v>90.054249547920435</v>
      </c>
      <c r="Y58" s="91">
        <f>(DATA!AU58/DATA!N58)*100</f>
        <v>89.592993302421434</v>
      </c>
      <c r="Z58" s="91">
        <f>(DATA!AV58/DATA!O58)*100</f>
        <v>89.018258798623975</v>
      </c>
      <c r="AA58" s="91">
        <f>(DATA!AW58/DATA!P58)*100</f>
        <v>88.527575442247667</v>
      </c>
      <c r="AB58" s="91">
        <f>(DATA!AX58/DATA!Q58)*100</f>
        <v>86.449549287583608</v>
      </c>
      <c r="AC58" s="91">
        <f>(DATA!AY58/DATA!R58)*100</f>
        <v>85.757244395844722</v>
      </c>
      <c r="AD58" s="91">
        <f>(DATA!AZ58/DATA!S58)*100</f>
        <v>84.517158818834787</v>
      </c>
      <c r="AE58" s="91">
        <f>(DATA!BA58/DATA!T58)*100</f>
        <v>83.786610878661079</v>
      </c>
      <c r="AF58" s="91">
        <f>(DATA!BB58/DATA!U58)*100</f>
        <v>81.920077972709549</v>
      </c>
      <c r="AG58" s="91">
        <f>(DATA!BC58/DATA!V58)*100</f>
        <v>80.961313012895658</v>
      </c>
      <c r="AH58" s="91">
        <f>(DATA!BD58/DATA!W58)*100</f>
        <v>79.040178571428584</v>
      </c>
      <c r="AI58" s="93">
        <f>(DATA!BE58/DATA!M58)*100</f>
        <v>3.0224748127098944</v>
      </c>
      <c r="AJ58" s="91">
        <f>(DATA!BF58/DATA!N58)*100</f>
        <v>3.4260690365790833</v>
      </c>
      <c r="AK58" s="91">
        <f>(DATA!BG58/DATA!O58)*100</f>
        <v>3.4136014818735112</v>
      </c>
      <c r="AL58" s="91">
        <f>(DATA!BH58/DATA!P58)*100</f>
        <v>3.6420395421436007</v>
      </c>
      <c r="AM58" s="91">
        <f>(DATA!BI58/DATA!Q58)*100</f>
        <v>3.6056993312009302</v>
      </c>
      <c r="AN58" s="91">
        <f>(DATA!BJ58/DATA!R58)*100</f>
        <v>3.6632039365773648</v>
      </c>
      <c r="AO58" s="91">
        <f>(DATA!BK58/DATA!S58)*100</f>
        <v>4.1766427241287571</v>
      </c>
      <c r="AP58" s="91">
        <f>(DATA!BL58/DATA!T58)*100</f>
        <v>4.2364016736401675</v>
      </c>
      <c r="AQ58" s="91">
        <f>(DATA!BM58/DATA!U58)*100</f>
        <v>4.1666666666666661</v>
      </c>
      <c r="AR58" s="91">
        <f>(DATA!BN58/DATA!V58)*100</f>
        <v>4.2672919109026966</v>
      </c>
      <c r="AS58" s="91">
        <f>(DATA!BO58/DATA!W58)*100</f>
        <v>4.5982142857142865</v>
      </c>
      <c r="AT58" s="119" t="str">
        <f>IF(DATA!CA58&gt;0,((DATA!CA58/DATA!BE58)*100),"NA")</f>
        <v>NA</v>
      </c>
      <c r="AU58" s="122" t="str">
        <f>IF(DATA!CB58&gt;0,((DATA!CB58/DATA!BF58)*100),"NA")</f>
        <v>NA</v>
      </c>
      <c r="AV58" s="122" t="str">
        <f>IF(DATA!CC58&gt;0,((DATA!CC58/DATA!BG58)*100),"NA")</f>
        <v>NA</v>
      </c>
      <c r="AW58" s="122" t="str">
        <f>IF(DATA!CD58&gt;0,((DATA!CD58/DATA!BH58)*100),"NA")</f>
        <v>NA</v>
      </c>
      <c r="AX58" s="122" t="str">
        <f>IF(DATA!CE58&gt;0,((DATA!CE58/DATA!BI58)*100),"NA")</f>
        <v>NA</v>
      </c>
      <c r="AY58" s="122" t="str">
        <f>IF(DATA!CF58&gt;0,((DATA!CF58/DATA!BJ58)*100),"NA")</f>
        <v>NA</v>
      </c>
      <c r="AZ58" s="122" t="str">
        <f>IF(DATA!CG58&gt;0,((DATA!CG58/DATA!BK58)*100),"NA")</f>
        <v>NA</v>
      </c>
      <c r="BA58" s="122" t="str">
        <f>IF(DATA!CH58&gt;0,((DATA!CH58/DATA!BL58)*100),"NA")</f>
        <v>NA</v>
      </c>
      <c r="BB58" s="122" t="str">
        <f>IF(DATA!CI58&gt;0,((DATA!CI58/DATA!BM58)*100),"NA")</f>
        <v>NA</v>
      </c>
      <c r="BC58" s="122" t="str">
        <f>IF(DATA!CJ58&gt;0,((DATA!CJ58/DATA!BN58)*100),"NA")</f>
        <v>NA</v>
      </c>
      <c r="BD58" s="122" t="str">
        <f>IF(DATA!CK58&gt;0,((DATA!CK58/DATA!BO58)*100),"NA")</f>
        <v>NA</v>
      </c>
      <c r="BE58" s="93">
        <f>(DATA!CL58/DATA!M58)*100</f>
        <v>1.8083182640144666</v>
      </c>
      <c r="BF58" s="91">
        <f>(DATA!CM58/DATA!N58)*100</f>
        <v>1.7516743946419371</v>
      </c>
      <c r="BG58" s="91">
        <f>(DATA!CN58/DATA!O58)*100</f>
        <v>1.9846520243450647</v>
      </c>
      <c r="BH58" s="91">
        <f>(DATA!CO58/DATA!P58)*100</f>
        <v>2.0291363163371487</v>
      </c>
      <c r="BI58" s="91">
        <f>(DATA!CP58/DATA!Q58)*100</f>
        <v>2.7042744984006979</v>
      </c>
      <c r="BJ58" s="91">
        <f>(DATA!CQ58/DATA!R58)*100</f>
        <v>2.7884089666484417</v>
      </c>
      <c r="BK58" s="91">
        <f>(DATA!CR58/DATA!S58)*100</f>
        <v>2.9529130087789306</v>
      </c>
      <c r="BL58" s="91">
        <f>(DATA!CS58/DATA!T58)*100</f>
        <v>2.9027196652719667</v>
      </c>
      <c r="BM58" s="91">
        <f>(DATA!CT58/DATA!U58)*100</f>
        <v>3.2894736842105261</v>
      </c>
      <c r="BN58" s="91">
        <f>(DATA!CU58/DATA!V58)*100</f>
        <v>3.3294255568581477</v>
      </c>
      <c r="BO58" s="91">
        <f>(DATA!CV58/DATA!W58)*100</f>
        <v>3.5937499999999996</v>
      </c>
      <c r="BP58" s="93">
        <f>(DATA!CW58/DATA!M58)*100</f>
        <v>0</v>
      </c>
      <c r="BQ58" s="91">
        <f>(DATA!CX58/DATA!N58)*100</f>
        <v>0</v>
      </c>
      <c r="BR58" s="91">
        <f>(DATA!CY58/DATA!O58)*100</f>
        <v>0</v>
      </c>
      <c r="BS58" s="91">
        <f>(DATA!CZ58/DATA!P58)*100</f>
        <v>0</v>
      </c>
      <c r="BT58" s="91">
        <f>(DATA!DA58/DATA!Q58)*100</f>
        <v>0</v>
      </c>
      <c r="BU58" s="91">
        <f>(DATA!DB58/DATA!R58)*100</f>
        <v>0</v>
      </c>
      <c r="BV58" s="91">
        <f>(DATA!DC58/DATA!S58)*100</f>
        <v>0</v>
      </c>
      <c r="BW58" s="91">
        <f>(DATA!DD58/DATA!T58)*100</f>
        <v>0</v>
      </c>
      <c r="BX58" s="91">
        <f>(DATA!DE58/DATA!U58)*100</f>
        <v>0.60916179337231968</v>
      </c>
      <c r="BY58" s="91">
        <f>(DATA!DF58/DATA!V58)*100</f>
        <v>0.70339976553341155</v>
      </c>
      <c r="BZ58" s="91">
        <f>(DATA!DG58/DATA!W58)*100</f>
        <v>0.82589285714285721</v>
      </c>
      <c r="CA58" s="93">
        <f>(DATA!DH58/DATA!M58)*100</f>
        <v>5.1149573753552051</v>
      </c>
      <c r="CB58" s="91">
        <f>(DATA!DI58/DATA!N58)*100</f>
        <v>5.229263266357548</v>
      </c>
      <c r="CC58" s="91">
        <f>(DATA!DJ58/DATA!O58)*100</f>
        <v>5.5834876951574488</v>
      </c>
      <c r="CD58" s="91">
        <f>(DATA!DK58/DATA!P58)*100</f>
        <v>5.8012486992715919</v>
      </c>
      <c r="CE58" s="91">
        <f>(DATA!DL58/DATA!Q58)*100</f>
        <v>7.2404768828147708</v>
      </c>
      <c r="CF58" s="91">
        <f>(DATA!DM58/DATA!R58)*100</f>
        <v>7.7911427009294698</v>
      </c>
      <c r="CG58" s="91">
        <f>(DATA!DN58/DATA!S58)*100</f>
        <v>8.3532854482575143</v>
      </c>
      <c r="CH58" s="91">
        <f>(DATA!DO58/DATA!T58)*100</f>
        <v>9.0742677824267783</v>
      </c>
      <c r="CI58" s="91">
        <f>(DATA!DP58/DATA!U58)*100</f>
        <v>10.014619883040936</v>
      </c>
      <c r="CJ58" s="91">
        <f>(DATA!DQ58/DATA!V58)*100</f>
        <v>10.738569753810081</v>
      </c>
      <c r="CK58" s="91">
        <f>(DATA!DR58/DATA!W58)*100</f>
        <v>11.941964285714286</v>
      </c>
      <c r="CL58" s="54">
        <f t="shared" si="2"/>
        <v>100</v>
      </c>
      <c r="CM58" s="55">
        <f t="shared" si="3"/>
        <v>100</v>
      </c>
      <c r="CN58" s="55">
        <f t="shared" si="4"/>
        <v>100</v>
      </c>
      <c r="CO58" s="55">
        <f t="shared" si="5"/>
        <v>100</v>
      </c>
      <c r="CP58" s="55">
        <f t="shared" si="6"/>
        <v>100</v>
      </c>
      <c r="CQ58" s="55">
        <f t="shared" si="7"/>
        <v>100</v>
      </c>
      <c r="CR58" s="55">
        <f t="shared" si="8"/>
        <v>100</v>
      </c>
      <c r="CS58" s="55">
        <f t="shared" si="38"/>
        <v>100</v>
      </c>
      <c r="CT58" s="55">
        <f t="shared" si="39"/>
        <v>100</v>
      </c>
      <c r="CU58" s="55">
        <f t="shared" si="40"/>
        <v>100</v>
      </c>
      <c r="CV58" s="55">
        <f t="shared" si="40"/>
        <v>100</v>
      </c>
      <c r="CW58" s="54">
        <f t="shared" si="9"/>
        <v>99.999999999999986</v>
      </c>
      <c r="CX58" s="55">
        <f t="shared" si="23"/>
        <v>100</v>
      </c>
      <c r="CY58" s="55">
        <f t="shared" si="24"/>
        <v>100</v>
      </c>
      <c r="CZ58" s="55">
        <f t="shared" si="25"/>
        <v>100.00000000000001</v>
      </c>
      <c r="DA58" s="55">
        <f t="shared" si="26"/>
        <v>100</v>
      </c>
      <c r="DB58" s="55">
        <f t="shared" si="27"/>
        <v>100</v>
      </c>
      <c r="DC58" s="55">
        <f t="shared" si="28"/>
        <v>99.999999999999986</v>
      </c>
      <c r="DD58" s="55">
        <f t="shared" si="29"/>
        <v>100</v>
      </c>
      <c r="DE58" s="55">
        <f t="shared" si="30"/>
        <v>100</v>
      </c>
      <c r="DF58" s="55">
        <f t="shared" si="31"/>
        <v>99.999999999999986</v>
      </c>
      <c r="DG58" s="55">
        <f t="shared" si="31"/>
        <v>100.00000000000003</v>
      </c>
    </row>
    <row r="59" spans="1:111">
      <c r="A59" s="101" t="str">
        <f>+DATA!A59</f>
        <v>New Hampshire</v>
      </c>
      <c r="B59" s="91">
        <f>(DATA!X59/DATA!B59)*100</f>
        <v>67.574931880108991</v>
      </c>
      <c r="C59" s="91">
        <f>(DATA!Y59/DATA!C59)*100</f>
        <v>67.234042553191486</v>
      </c>
      <c r="D59" s="91">
        <f>(DATA!Z59/DATA!D59)*100</f>
        <v>66.153846153846146</v>
      </c>
      <c r="E59" s="91">
        <f>(DATA!AA59/DATA!E59)*100</f>
        <v>64.408310749774174</v>
      </c>
      <c r="F59" s="91">
        <f>(DATA!AB59/DATA!F59)*100</f>
        <v>62.920353982300881</v>
      </c>
      <c r="G59" s="91">
        <f>(DATA!AC59/DATA!G59)*100</f>
        <v>61.593554162936435</v>
      </c>
      <c r="H59" s="91">
        <f>(DATA!AD59/DATA!H59)*100</f>
        <v>61.862130707251559</v>
      </c>
      <c r="I59" s="91">
        <f>(DATA!AE59/DATA!I59)*100</f>
        <v>61.141304347826086</v>
      </c>
      <c r="J59" s="91">
        <f>(DATA!AF59/DATA!J59)*100</f>
        <v>59.122807017543856</v>
      </c>
      <c r="K59" s="91">
        <f>(DATA!AG59/DATA!K59)*100</f>
        <v>56.846846846846844</v>
      </c>
      <c r="L59" s="91">
        <f>(DATA!AH59/DATA!L59)*100</f>
        <v>55.061082024432807</v>
      </c>
      <c r="M59" s="93">
        <f>(DATA!AI59/DATA!B59)*100</f>
        <v>32.425068119891009</v>
      </c>
      <c r="N59" s="91">
        <f>(DATA!AJ59/DATA!C59)*100</f>
        <v>32.765957446808507</v>
      </c>
      <c r="O59" s="91">
        <f>(DATA!AK59/DATA!D59)*100</f>
        <v>33.846153846153847</v>
      </c>
      <c r="P59" s="91">
        <f>(DATA!AL59/DATA!E59)*100</f>
        <v>35.591689250225834</v>
      </c>
      <c r="Q59" s="91">
        <f>(DATA!AM59/DATA!F59)*100</f>
        <v>37.079646017699112</v>
      </c>
      <c r="R59" s="91">
        <f>(DATA!AN59/DATA!G59)*100</f>
        <v>38.406445837063565</v>
      </c>
      <c r="S59" s="91">
        <f>(DATA!AO59/DATA!H59)*100</f>
        <v>38.137869292748434</v>
      </c>
      <c r="T59" s="91">
        <f>(DATA!AP59/DATA!I59)*100</f>
        <v>38.858695652173914</v>
      </c>
      <c r="U59" s="91">
        <f>(DATA!AQ59/DATA!J59)*100</f>
        <v>40.877192982456137</v>
      </c>
      <c r="V59" s="91">
        <f>(DATA!AR59/DATA!K59)*100</f>
        <v>43.153153153153148</v>
      </c>
      <c r="W59" s="91">
        <f>(DATA!AS59/DATA!L59)*100</f>
        <v>44.938917975567186</v>
      </c>
      <c r="X59" s="93">
        <f>(DATA!AT59/DATA!M59)*100</f>
        <v>96.185286103542239</v>
      </c>
      <c r="Y59" s="91">
        <f>(DATA!AU59/DATA!N59)*100</f>
        <v>96.551724137931032</v>
      </c>
      <c r="Z59" s="91">
        <f>(DATA!AV59/DATA!O59)*100</f>
        <v>96.428571428571431</v>
      </c>
      <c r="AA59" s="91">
        <f>(DATA!AW59/DATA!P59)*100</f>
        <v>96.353691886964441</v>
      </c>
      <c r="AB59" s="91">
        <f>(DATA!AX59/DATA!Q59)*100</f>
        <v>94.6518668012109</v>
      </c>
      <c r="AC59" s="91">
        <f>(DATA!AY59/DATA!R59)*100</f>
        <v>93.047034764826179</v>
      </c>
      <c r="AD59" s="91">
        <f>(DATA!AZ59/DATA!S59)*100</f>
        <v>92.622950819672127</v>
      </c>
      <c r="AE59" s="91">
        <f>(DATA!BA59/DATA!T59)*100</f>
        <v>91.41675284384695</v>
      </c>
      <c r="AF59" s="91">
        <f>(DATA!BB59/DATA!U59)*100</f>
        <v>89.543147208121837</v>
      </c>
      <c r="AG59" s="91">
        <f>(DATA!BC59/DATA!V59)*100</f>
        <v>88.3</v>
      </c>
      <c r="AH59" s="91">
        <f>(DATA!BD59/DATA!W59)*100</f>
        <v>86.549707602339183</v>
      </c>
      <c r="AI59" s="93">
        <f>(DATA!BE59/DATA!M59)*100</f>
        <v>0.27247956403269752</v>
      </c>
      <c r="AJ59" s="91">
        <f>(DATA!BF59/DATA!N59)*100</f>
        <v>0.17241379310344829</v>
      </c>
      <c r="AK59" s="91">
        <f>(DATA!BG59/DATA!O59)*100</f>
        <v>0.27472527472527475</v>
      </c>
      <c r="AL59" s="91">
        <f>(DATA!BH59/DATA!P59)*100</f>
        <v>0.36463081130355512</v>
      </c>
      <c r="AM59" s="91">
        <f>(DATA!BI59/DATA!Q59)*100</f>
        <v>0.80726538849646823</v>
      </c>
      <c r="AN59" s="91">
        <f>(DATA!BJ59/DATA!R59)*100</f>
        <v>0.81799591002045002</v>
      </c>
      <c r="AO59" s="91">
        <f>(DATA!BK59/DATA!S59)*100</f>
        <v>1.0245901639344261</v>
      </c>
      <c r="AP59" s="91">
        <f>(DATA!BL59/DATA!T59)*100</f>
        <v>1.1375387797311272</v>
      </c>
      <c r="AQ59" s="91">
        <f>(DATA!BM59/DATA!U59)*100</f>
        <v>1.4213197969543148</v>
      </c>
      <c r="AR59" s="91">
        <f>(DATA!BN59/DATA!V59)*100</f>
        <v>1.7999999999999998</v>
      </c>
      <c r="AS59" s="91">
        <f>(DATA!BO59/DATA!W59)*100</f>
        <v>1.7543859649122806</v>
      </c>
      <c r="AT59" s="119" t="str">
        <f>IF(DATA!CA59&gt;0,((DATA!CA59/DATA!BE59)*100),"NA")</f>
        <v>NA</v>
      </c>
      <c r="AU59" s="122" t="str">
        <f>IF(DATA!CB59&gt;0,((DATA!CB59/DATA!BF59)*100),"NA")</f>
        <v>NA</v>
      </c>
      <c r="AV59" s="122" t="str">
        <f>IF(DATA!CC59&gt;0,((DATA!CC59/DATA!BG59)*100),"NA")</f>
        <v>NA</v>
      </c>
      <c r="AW59" s="122" t="str">
        <f>IF(DATA!CD59&gt;0,((DATA!CD59/DATA!BH59)*100),"NA")</f>
        <v>NA</v>
      </c>
      <c r="AX59" s="122" t="str">
        <f>IF(DATA!CE59&gt;0,((DATA!CE59/DATA!BI59)*100),"NA")</f>
        <v>NA</v>
      </c>
      <c r="AY59" s="122" t="str">
        <f>IF(DATA!CF59&gt;0,((DATA!CF59/DATA!BJ59)*100),"NA")</f>
        <v>NA</v>
      </c>
      <c r="AZ59" s="122" t="str">
        <f>IF(DATA!CG59&gt;0,((DATA!CG59/DATA!BK59)*100),"NA")</f>
        <v>NA</v>
      </c>
      <c r="BA59" s="122" t="str">
        <f>IF(DATA!CH59&gt;0,((DATA!CH59/DATA!BL59)*100),"NA")</f>
        <v>NA</v>
      </c>
      <c r="BB59" s="122" t="str">
        <f>IF(DATA!CI59&gt;0,((DATA!CI59/DATA!BM59)*100),"NA")</f>
        <v>NA</v>
      </c>
      <c r="BC59" s="122" t="str">
        <f>IF(DATA!CJ59&gt;0,((DATA!CJ59/DATA!BN59)*100),"NA")</f>
        <v>NA</v>
      </c>
      <c r="BD59" s="122" t="str">
        <f>IF(DATA!CK59&gt;0,((DATA!CK59/DATA!BO59)*100),"NA")</f>
        <v>NA</v>
      </c>
      <c r="BE59" s="93">
        <f>(DATA!CL59/DATA!M59)*100</f>
        <v>0.72661217075386009</v>
      </c>
      <c r="BF59" s="91">
        <f>(DATA!CM59/DATA!N59)*100</f>
        <v>0.60344827586206895</v>
      </c>
      <c r="BG59" s="91">
        <f>(DATA!CN59/DATA!O59)*100</f>
        <v>0.5494505494505495</v>
      </c>
      <c r="BH59" s="91">
        <f>(DATA!CO59/DATA!P59)*100</f>
        <v>0.54694621695533274</v>
      </c>
      <c r="BI59" s="91">
        <f>(DATA!CP59/DATA!Q59)*100</f>
        <v>1.4127144298688195</v>
      </c>
      <c r="BJ59" s="91">
        <f>(DATA!CQ59/DATA!R59)*100</f>
        <v>1.8404907975460123</v>
      </c>
      <c r="BK59" s="91">
        <f>(DATA!CR59/DATA!S59)*100</f>
        <v>1.8442622950819672</v>
      </c>
      <c r="BL59" s="91">
        <f>(DATA!CS59/DATA!T59)*100</f>
        <v>1.9648397104446742</v>
      </c>
      <c r="BM59" s="91">
        <f>(DATA!CT59/DATA!U59)*100</f>
        <v>2.5380710659898478</v>
      </c>
      <c r="BN59" s="91">
        <f>(DATA!CU59/DATA!V59)*100</f>
        <v>2.1999999999999997</v>
      </c>
      <c r="BO59" s="91">
        <f>(DATA!CV59/DATA!W59)*100</f>
        <v>2.7290448343079921</v>
      </c>
      <c r="BP59" s="93">
        <f>(DATA!CW59/DATA!M59)*100</f>
        <v>0</v>
      </c>
      <c r="BQ59" s="91">
        <f>(DATA!CX59/DATA!N59)*100</f>
        <v>0</v>
      </c>
      <c r="BR59" s="91">
        <f>(DATA!CY59/DATA!O59)*100</f>
        <v>0</v>
      </c>
      <c r="BS59" s="91">
        <f>(DATA!CZ59/DATA!P59)*100</f>
        <v>0</v>
      </c>
      <c r="BT59" s="91">
        <f>(DATA!DA59/DATA!Q59)*100</f>
        <v>0</v>
      </c>
      <c r="BU59" s="91">
        <f>(DATA!DB59/DATA!R59)*100</f>
        <v>0</v>
      </c>
      <c r="BV59" s="91">
        <f>(DATA!DC59/DATA!S59)*100</f>
        <v>0</v>
      </c>
      <c r="BW59" s="91">
        <f>(DATA!DD59/DATA!T59)*100</f>
        <v>0</v>
      </c>
      <c r="BX59" s="91">
        <f>(DATA!DE59/DATA!U59)*100</f>
        <v>0.3045685279187817</v>
      </c>
      <c r="BY59" s="91">
        <f>(DATA!DF59/DATA!V59)*100</f>
        <v>0.70000000000000007</v>
      </c>
      <c r="BZ59" s="91">
        <f>(DATA!DG59/DATA!W59)*100</f>
        <v>0.68226120857699801</v>
      </c>
      <c r="CA59" s="93">
        <f>(DATA!DH59/DATA!M59)*100</f>
        <v>2.8156221616712078</v>
      </c>
      <c r="CB59" s="91">
        <f>(DATA!DI59/DATA!N59)*100</f>
        <v>2.6724137931034484</v>
      </c>
      <c r="CC59" s="91">
        <f>(DATA!DJ59/DATA!O59)*100</f>
        <v>2.7472527472527473</v>
      </c>
      <c r="CD59" s="91">
        <f>(DATA!DK59/DATA!P59)*100</f>
        <v>2.7347310847766639</v>
      </c>
      <c r="CE59" s="91">
        <f>(DATA!DL59/DATA!Q59)*100</f>
        <v>3.128153380423814</v>
      </c>
      <c r="CF59" s="91">
        <f>(DATA!DM59/DATA!R59)*100</f>
        <v>4.294478527607362</v>
      </c>
      <c r="CG59" s="91">
        <f>(DATA!DN59/DATA!S59)*100</f>
        <v>4.5081967213114753</v>
      </c>
      <c r="CH59" s="91">
        <f>(DATA!DO59/DATA!T59)*100</f>
        <v>5.4808686659772485</v>
      </c>
      <c r="CI59" s="91">
        <f>(DATA!DP59/DATA!U59)*100</f>
        <v>6.1928934010152288</v>
      </c>
      <c r="CJ59" s="91">
        <f>(DATA!DQ59/DATA!V59)*100</f>
        <v>7.0000000000000009</v>
      </c>
      <c r="CK59" s="91">
        <f>(DATA!DR59/DATA!W59)*100</f>
        <v>8.284600389863547</v>
      </c>
      <c r="CL59" s="54">
        <f t="shared" si="2"/>
        <v>100</v>
      </c>
      <c r="CM59" s="55">
        <f t="shared" si="3"/>
        <v>100</v>
      </c>
      <c r="CN59" s="55">
        <f t="shared" si="4"/>
        <v>100</v>
      </c>
      <c r="CO59" s="55">
        <f t="shared" si="5"/>
        <v>100</v>
      </c>
      <c r="CP59" s="55">
        <f t="shared" si="6"/>
        <v>100</v>
      </c>
      <c r="CQ59" s="55">
        <f t="shared" si="7"/>
        <v>100</v>
      </c>
      <c r="CR59" s="55">
        <f t="shared" si="8"/>
        <v>100</v>
      </c>
      <c r="CS59" s="55">
        <f t="shared" si="38"/>
        <v>100</v>
      </c>
      <c r="CT59" s="55">
        <f t="shared" si="39"/>
        <v>100</v>
      </c>
      <c r="CU59" s="55">
        <f t="shared" si="40"/>
        <v>100</v>
      </c>
      <c r="CV59" s="55">
        <f t="shared" si="40"/>
        <v>100</v>
      </c>
      <c r="CW59" s="54">
        <f t="shared" si="9"/>
        <v>100</v>
      </c>
      <c r="CX59" s="55">
        <f t="shared" si="23"/>
        <v>99.999999999999986</v>
      </c>
      <c r="CY59" s="55">
        <f t="shared" si="24"/>
        <v>100</v>
      </c>
      <c r="CZ59" s="55">
        <f t="shared" si="25"/>
        <v>100</v>
      </c>
      <c r="DA59" s="55">
        <f t="shared" si="26"/>
        <v>100</v>
      </c>
      <c r="DB59" s="55">
        <f t="shared" si="27"/>
        <v>100.00000000000001</v>
      </c>
      <c r="DC59" s="55">
        <f t="shared" si="28"/>
        <v>99.999999999999986</v>
      </c>
      <c r="DD59" s="55">
        <f t="shared" si="29"/>
        <v>100.00000000000001</v>
      </c>
      <c r="DE59" s="55">
        <f t="shared" si="30"/>
        <v>100.00000000000001</v>
      </c>
      <c r="DF59" s="55">
        <f t="shared" si="31"/>
        <v>100</v>
      </c>
      <c r="DG59" s="55">
        <f t="shared" si="31"/>
        <v>100</v>
      </c>
    </row>
    <row r="60" spans="1:111">
      <c r="A60" s="101" t="str">
        <f>+DATA!A60</f>
        <v>New Jersey</v>
      </c>
      <c r="B60" s="91">
        <f>(DATA!X60/DATA!B60)*100</f>
        <v>69.428213689482462</v>
      </c>
      <c r="C60" s="91">
        <f>(DATA!Y60/DATA!C60)*100</f>
        <v>67.548465266558964</v>
      </c>
      <c r="D60" s="91">
        <f>(DATA!Z60/DATA!D60)*100</f>
        <v>66.745843230403807</v>
      </c>
      <c r="E60" s="91">
        <f>(DATA!AA60/DATA!E60)*100</f>
        <v>66.383635661906609</v>
      </c>
      <c r="F60" s="91">
        <f>(DATA!AB60/DATA!F60)*100</f>
        <v>63.116003386960209</v>
      </c>
      <c r="G60" s="91">
        <f>(DATA!AC60/DATA!G60)*100</f>
        <v>61.406969099276786</v>
      </c>
      <c r="H60" s="91">
        <f>(DATA!AD60/DATA!H60)*100</f>
        <v>60.240171080769869</v>
      </c>
      <c r="I60" s="91">
        <f>(DATA!AE60/DATA!I60)*100</f>
        <v>59.151820904934574</v>
      </c>
      <c r="J60" s="91">
        <f>(DATA!AF60/DATA!J60)*100</f>
        <v>57.587369711833233</v>
      </c>
      <c r="K60" s="91">
        <f>(DATA!AG60/DATA!K60)*100</f>
        <v>56.230031948881788</v>
      </c>
      <c r="L60" s="91">
        <f>(DATA!AH60/DATA!L60)*100</f>
        <v>55.591945657447837</v>
      </c>
      <c r="M60" s="93">
        <f>(DATA!AI60/DATA!B60)*100</f>
        <v>30.571786310517528</v>
      </c>
      <c r="N60" s="91">
        <f>(DATA!AJ60/DATA!C60)*100</f>
        <v>32.451534733441036</v>
      </c>
      <c r="O60" s="91">
        <f>(DATA!AK60/DATA!D60)*100</f>
        <v>33.2541567695962</v>
      </c>
      <c r="P60" s="91">
        <f>(DATA!AL60/DATA!E60)*100</f>
        <v>33.616364338093405</v>
      </c>
      <c r="Q60" s="91">
        <f>(DATA!AM60/DATA!F60)*100</f>
        <v>36.883996613039798</v>
      </c>
      <c r="R60" s="91">
        <f>(DATA!AN60/DATA!G60)*100</f>
        <v>38.593030900723207</v>
      </c>
      <c r="S60" s="91">
        <f>(DATA!AO60/DATA!H60)*100</f>
        <v>39.759828919230138</v>
      </c>
      <c r="T60" s="91">
        <f>(DATA!AP60/DATA!I60)*100</f>
        <v>40.848179095065426</v>
      </c>
      <c r="U60" s="91">
        <f>(DATA!AQ60/DATA!J60)*100</f>
        <v>42.412630288166767</v>
      </c>
      <c r="V60" s="91">
        <f>(DATA!AR60/DATA!K60)*100</f>
        <v>43.769968051118212</v>
      </c>
      <c r="W60" s="91">
        <f>(DATA!AS60/DATA!L60)*100</f>
        <v>44.408054342552163</v>
      </c>
      <c r="X60" s="93">
        <f>(DATA!AT60/DATA!M60)*100</f>
        <v>83.95242070116862</v>
      </c>
      <c r="Y60" s="91">
        <f>(DATA!AU60/DATA!N60)*100</f>
        <v>84.494664155681107</v>
      </c>
      <c r="Z60" s="91">
        <f>(DATA!AV60/DATA!O60)*100</f>
        <v>83.057428980175757</v>
      </c>
      <c r="AA60" s="91">
        <f>(DATA!AW60/DATA!P60)*100</f>
        <v>81.644054269752601</v>
      </c>
      <c r="AB60" s="91">
        <f>(DATA!AX60/DATA!Q60)*100</f>
        <v>78.824190226549334</v>
      </c>
      <c r="AC60" s="91">
        <f>(DATA!AY60/DATA!R60)*100</f>
        <v>77.955212922173274</v>
      </c>
      <c r="AD60" s="91">
        <f>(DATA!AZ60/DATA!S60)*100</f>
        <v>76.355038195707522</v>
      </c>
      <c r="AE60" s="91">
        <f>(DATA!BA60/DATA!T60)*100</f>
        <v>75.554400554400559</v>
      </c>
      <c r="AF60" s="91">
        <f>(DATA!BB60/DATA!U60)*100</f>
        <v>74.754683318465652</v>
      </c>
      <c r="AG60" s="91">
        <f>(DATA!BC60/DATA!V60)*100</f>
        <v>72.928257686676417</v>
      </c>
      <c r="AH60" s="91">
        <f>(DATA!BD60/DATA!W60)*100</f>
        <v>72.644688644688642</v>
      </c>
      <c r="AI60" s="93">
        <f>(DATA!BE60/DATA!M60)*100</f>
        <v>5.9891485809682798</v>
      </c>
      <c r="AJ60" s="91">
        <f>(DATA!BF60/DATA!N60)*100</f>
        <v>6.3820883029922575</v>
      </c>
      <c r="AK60" s="91">
        <f>(DATA!BG60/DATA!O60)*100</f>
        <v>6.4582055998365018</v>
      </c>
      <c r="AL60" s="91">
        <f>(DATA!BH60/DATA!P60)*100</f>
        <v>6.5442936951316835</v>
      </c>
      <c r="AM60" s="91">
        <f>(DATA!BI60/DATA!Q60)*100</f>
        <v>6.5718030331398616</v>
      </c>
      <c r="AN60" s="91">
        <f>(DATA!BJ60/DATA!R60)*100</f>
        <v>6.7180616740088102</v>
      </c>
      <c r="AO60" s="91">
        <f>(DATA!BK60/DATA!S60)*100</f>
        <v>6.7842851946162241</v>
      </c>
      <c r="AP60" s="91">
        <f>(DATA!BL60/DATA!T60)*100</f>
        <v>6.167706167706168</v>
      </c>
      <c r="AQ60" s="91">
        <f>(DATA!BM60/DATA!U60)*100</f>
        <v>6.2979482604817134</v>
      </c>
      <c r="AR60" s="91">
        <f>(DATA!BN60/DATA!V60)*100</f>
        <v>6.3103953147877005</v>
      </c>
      <c r="AS60" s="91">
        <f>(DATA!BO60/DATA!W60)*100</f>
        <v>6.1831501831501834</v>
      </c>
      <c r="AT60" s="119" t="str">
        <f>IF(DATA!CA60&gt;0,((DATA!CA60/DATA!BE60)*100),"NA")</f>
        <v>NA</v>
      </c>
      <c r="AU60" s="122" t="str">
        <f>IF(DATA!CB60&gt;0,((DATA!CB60/DATA!BF60)*100),"NA")</f>
        <v>NA</v>
      </c>
      <c r="AV60" s="122" t="str">
        <f>IF(DATA!CC60&gt;0,((DATA!CC60/DATA!BG60)*100),"NA")</f>
        <v>NA</v>
      </c>
      <c r="AW60" s="122" t="str">
        <f>IF(DATA!CD60&gt;0,((DATA!CD60/DATA!BH60)*100),"NA")</f>
        <v>NA</v>
      </c>
      <c r="AX60" s="122" t="str">
        <f>IF(DATA!CE60&gt;0,((DATA!CE60/DATA!BI60)*100),"NA")</f>
        <v>NA</v>
      </c>
      <c r="AY60" s="122" t="str">
        <f>IF(DATA!CF60&gt;0,((DATA!CF60/DATA!BJ60)*100),"NA")</f>
        <v>NA</v>
      </c>
      <c r="AZ60" s="122" t="str">
        <f>IF(DATA!CG60&gt;0,((DATA!CG60/DATA!BK60)*100),"NA")</f>
        <v>NA</v>
      </c>
      <c r="BA60" s="122" t="str">
        <f>IF(DATA!CH60&gt;0,((DATA!CH60/DATA!BL60)*100),"NA")</f>
        <v>NA</v>
      </c>
      <c r="BB60" s="122" t="str">
        <f>IF(DATA!CI60&gt;0,((DATA!CI60/DATA!BM60)*100),"NA")</f>
        <v>NA</v>
      </c>
      <c r="BC60" s="122" t="str">
        <f>IF(DATA!CJ60&gt;0,((DATA!CJ60/DATA!BN60)*100),"NA")</f>
        <v>NA</v>
      </c>
      <c r="BD60" s="122" t="str">
        <f>IF(DATA!CK60&gt;0,((DATA!CK60/DATA!BO60)*100),"NA")</f>
        <v>NA</v>
      </c>
      <c r="BE60" s="93">
        <f>(DATA!CL60/DATA!M60)*100</f>
        <v>2.9424040066777963</v>
      </c>
      <c r="BF60" s="91">
        <f>(DATA!CM60/DATA!N60)*100</f>
        <v>2.8457836367440885</v>
      </c>
      <c r="BG60" s="91">
        <f>(DATA!CN60/DATA!O60)*100</f>
        <v>3.1269160024524831</v>
      </c>
      <c r="BH60" s="91">
        <f>(DATA!CO60/DATA!P60)*100</f>
        <v>3.5315243415802078</v>
      </c>
      <c r="BI60" s="91">
        <f>(DATA!CP60/DATA!Q60)*100</f>
        <v>3.5012170005616925</v>
      </c>
      <c r="BJ60" s="91">
        <f>(DATA!CQ60/DATA!R60)*100</f>
        <v>3.8179148311306901</v>
      </c>
      <c r="BK60" s="91">
        <f>(DATA!CR60/DATA!S60)*100</f>
        <v>4.1105856675154602</v>
      </c>
      <c r="BL60" s="91">
        <f>(DATA!CS60/DATA!T60)*100</f>
        <v>4.2619542619542621</v>
      </c>
      <c r="BM60" s="91">
        <f>(DATA!CT60/DATA!U60)*100</f>
        <v>4.5673505798394292</v>
      </c>
      <c r="BN60" s="91">
        <f>(DATA!CU60/DATA!V60)*100</f>
        <v>4.3923865300146412</v>
      </c>
      <c r="BO60" s="91">
        <f>(DATA!CV60/DATA!W60)*100</f>
        <v>4.5128205128205128</v>
      </c>
      <c r="BP60" s="93">
        <f>(DATA!CW60/DATA!M60)*100</f>
        <v>0</v>
      </c>
      <c r="BQ60" s="91">
        <f>(DATA!CX60/DATA!N60)*100</f>
        <v>0</v>
      </c>
      <c r="BR60" s="91">
        <f>(DATA!CY60/DATA!O60)*100</f>
        <v>0</v>
      </c>
      <c r="BS60" s="91">
        <f>(DATA!CZ60/DATA!P60)*100</f>
        <v>0</v>
      </c>
      <c r="BT60" s="91">
        <f>(DATA!DA60/DATA!Q60)*100</f>
        <v>0</v>
      </c>
      <c r="BU60" s="91">
        <f>(DATA!DB60/DATA!R60)*100</f>
        <v>0</v>
      </c>
      <c r="BV60" s="91">
        <f>(DATA!DC60/DATA!S60)*100</f>
        <v>0</v>
      </c>
      <c r="BW60" s="91">
        <f>(DATA!DD60/DATA!T60)*100</f>
        <v>0.10395010395010396</v>
      </c>
      <c r="BX60" s="91">
        <f>(DATA!DE60/DATA!U60)*100</f>
        <v>0.71364852809991086</v>
      </c>
      <c r="BY60" s="91">
        <f>(DATA!DF60/DATA!V60)*100</f>
        <v>0.68814055636896043</v>
      </c>
      <c r="BZ60" s="91">
        <f>(DATA!DG60/DATA!W60)*100</f>
        <v>0.76190476190476186</v>
      </c>
      <c r="CA60" s="93">
        <f>(DATA!DH60/DATA!M60)*100</f>
        <v>7.1160267111853077</v>
      </c>
      <c r="CB60" s="91">
        <f>(DATA!DI60/DATA!N60)*100</f>
        <v>6.2774639045825493</v>
      </c>
      <c r="CC60" s="91">
        <f>(DATA!DJ60/DATA!O60)*100</f>
        <v>7.3574494175352543</v>
      </c>
      <c r="CD60" s="91">
        <f>(DATA!DK60/DATA!P60)*100</f>
        <v>8.2801276935355155</v>
      </c>
      <c r="CE60" s="91">
        <f>(DATA!DL60/DATA!Q60)*100</f>
        <v>11.102789739749111</v>
      </c>
      <c r="CF60" s="91">
        <f>(DATA!DM60/DATA!R60)*100</f>
        <v>11.508810572687226</v>
      </c>
      <c r="CG60" s="91">
        <f>(DATA!DN60/DATA!S60)*100</f>
        <v>12.750090942160785</v>
      </c>
      <c r="CH60" s="91">
        <f>(DATA!DO60/DATA!T60)*100</f>
        <v>13.911988911988912</v>
      </c>
      <c r="CI60" s="91">
        <f>(DATA!DP60/DATA!U60)*100</f>
        <v>13.666369313113291</v>
      </c>
      <c r="CJ60" s="91">
        <f>(DATA!DQ60/DATA!V60)*100</f>
        <v>15.68081991215227</v>
      </c>
      <c r="CK60" s="91">
        <f>(DATA!DR60/DATA!W60)*100</f>
        <v>15.897435897435896</v>
      </c>
      <c r="CL60" s="54">
        <f t="shared" si="2"/>
        <v>99.999999999999986</v>
      </c>
      <c r="CM60" s="55">
        <f t="shared" si="3"/>
        <v>100</v>
      </c>
      <c r="CN60" s="55">
        <f t="shared" si="4"/>
        <v>100</v>
      </c>
      <c r="CO60" s="55">
        <f t="shared" si="5"/>
        <v>100.00000000000001</v>
      </c>
      <c r="CP60" s="55">
        <f t="shared" si="6"/>
        <v>100</v>
      </c>
      <c r="CQ60" s="55">
        <f t="shared" si="7"/>
        <v>100</v>
      </c>
      <c r="CR60" s="55">
        <f t="shared" si="8"/>
        <v>100</v>
      </c>
      <c r="CS60" s="55">
        <f t="shared" si="38"/>
        <v>100</v>
      </c>
      <c r="CT60" s="55">
        <f t="shared" si="39"/>
        <v>100</v>
      </c>
      <c r="CU60" s="55">
        <f t="shared" si="40"/>
        <v>100</v>
      </c>
      <c r="CV60" s="55">
        <f t="shared" si="40"/>
        <v>100</v>
      </c>
      <c r="CW60" s="54">
        <f t="shared" si="9"/>
        <v>100</v>
      </c>
      <c r="CX60" s="55">
        <f t="shared" si="23"/>
        <v>100</v>
      </c>
      <c r="CY60" s="55">
        <f t="shared" si="24"/>
        <v>100</v>
      </c>
      <c r="CZ60" s="55">
        <f t="shared" si="25"/>
        <v>100.00000000000001</v>
      </c>
      <c r="DA60" s="55">
        <f t="shared" si="26"/>
        <v>100</v>
      </c>
      <c r="DB60" s="55">
        <f t="shared" si="27"/>
        <v>100</v>
      </c>
      <c r="DC60" s="55">
        <f t="shared" si="28"/>
        <v>99.999999999999986</v>
      </c>
      <c r="DD60" s="55">
        <f t="shared" si="29"/>
        <v>100</v>
      </c>
      <c r="DE60" s="55">
        <f t="shared" si="30"/>
        <v>100</v>
      </c>
      <c r="DF60" s="55">
        <f t="shared" si="31"/>
        <v>100</v>
      </c>
      <c r="DG60" s="55">
        <f t="shared" si="31"/>
        <v>100</v>
      </c>
    </row>
    <row r="61" spans="1:111">
      <c r="A61" s="101" t="str">
        <f>+DATA!A61</f>
        <v>New York</v>
      </c>
      <c r="B61" s="91">
        <f>(DATA!X61/DATA!B61)*100</f>
        <v>71.229070702639461</v>
      </c>
      <c r="C61" s="91">
        <f>(DATA!Y61/DATA!C61)*100</f>
        <v>69.056463595839517</v>
      </c>
      <c r="D61" s="91">
        <f>(DATA!Z61/DATA!D61)*100</f>
        <v>68.271316535958618</v>
      </c>
      <c r="E61" s="91">
        <f>(DATA!AA61/DATA!E61)*100</f>
        <v>67.061748860339819</v>
      </c>
      <c r="F61" s="91">
        <f>(DATA!AB61/DATA!F61)*100</f>
        <v>62.198878445620409</v>
      </c>
      <c r="G61" s="91">
        <f>(DATA!AC61/DATA!G61)*100</f>
        <v>60.955298923717493</v>
      </c>
      <c r="H61" s="91">
        <f>(DATA!AD61/DATA!H61)*100</f>
        <v>59.505735492577593</v>
      </c>
      <c r="I61" s="91">
        <f>(DATA!AE61/DATA!I61)*100</f>
        <v>58.536022167487687</v>
      </c>
      <c r="J61" s="91">
        <f>(DATA!AF61/DATA!J61)*100</f>
        <v>57.563443992946404</v>
      </c>
      <c r="K61" s="91">
        <f>(DATA!AG61/DATA!K61)*100</f>
        <v>56.133258990800115</v>
      </c>
      <c r="L61" s="91">
        <f>(DATA!AH61/DATA!L61)*100</f>
        <v>55.84823256448751</v>
      </c>
      <c r="M61" s="93">
        <f>(DATA!AI61/DATA!B61)*100</f>
        <v>28.770929297360532</v>
      </c>
      <c r="N61" s="91">
        <f>(DATA!AJ61/DATA!C61)*100</f>
        <v>30.943536404160476</v>
      </c>
      <c r="O61" s="91">
        <f>(DATA!AK61/DATA!D61)*100</f>
        <v>31.728683464041378</v>
      </c>
      <c r="P61" s="91">
        <f>(DATA!AL61/DATA!E61)*100</f>
        <v>32.938251139660174</v>
      </c>
      <c r="Q61" s="91">
        <f>(DATA!AM61/DATA!F61)*100</f>
        <v>37.801121554379591</v>
      </c>
      <c r="R61" s="91">
        <f>(DATA!AN61/DATA!G61)*100</f>
        <v>39.044701076282507</v>
      </c>
      <c r="S61" s="91">
        <f>(DATA!AO61/DATA!H61)*100</f>
        <v>40.4942645074224</v>
      </c>
      <c r="T61" s="91">
        <f>(DATA!AP61/DATA!I61)*100</f>
        <v>41.463977832512313</v>
      </c>
      <c r="U61" s="91">
        <f>(DATA!AQ61/DATA!J61)*100</f>
        <v>42.436556007053596</v>
      </c>
      <c r="V61" s="91">
        <f>(DATA!AR61/DATA!K61)*100</f>
        <v>43.866741009199892</v>
      </c>
      <c r="W61" s="91">
        <f>(DATA!AS61/DATA!L61)*100</f>
        <v>44.15176743551249</v>
      </c>
      <c r="X61" s="93">
        <f>(DATA!AT61/DATA!M61)*100</f>
        <v>86.21042626306938</v>
      </c>
      <c r="Y61" s="91">
        <f>(DATA!AU61/DATA!N61)*100</f>
        <v>85.249490450668077</v>
      </c>
      <c r="Z61" s="91">
        <f>(DATA!AV61/DATA!O61)*100</f>
        <v>82.988486567662264</v>
      </c>
      <c r="AA61" s="91">
        <f>(DATA!AW61/DATA!P61)*100</f>
        <v>84.382107657316155</v>
      </c>
      <c r="AB61" s="91">
        <f>(DATA!AX61/DATA!Q61)*100</f>
        <v>81.514952349654948</v>
      </c>
      <c r="AC61" s="91">
        <f>(DATA!AY61/DATA!R61)*100</f>
        <v>80.683214549029245</v>
      </c>
      <c r="AD61" s="91">
        <f>(DATA!AZ61/DATA!S61)*100</f>
        <v>80.20574671869457</v>
      </c>
      <c r="AE61" s="91">
        <f>(DATA!BA61/DATA!T61)*100</f>
        <v>78.407535625150956</v>
      </c>
      <c r="AF61" s="91">
        <f>(DATA!BB61/DATA!U61)*100</f>
        <v>78.119203161545286</v>
      </c>
      <c r="AG61" s="91">
        <f>(DATA!BC61/DATA!V61)*100</f>
        <v>77.106060606060609</v>
      </c>
      <c r="AH61" s="91">
        <f>(DATA!BD61/DATA!W61)*100</f>
        <v>75.827285921625545</v>
      </c>
      <c r="AI61" s="93">
        <f>(DATA!BE61/DATA!M61)*100</f>
        <v>5.5567741463771299</v>
      </c>
      <c r="AJ61" s="91">
        <f>(DATA!BF61/DATA!N61)*100</f>
        <v>5.9334188872952369</v>
      </c>
      <c r="AK61" s="91">
        <f>(DATA!BG61/DATA!O61)*100</f>
        <v>6.0236943100283664</v>
      </c>
      <c r="AL61" s="91">
        <f>(DATA!BH61/DATA!P61)*100</f>
        <v>6.1325920309999153</v>
      </c>
      <c r="AM61" s="91">
        <f>(DATA!BI61/DATA!Q61)*100</f>
        <v>6.6053236937232986</v>
      </c>
      <c r="AN61" s="91">
        <f>(DATA!BJ61/DATA!R61)*100</f>
        <v>6.479888588514787</v>
      </c>
      <c r="AO61" s="91">
        <f>(DATA!BK61/DATA!S61)*100</f>
        <v>5.8620078041858816</v>
      </c>
      <c r="AP61" s="91">
        <f>(DATA!BL61/DATA!T61)*100</f>
        <v>6.8674019805168669</v>
      </c>
      <c r="AQ61" s="91">
        <f>(DATA!BM61/DATA!U61)*100</f>
        <v>6.4440680700056454</v>
      </c>
      <c r="AR61" s="91">
        <f>(DATA!BN61/DATA!V61)*100</f>
        <v>6.6060606060606055</v>
      </c>
      <c r="AS61" s="91">
        <f>(DATA!BO61/DATA!W61)*100</f>
        <v>6.4586357039187234</v>
      </c>
      <c r="AT61" s="119">
        <f>IF(DATA!CA61&gt;0,((DATA!CA61/DATA!BE61)*100),"NA")</f>
        <v>12.631578947368421</v>
      </c>
      <c r="AU61" s="122">
        <f>IF(DATA!CB61&gt;0,((DATA!CB61/DATA!BF61)*100),"NA")</f>
        <v>17.684478371501271</v>
      </c>
      <c r="AV61" s="122">
        <f>IF(DATA!CC61&gt;0,((DATA!CC61/DATA!BG61)*100),"NA")</f>
        <v>15.373961218836566</v>
      </c>
      <c r="AW61" s="122">
        <f>IF(DATA!CD61&gt;0,((DATA!CD61/DATA!BH61)*100),"NA")</f>
        <v>15.521978021978022</v>
      </c>
      <c r="AX61" s="122">
        <f>IF(DATA!CE61&gt;0,((DATA!CE61/DATA!BI61)*100),"NA")</f>
        <v>19.527363184079601</v>
      </c>
      <c r="AY61" s="122">
        <f>IF(DATA!CF61&gt;0,((DATA!CF61/DATA!BJ61)*100),"NA")</f>
        <v>20.227560050568901</v>
      </c>
      <c r="AZ61" s="122">
        <f>IF(DATA!CG61&gt;0,((DATA!CG61/DATA!BK61)*100),"NA")</f>
        <v>6.5052950075642961</v>
      </c>
      <c r="BA61" s="122">
        <f>IF(DATA!CH61&gt;0,((DATA!CH61/DATA!BL61)*100),"NA")</f>
        <v>21.101992966002346</v>
      </c>
      <c r="BB61" s="122">
        <f>IF(DATA!CI61&gt;0,((DATA!CI61/DATA!BM61)*100),"NA")</f>
        <v>20.150187734668336</v>
      </c>
      <c r="BC61" s="122">
        <f>IF(DATA!CJ61&gt;0,((DATA!CJ61/DATA!BN61)*100),"NA")</f>
        <v>12.5</v>
      </c>
      <c r="BD61" s="122">
        <f>IF(DATA!CK61&gt;0,((DATA!CK61/DATA!BO61)*100),"NA")</f>
        <v>12.696629213483146</v>
      </c>
      <c r="BE61" s="93">
        <f>(DATA!CL61/DATA!M61)*100</f>
        <v>2.6321561745996926</v>
      </c>
      <c r="BF61" s="91">
        <f>(DATA!CM61/DATA!N61)*100</f>
        <v>3.1554314184343624</v>
      </c>
      <c r="BG61" s="91">
        <f>(DATA!CN61/DATA!O61)*100</f>
        <v>3.3705990322042383</v>
      </c>
      <c r="BH61" s="91">
        <f>(DATA!CO61/DATA!P61)*100</f>
        <v>3.4285232920562714</v>
      </c>
      <c r="BI61" s="91">
        <f>(DATA!CP61/DATA!Q61)*100</f>
        <v>4.0338481761419649</v>
      </c>
      <c r="BJ61" s="91">
        <f>(DATA!CQ61/DATA!R61)*100</f>
        <v>4.0960104857868433</v>
      </c>
      <c r="BK61" s="91">
        <f>(DATA!CR61/DATA!S61)*100</f>
        <v>4.4164597374955656</v>
      </c>
      <c r="BL61" s="91">
        <f>(DATA!CS61/DATA!T61)*100</f>
        <v>4.2991707591981321</v>
      </c>
      <c r="BM61" s="91">
        <f>(DATA!CT61/DATA!U61)*100</f>
        <v>4.5326235986773131</v>
      </c>
      <c r="BN61" s="91">
        <f>(DATA!CU61/DATA!V61)*100</f>
        <v>4.8560606060606064</v>
      </c>
      <c r="BO61" s="91">
        <f>(DATA!CV61/DATA!W61)*100</f>
        <v>4.9419448476052255</v>
      </c>
      <c r="BP61" s="93">
        <f>(DATA!CW61/DATA!M61)*100</f>
        <v>0</v>
      </c>
      <c r="BQ61" s="91">
        <f>(DATA!CX61/DATA!N61)*100</f>
        <v>0</v>
      </c>
      <c r="BR61" s="91">
        <f>(DATA!CY61/DATA!O61)*100</f>
        <v>0</v>
      </c>
      <c r="BS61" s="91">
        <f>(DATA!CZ61/DATA!P61)*100</f>
        <v>0</v>
      </c>
      <c r="BT61" s="91">
        <f>(DATA!DA61/DATA!Q61)*100</f>
        <v>0</v>
      </c>
      <c r="BU61" s="91">
        <f>(DATA!DB61/DATA!R61)*100</f>
        <v>0</v>
      </c>
      <c r="BV61" s="91">
        <f>(DATA!DC61/DATA!S61)*100</f>
        <v>0</v>
      </c>
      <c r="BW61" s="91">
        <f>(DATA!DD61/DATA!T61)*100</f>
        <v>0.11271234200144915</v>
      </c>
      <c r="BX61" s="91">
        <f>(DATA!DE61/DATA!U61)*100</f>
        <v>0.16130333091378338</v>
      </c>
      <c r="BY61" s="91">
        <f>(DATA!DF61/DATA!V61)*100</f>
        <v>0.25</v>
      </c>
      <c r="BZ61" s="91">
        <f>(DATA!DG61/DATA!W61)*100</f>
        <v>0.45718432510885343</v>
      </c>
      <c r="CA61" s="93">
        <f>(DATA!DH61/DATA!M61)*100</f>
        <v>5.6006434159537912</v>
      </c>
      <c r="CB61" s="91">
        <f>(DATA!DI61/DATA!N61)*100</f>
        <v>5.6616592436023252</v>
      </c>
      <c r="CC61" s="91">
        <f>(DATA!DJ61/DATA!O61)*100</f>
        <v>7.617220090105123</v>
      </c>
      <c r="CD61" s="91">
        <f>(DATA!DK61/DATA!P61)*100</f>
        <v>6.0567770196276642</v>
      </c>
      <c r="CE61" s="91">
        <f>(DATA!DL61/DATA!Q61)*100</f>
        <v>7.8458757804797896</v>
      </c>
      <c r="CF61" s="91">
        <f>(DATA!DM61/DATA!R61)*100</f>
        <v>8.740886376669124</v>
      </c>
      <c r="CG61" s="91">
        <f>(DATA!DN61/DATA!S61)*100</f>
        <v>9.5157857396239809</v>
      </c>
      <c r="CH61" s="91">
        <f>(DATA!DO61/DATA!T61)*100</f>
        <v>10.313179293132597</v>
      </c>
      <c r="CI61" s="91">
        <f>(DATA!DP61/DATA!U61)*100</f>
        <v>10.742801838857972</v>
      </c>
      <c r="CJ61" s="91">
        <f>(DATA!DQ61/DATA!V61)*100</f>
        <v>11.181818181818182</v>
      </c>
      <c r="CK61" s="91">
        <f>(DATA!DR61/DATA!W61)*100</f>
        <v>12.314949201741655</v>
      </c>
      <c r="CL61" s="54">
        <f t="shared" si="2"/>
        <v>100</v>
      </c>
      <c r="CM61" s="55">
        <f t="shared" si="3"/>
        <v>100</v>
      </c>
      <c r="CN61" s="55">
        <f t="shared" si="4"/>
        <v>100</v>
      </c>
      <c r="CO61" s="55">
        <f t="shared" si="5"/>
        <v>100</v>
      </c>
      <c r="CP61" s="55">
        <f t="shared" si="6"/>
        <v>100</v>
      </c>
      <c r="CQ61" s="55">
        <f t="shared" si="7"/>
        <v>100</v>
      </c>
      <c r="CR61" s="55">
        <f t="shared" si="8"/>
        <v>100</v>
      </c>
      <c r="CS61" s="55">
        <f t="shared" si="38"/>
        <v>100</v>
      </c>
      <c r="CT61" s="55">
        <f t="shared" si="39"/>
        <v>100</v>
      </c>
      <c r="CU61" s="55">
        <f t="shared" si="40"/>
        <v>100</v>
      </c>
      <c r="CV61" s="55">
        <f t="shared" si="40"/>
        <v>100</v>
      </c>
      <c r="CW61" s="54">
        <f t="shared" si="9"/>
        <v>99.999999999999986</v>
      </c>
      <c r="CX61" s="55">
        <f t="shared" si="23"/>
        <v>100</v>
      </c>
      <c r="CY61" s="55">
        <f t="shared" si="24"/>
        <v>99.999999999999986</v>
      </c>
      <c r="CZ61" s="55">
        <f t="shared" si="25"/>
        <v>100</v>
      </c>
      <c r="DA61" s="55">
        <f t="shared" si="26"/>
        <v>99.999999999999986</v>
      </c>
      <c r="DB61" s="55">
        <f t="shared" si="27"/>
        <v>100</v>
      </c>
      <c r="DC61" s="55">
        <f t="shared" si="28"/>
        <v>100</v>
      </c>
      <c r="DD61" s="55">
        <f t="shared" si="29"/>
        <v>99.999999999999986</v>
      </c>
      <c r="DE61" s="55">
        <f t="shared" si="30"/>
        <v>100</v>
      </c>
      <c r="DF61" s="55">
        <f t="shared" si="31"/>
        <v>100.00000000000001</v>
      </c>
      <c r="DG61" s="55">
        <f t="shared" si="31"/>
        <v>100</v>
      </c>
    </row>
    <row r="62" spans="1:111">
      <c r="A62" s="101" t="str">
        <f>+DATA!A62</f>
        <v>Pennsylvania</v>
      </c>
      <c r="B62" s="91">
        <f>(DATA!X62/DATA!B62)*100</f>
        <v>71.392405063291136</v>
      </c>
      <c r="C62" s="91">
        <f>(DATA!Y62/DATA!C62)*100</f>
        <v>69.987370923408363</v>
      </c>
      <c r="D62" s="91">
        <f>(DATA!Z62/DATA!D62)*100</f>
        <v>68.496203942327782</v>
      </c>
      <c r="E62" s="91">
        <f>(DATA!AA62/DATA!E62)*100</f>
        <v>66.473326172574289</v>
      </c>
      <c r="F62" s="91">
        <f>(DATA!AB62/DATA!F62)*100</f>
        <v>61.989319951103397</v>
      </c>
      <c r="G62" s="91">
        <f>(DATA!AC62/DATA!G62)*100</f>
        <v>61.453559672109982</v>
      </c>
      <c r="H62" s="91">
        <f>(DATA!AD62/DATA!H62)*100</f>
        <v>60.509342376487794</v>
      </c>
      <c r="I62" s="91">
        <f>(DATA!AE62/DATA!I62)*100</f>
        <v>59.828578578578586</v>
      </c>
      <c r="J62" s="91">
        <f>(DATA!AF62/DATA!J62)*100</f>
        <v>58.838548779763677</v>
      </c>
      <c r="K62" s="91">
        <f>(DATA!AG62/DATA!K62)*100</f>
        <v>58.280695422005657</v>
      </c>
      <c r="L62" s="91">
        <f>(DATA!AH62/DATA!L62)*100</f>
        <v>57.662135457213004</v>
      </c>
      <c r="M62" s="93">
        <f>(DATA!AI62/DATA!B62)*100</f>
        <v>28.607594936708864</v>
      </c>
      <c r="N62" s="91">
        <f>(DATA!AJ62/DATA!C62)*100</f>
        <v>30.012629076591637</v>
      </c>
      <c r="O62" s="91">
        <f>(DATA!AK62/DATA!D62)*100</f>
        <v>31.503796057672218</v>
      </c>
      <c r="P62" s="91">
        <f>(DATA!AL62/DATA!E62)*100</f>
        <v>33.526673827425704</v>
      </c>
      <c r="Q62" s="91">
        <f>(DATA!AM62/DATA!F62)*100</f>
        <v>38.01068004889661</v>
      </c>
      <c r="R62" s="91">
        <f>(DATA!AN62/DATA!G62)*100</f>
        <v>38.546440327890011</v>
      </c>
      <c r="S62" s="91">
        <f>(DATA!AO62/DATA!H62)*100</f>
        <v>39.490657623512206</v>
      </c>
      <c r="T62" s="91">
        <f>(DATA!AP62/DATA!I62)*100</f>
        <v>40.171421421421421</v>
      </c>
      <c r="U62" s="91">
        <f>(DATA!AQ62/DATA!J62)*100</f>
        <v>41.16145122023633</v>
      </c>
      <c r="V62" s="91">
        <f>(DATA!AR62/DATA!K62)*100</f>
        <v>41.719304577994343</v>
      </c>
      <c r="W62" s="91">
        <f>(DATA!AS62/DATA!L62)*100</f>
        <v>42.337864542786996</v>
      </c>
      <c r="X62" s="93">
        <f>(DATA!AT62/DATA!M62)*100</f>
        <v>88.892405063291136</v>
      </c>
      <c r="Y62" s="91">
        <f>(DATA!AU62/DATA!N62)*100</f>
        <v>88.563205332121484</v>
      </c>
      <c r="Z62" s="91">
        <f>(DATA!AV62/DATA!O62)*100</f>
        <v>87.926004980434016</v>
      </c>
      <c r="AA62" s="91">
        <f>(DATA!AW62/DATA!P62)*100</f>
        <v>87.632715823387272</v>
      </c>
      <c r="AB62" s="91">
        <f>(DATA!AX62/DATA!Q62)*100</f>
        <v>85.163224971035234</v>
      </c>
      <c r="AC62" s="91">
        <f>(DATA!AY62/DATA!R62)*100</f>
        <v>84.41248636859325</v>
      </c>
      <c r="AD62" s="91">
        <f>(DATA!AZ62/DATA!S62)*100</f>
        <v>83.277852539131672</v>
      </c>
      <c r="AE62" s="91">
        <f>(DATA!BA62/DATA!T62)*100</f>
        <v>81.980094290204292</v>
      </c>
      <c r="AF62" s="91">
        <f>(DATA!BB62/DATA!U62)*100</f>
        <v>82.265041289815173</v>
      </c>
      <c r="AG62" s="91">
        <f>(DATA!BC62/DATA!V62)*100</f>
        <v>81.087391594396266</v>
      </c>
      <c r="AH62" s="91">
        <f>(DATA!BD62/DATA!W62)*100</f>
        <v>79.844757268780427</v>
      </c>
      <c r="AI62" s="93">
        <f>(DATA!BE62/DATA!M62)*100</f>
        <v>4.2405063291139236</v>
      </c>
      <c r="AJ62" s="91">
        <f>(DATA!BF62/DATA!N62)*100</f>
        <v>4.4080890706657581</v>
      </c>
      <c r="AK62" s="91">
        <f>(DATA!BG62/DATA!O62)*100</f>
        <v>4.5108502312344356</v>
      </c>
      <c r="AL62" s="91">
        <f>(DATA!BH62/DATA!P62)*100</f>
        <v>4.4519294134875889</v>
      </c>
      <c r="AM62" s="91">
        <f>(DATA!BI62/DATA!Q62)*100</f>
        <v>4.743406256389286</v>
      </c>
      <c r="AN62" s="91">
        <f>(DATA!BJ62/DATA!R62)*100</f>
        <v>4.8118865866957465</v>
      </c>
      <c r="AO62" s="91">
        <f>(DATA!BK62/DATA!S62)*100</f>
        <v>4.8516183865712863</v>
      </c>
      <c r="AP62" s="91">
        <f>(DATA!BL62/DATA!T62)*100</f>
        <v>4.4394971189104249</v>
      </c>
      <c r="AQ62" s="91">
        <f>(DATA!BM62/DATA!U62)*100</f>
        <v>4.0503342508847817</v>
      </c>
      <c r="AR62" s="91">
        <f>(DATA!BN62/DATA!V62)*100</f>
        <v>4.0160106737825219</v>
      </c>
      <c r="AS62" s="91">
        <f>(DATA!BO62/DATA!W62)*100</f>
        <v>4.1639257992369423</v>
      </c>
      <c r="AT62" s="119">
        <f>IF(DATA!CA62&gt;0,((DATA!CA62/DATA!BE62)*100),"NA")</f>
        <v>19.962686567164177</v>
      </c>
      <c r="AU62" s="122">
        <f>IF(DATA!CB62&gt;0,((DATA!CB62/DATA!BF62)*100),"NA")</f>
        <v>17.869415807560138</v>
      </c>
      <c r="AV62" s="122">
        <f>IF(DATA!CC62&gt;0,((DATA!CC62/DATA!BG62)*100),"NA")</f>
        <v>15.772870662460567</v>
      </c>
      <c r="AW62" s="122">
        <f>IF(DATA!CD62&gt;0,((DATA!CD62/DATA!BH62)*100),"NA")</f>
        <v>17.105263157894736</v>
      </c>
      <c r="AX62" s="122">
        <f>IF(DATA!CE62&gt;0,((DATA!CE62/DATA!BI62)*100),"NA")</f>
        <v>14.511494252873563</v>
      </c>
      <c r="AY62" s="122">
        <f>IF(DATA!CF62&gt;0,((DATA!CF62/DATA!BJ62)*100),"NA")</f>
        <v>14.730878186968837</v>
      </c>
      <c r="AZ62" s="122">
        <f>IF(DATA!CG62&gt;0,((DATA!CG62/DATA!BK62)*100),"NA")</f>
        <v>15.036496350364963</v>
      </c>
      <c r="BA62" s="122">
        <f>IF(DATA!CH62&gt;0,((DATA!CH62/DATA!BL62)*100),"NA")</f>
        <v>15.339233038348082</v>
      </c>
      <c r="BB62" s="122">
        <f>IF(DATA!CI62&gt;0,((DATA!CI62/DATA!BM62)*100),"NA")</f>
        <v>14.077669902912621</v>
      </c>
      <c r="BC62" s="122">
        <f>IF(DATA!CJ62&gt;0,((DATA!CJ62/DATA!BN62)*100),"NA")</f>
        <v>13.621262458471762</v>
      </c>
      <c r="BD62" s="122">
        <f>IF(DATA!CK62&gt;0,((DATA!CK62/DATA!BO62)*100),"NA")</f>
        <v>11.374407582938389</v>
      </c>
      <c r="BE62" s="93">
        <f>(DATA!CL62/DATA!M62)*100</f>
        <v>1.2658227848101267</v>
      </c>
      <c r="BF62" s="91">
        <f>(DATA!CM62/DATA!N62)*100</f>
        <v>1.3633265167007498</v>
      </c>
      <c r="BG62" s="91">
        <f>(DATA!CN62/DATA!O62)*100</f>
        <v>1.3802917111348274</v>
      </c>
      <c r="BH62" s="91">
        <f>(DATA!CO62/DATA!P62)*100</f>
        <v>1.4424837079885773</v>
      </c>
      <c r="BI62" s="91">
        <f>(DATA!CP62/DATA!Q62)*100</f>
        <v>1.9355278402508009</v>
      </c>
      <c r="BJ62" s="91">
        <f>(DATA!CQ62/DATA!R62)*100</f>
        <v>2.0856052344601963</v>
      </c>
      <c r="BK62" s="91">
        <f>(DATA!CR62/DATA!S62)*100</f>
        <v>2.1814576103123451</v>
      </c>
      <c r="BL62" s="91">
        <f>(DATA!CS62/DATA!T62)*100</f>
        <v>2.4882137244630695</v>
      </c>
      <c r="BM62" s="91">
        <f>(DATA!CT62/DATA!U62)*100</f>
        <v>2.7526543452615022</v>
      </c>
      <c r="BN62" s="91">
        <f>(DATA!CU62/DATA!V62)*100</f>
        <v>2.9753168779186123</v>
      </c>
      <c r="BO62" s="91">
        <f>(DATA!CV62/DATA!W62)*100</f>
        <v>3.1640573608735694</v>
      </c>
      <c r="BP62" s="93">
        <f>(DATA!CW62/DATA!M62)*100</f>
        <v>0</v>
      </c>
      <c r="BQ62" s="91">
        <f>(DATA!CX62/DATA!N62)*100</f>
        <v>0</v>
      </c>
      <c r="BR62" s="91">
        <f>(DATA!CY62/DATA!O62)*100</f>
        <v>0</v>
      </c>
      <c r="BS62" s="91">
        <f>(DATA!CZ62/DATA!P62)*100</f>
        <v>0</v>
      </c>
      <c r="BT62" s="91">
        <f>(DATA!DA62/DATA!Q62)*100</f>
        <v>0</v>
      </c>
      <c r="BU62" s="91">
        <f>(DATA!DB62/DATA!R62)*100</f>
        <v>0</v>
      </c>
      <c r="BV62" s="91">
        <f>(DATA!DC62/DATA!S62)*100</f>
        <v>0</v>
      </c>
      <c r="BW62" s="91">
        <f>(DATA!DD62/DATA!T62)*100</f>
        <v>0.14405447878470404</v>
      </c>
      <c r="BX62" s="91">
        <f>(DATA!DE62/DATA!U62)*100</f>
        <v>0.25560361777428231</v>
      </c>
      <c r="BY62" s="91">
        <f>(DATA!DF62/DATA!V62)*100</f>
        <v>0.41360907271514341</v>
      </c>
      <c r="BZ62" s="91">
        <f>(DATA!DG62/DATA!W62)*100</f>
        <v>0.48677805551901071</v>
      </c>
      <c r="CA62" s="93">
        <f>(DATA!DH62/DATA!M62)*100</f>
        <v>5.6012658227848098</v>
      </c>
      <c r="CB62" s="91">
        <f>(DATA!DI62/DATA!N62)*100</f>
        <v>5.6653790805120048</v>
      </c>
      <c r="CC62" s="91">
        <f>(DATA!DJ62/DATA!O62)*100</f>
        <v>6.1828530771967278</v>
      </c>
      <c r="CD62" s="91">
        <f>(DATA!DK62/DATA!P62)*100</f>
        <v>6.4728710551365598</v>
      </c>
      <c r="CE62" s="91">
        <f>(DATA!DL62/DATA!Q62)*100</f>
        <v>8.1578409323246781</v>
      </c>
      <c r="CF62" s="91">
        <f>(DATA!DM62/DATA!R62)*100</f>
        <v>8.6900218102508191</v>
      </c>
      <c r="CG62" s="91">
        <f>(DATA!DN62/DATA!S62)*100</f>
        <v>9.6890714639847015</v>
      </c>
      <c r="CH62" s="91">
        <f>(DATA!DO62/DATA!T62)*100</f>
        <v>10.948140387637507</v>
      </c>
      <c r="CI62" s="91">
        <f>(DATA!DP62/DATA!U62)*100</f>
        <v>10.676366496264254</v>
      </c>
      <c r="CJ62" s="91">
        <f>(DATA!DQ62/DATA!V62)*100</f>
        <v>11.507671781187458</v>
      </c>
      <c r="CK62" s="91">
        <f>(DATA!DR62/DATA!W62)*100</f>
        <v>12.340481515590055</v>
      </c>
      <c r="CL62" s="114">
        <f t="shared" si="2"/>
        <v>100</v>
      </c>
      <c r="CM62" s="61">
        <f t="shared" si="3"/>
        <v>100</v>
      </c>
      <c r="CN62" s="61">
        <f t="shared" si="4"/>
        <v>100</v>
      </c>
      <c r="CO62" s="61">
        <f t="shared" si="5"/>
        <v>100</v>
      </c>
      <c r="CP62" s="61">
        <f t="shared" si="6"/>
        <v>100</v>
      </c>
      <c r="CQ62" s="61">
        <f t="shared" si="7"/>
        <v>100</v>
      </c>
      <c r="CR62" s="61">
        <f t="shared" si="8"/>
        <v>100</v>
      </c>
      <c r="CS62" s="61">
        <f t="shared" si="38"/>
        <v>100</v>
      </c>
      <c r="CT62" s="61">
        <f t="shared" si="39"/>
        <v>100</v>
      </c>
      <c r="CU62" s="61">
        <f t="shared" si="40"/>
        <v>100</v>
      </c>
      <c r="CV62" s="61">
        <f t="shared" si="40"/>
        <v>100</v>
      </c>
      <c r="CW62" s="114">
        <f t="shared" si="9"/>
        <v>100</v>
      </c>
      <c r="CX62" s="61">
        <f t="shared" si="23"/>
        <v>100</v>
      </c>
      <c r="CY62" s="61">
        <f t="shared" si="24"/>
        <v>100</v>
      </c>
      <c r="CZ62" s="61">
        <f t="shared" si="25"/>
        <v>100</v>
      </c>
      <c r="DA62" s="61">
        <f t="shared" si="26"/>
        <v>100</v>
      </c>
      <c r="DB62" s="61">
        <f t="shared" si="27"/>
        <v>100</v>
      </c>
      <c r="DC62" s="61">
        <f t="shared" si="28"/>
        <v>100.00000000000001</v>
      </c>
      <c r="DD62" s="61">
        <f t="shared" si="29"/>
        <v>100</v>
      </c>
      <c r="DE62" s="61">
        <f t="shared" si="30"/>
        <v>100</v>
      </c>
      <c r="DF62" s="61">
        <f t="shared" si="31"/>
        <v>100</v>
      </c>
      <c r="DG62" s="61">
        <f t="shared" si="31"/>
        <v>100.00000000000001</v>
      </c>
    </row>
    <row r="63" spans="1:111">
      <c r="A63" s="101" t="str">
        <f>+DATA!A63</f>
        <v>Rhode Island</v>
      </c>
      <c r="B63" s="91">
        <f>(DATA!X63/DATA!B63)*100</f>
        <v>67.32673267326733</v>
      </c>
      <c r="C63" s="91">
        <f>(DATA!Y63/DATA!C63)*100</f>
        <v>66.049953746530988</v>
      </c>
      <c r="D63" s="91">
        <f>(DATA!Z63/DATA!D63)*100</f>
        <v>66.268656716417908</v>
      </c>
      <c r="E63" s="91">
        <f>(DATA!AA63/DATA!E63)*100</f>
        <v>65.353535353535349</v>
      </c>
      <c r="F63" s="91">
        <f>(DATA!AB63/DATA!F63)*100</f>
        <v>59.723593287265551</v>
      </c>
      <c r="G63" s="91">
        <f>(DATA!AC63/DATA!G63)*100</f>
        <v>56.496062992125985</v>
      </c>
      <c r="H63" s="91">
        <f>(DATA!AD63/DATA!H63)*100</f>
        <v>53.215284249767002</v>
      </c>
      <c r="I63" s="91">
        <f>(DATA!AE63/DATA!I63)*100</f>
        <v>52.504816955684007</v>
      </c>
      <c r="J63" s="91">
        <f>(DATA!AF63/DATA!J63)*100</f>
        <v>51.736745886654475</v>
      </c>
      <c r="K63" s="91">
        <f>(DATA!AG63/DATA!K63)*100</f>
        <v>50.822846079380447</v>
      </c>
      <c r="L63" s="91">
        <f>(DATA!AH63/DATA!L63)*100</f>
        <v>49.904942965779469</v>
      </c>
      <c r="M63" s="93">
        <f>(DATA!AI63/DATA!B63)*100</f>
        <v>32.673267326732677</v>
      </c>
      <c r="N63" s="91">
        <f>(DATA!AJ63/DATA!C63)*100</f>
        <v>33.950046253469012</v>
      </c>
      <c r="O63" s="91">
        <f>(DATA!AK63/DATA!D63)*100</f>
        <v>33.731343283582085</v>
      </c>
      <c r="P63" s="91">
        <f>(DATA!AL63/DATA!E63)*100</f>
        <v>34.646464646464651</v>
      </c>
      <c r="Q63" s="91">
        <f>(DATA!AM63/DATA!F63)*100</f>
        <v>40.276406712734456</v>
      </c>
      <c r="R63" s="91">
        <f>(DATA!AN63/DATA!G63)*100</f>
        <v>43.503937007874015</v>
      </c>
      <c r="S63" s="91">
        <f>(DATA!AO63/DATA!H63)*100</f>
        <v>46.784715750232991</v>
      </c>
      <c r="T63" s="91">
        <f>(DATA!AP63/DATA!I63)*100</f>
        <v>47.495183044315993</v>
      </c>
      <c r="U63" s="91">
        <f>(DATA!AQ63/DATA!J63)*100</f>
        <v>48.263254113345525</v>
      </c>
      <c r="V63" s="91">
        <f>(DATA!AR63/DATA!K63)*100</f>
        <v>49.177153920619553</v>
      </c>
      <c r="W63" s="91">
        <f>(DATA!AS63/DATA!L63)*100</f>
        <v>50.095057034220538</v>
      </c>
      <c r="X63" s="93">
        <f>(DATA!AT63/DATA!M63)*100</f>
        <v>91.269126912691263</v>
      </c>
      <c r="Y63" s="91">
        <f>(DATA!AU63/DATA!N63)*100</f>
        <v>90.364826941066411</v>
      </c>
      <c r="Z63" s="91">
        <f>(DATA!AV63/DATA!O63)*100</f>
        <v>89.442231075697208</v>
      </c>
      <c r="AA63" s="91">
        <f>(DATA!AW63/DATA!P63)*100</f>
        <v>89.191919191919183</v>
      </c>
      <c r="AB63" s="91">
        <f>(DATA!AX63/DATA!Q63)*100</f>
        <v>87.06811451135242</v>
      </c>
      <c r="AC63" s="91">
        <f>(DATA!AY63/DATA!R63)*100</f>
        <v>87.290640394088669</v>
      </c>
      <c r="AD63" s="91">
        <f>(DATA!AZ63/DATA!S63)*100</f>
        <v>86.36788048552755</v>
      </c>
      <c r="AE63" s="91">
        <f>(DATA!BA63/DATA!T63)*100</f>
        <v>87.244897959183675</v>
      </c>
      <c r="AF63" s="91">
        <f>(DATA!BB63/DATA!U63)*100</f>
        <v>85.28015194681862</v>
      </c>
      <c r="AG63" s="91">
        <f>(DATA!BC63/DATA!V63)*100</f>
        <v>85.207100591715985</v>
      </c>
      <c r="AH63" s="91">
        <f>(DATA!BD63/DATA!W63)*100</f>
        <v>84.487804878048777</v>
      </c>
      <c r="AI63" s="93">
        <f>(DATA!BE63/DATA!M63)*100</f>
        <v>1.8001800180018002</v>
      </c>
      <c r="AJ63" s="91">
        <f>(DATA!BF63/DATA!N63)*100</f>
        <v>2.3386342376052385</v>
      </c>
      <c r="AK63" s="91">
        <f>(DATA!BG63/DATA!O63)*100</f>
        <v>2.3904382470119523</v>
      </c>
      <c r="AL63" s="91">
        <f>(DATA!BH63/DATA!P63)*100</f>
        <v>2.4242424242424243</v>
      </c>
      <c r="AM63" s="91">
        <f>(DATA!BI63/DATA!Q63)*100</f>
        <v>3.0602171767028628</v>
      </c>
      <c r="AN63" s="91">
        <f>(DATA!BJ63/DATA!R63)*100</f>
        <v>3.0541871921182269</v>
      </c>
      <c r="AO63" s="91">
        <f>(DATA!BK63/DATA!S63)*100</f>
        <v>2.6143790849673203</v>
      </c>
      <c r="AP63" s="91">
        <f>(DATA!BL63/DATA!T63)*100</f>
        <v>2.3469387755102042</v>
      </c>
      <c r="AQ63" s="91">
        <f>(DATA!BM63/DATA!U63)*100</f>
        <v>1.9943019943019942</v>
      </c>
      <c r="AR63" s="91">
        <f>(DATA!BN63/DATA!V63)*100</f>
        <v>2.4654832347140041</v>
      </c>
      <c r="AS63" s="91">
        <f>(DATA!BO63/DATA!W63)*100</f>
        <v>2.1463414634146343</v>
      </c>
      <c r="AT63" s="119" t="str">
        <f>IF(DATA!CA63&gt;0,((DATA!CA63/DATA!BE63)*100),"NA")</f>
        <v>NA</v>
      </c>
      <c r="AU63" s="122" t="str">
        <f>IF(DATA!CB63&gt;0,((DATA!CB63/DATA!BF63)*100),"NA")</f>
        <v>NA</v>
      </c>
      <c r="AV63" s="122" t="str">
        <f>IF(DATA!CC63&gt;0,((DATA!CC63/DATA!BG63)*100),"NA")</f>
        <v>NA</v>
      </c>
      <c r="AW63" s="122" t="str">
        <f>IF(DATA!CD63&gt;0,((DATA!CD63/DATA!BH63)*100),"NA")</f>
        <v>NA</v>
      </c>
      <c r="AX63" s="122" t="str">
        <f>IF(DATA!CE63&gt;0,((DATA!CE63/DATA!BI63)*100),"NA")</f>
        <v>NA</v>
      </c>
      <c r="AY63" s="122" t="str">
        <f>IF(DATA!CF63&gt;0,((DATA!CF63/DATA!BJ63)*100),"NA")</f>
        <v>NA</v>
      </c>
      <c r="AZ63" s="122" t="str">
        <f>IF(DATA!CG63&gt;0,((DATA!CG63/DATA!BK63)*100),"NA")</f>
        <v>NA</v>
      </c>
      <c r="BA63" s="122" t="str">
        <f>IF(DATA!CH63&gt;0,((DATA!CH63/DATA!BL63)*100),"NA")</f>
        <v>NA</v>
      </c>
      <c r="BB63" s="122" t="str">
        <f>IF(DATA!CI63&gt;0,((DATA!CI63/DATA!BM63)*100),"NA")</f>
        <v>NA</v>
      </c>
      <c r="BC63" s="122" t="str">
        <f>IF(DATA!CJ63&gt;0,((DATA!CJ63/DATA!BN63)*100),"NA")</f>
        <v>NA</v>
      </c>
      <c r="BD63" s="122" t="str">
        <f>IF(DATA!CK63&gt;0,((DATA!CK63/DATA!BO63)*100),"NA")</f>
        <v>NA</v>
      </c>
      <c r="BE63" s="93">
        <f>(DATA!CL63/DATA!M63)*100</f>
        <v>1.0801080108010801</v>
      </c>
      <c r="BF63" s="91">
        <f>(DATA!CM63/DATA!N63)*100</f>
        <v>1.3096351730589337</v>
      </c>
      <c r="BG63" s="91">
        <f>(DATA!CN63/DATA!O63)*100</f>
        <v>1.4940239043824701</v>
      </c>
      <c r="BH63" s="91">
        <f>(DATA!CO63/DATA!P63)*100</f>
        <v>1.5151515151515151</v>
      </c>
      <c r="BI63" s="91">
        <f>(DATA!CP63/DATA!Q63)*100</f>
        <v>1.9743336623889436</v>
      </c>
      <c r="BJ63" s="91">
        <f>(DATA!CQ63/DATA!R63)*100</f>
        <v>1.9704433497536946</v>
      </c>
      <c r="BK63" s="91">
        <f>(DATA!CR63/DATA!S63)*100</f>
        <v>2.3342670401493932</v>
      </c>
      <c r="BL63" s="91">
        <f>(DATA!CS63/DATA!T63)*100</f>
        <v>2.8571428571428572</v>
      </c>
      <c r="BM63" s="91">
        <f>(DATA!CT63/DATA!U63)*100</f>
        <v>2.8490028490028489</v>
      </c>
      <c r="BN63" s="91">
        <f>(DATA!CU63/DATA!V63)*100</f>
        <v>2.8599605522682445</v>
      </c>
      <c r="BO63" s="91">
        <f>(DATA!CV63/DATA!W63)*100</f>
        <v>2.8292682926829271</v>
      </c>
      <c r="BP63" s="93">
        <f>(DATA!CW63/DATA!M63)*100</f>
        <v>0</v>
      </c>
      <c r="BQ63" s="91">
        <f>(DATA!CX63/DATA!N63)*100</f>
        <v>0</v>
      </c>
      <c r="BR63" s="91">
        <f>(DATA!CY63/DATA!O63)*100</f>
        <v>0</v>
      </c>
      <c r="BS63" s="91">
        <f>(DATA!CZ63/DATA!P63)*100</f>
        <v>0</v>
      </c>
      <c r="BT63" s="91">
        <f>(DATA!DA63/DATA!Q63)*100</f>
        <v>0</v>
      </c>
      <c r="BU63" s="91">
        <f>(DATA!DB63/DATA!R63)*100</f>
        <v>0</v>
      </c>
      <c r="BV63" s="91">
        <f>(DATA!DC63/DATA!S63)*100</f>
        <v>0</v>
      </c>
      <c r="BW63" s="91">
        <f>(DATA!DD63/DATA!T63)*100</f>
        <v>0</v>
      </c>
      <c r="BX63" s="91">
        <f>(DATA!DE63/DATA!U63)*100</f>
        <v>0</v>
      </c>
      <c r="BY63" s="91">
        <f>(DATA!DF63/DATA!V63)*100</f>
        <v>0.29585798816568049</v>
      </c>
      <c r="BZ63" s="91">
        <f>(DATA!DG63/DATA!W63)*100</f>
        <v>0.48780487804878048</v>
      </c>
      <c r="CA63" s="93">
        <f>(DATA!DH63/DATA!M63)*100</f>
        <v>5.8505850585058505</v>
      </c>
      <c r="CB63" s="91">
        <f>(DATA!DI63/DATA!N63)*100</f>
        <v>5.9869036482694105</v>
      </c>
      <c r="CC63" s="91">
        <f>(DATA!DJ63/DATA!O63)*100</f>
        <v>6.6733067729083659</v>
      </c>
      <c r="CD63" s="91">
        <f>(DATA!DK63/DATA!P63)*100</f>
        <v>6.8686868686868685</v>
      </c>
      <c r="CE63" s="91">
        <f>(DATA!DL63/DATA!Q63)*100</f>
        <v>7.8973346495557744</v>
      </c>
      <c r="CF63" s="91">
        <f>(DATA!DM63/DATA!R63)*100</f>
        <v>7.6847290640394084</v>
      </c>
      <c r="CG63" s="91">
        <f>(DATA!DN63/DATA!S63)*100</f>
        <v>8.6834733893557416</v>
      </c>
      <c r="CH63" s="91">
        <f>(DATA!DO63/DATA!T63)*100</f>
        <v>7.5510204081632653</v>
      </c>
      <c r="CI63" s="91">
        <f>(DATA!DP63/DATA!U63)*100</f>
        <v>9.8765432098765427</v>
      </c>
      <c r="CJ63" s="91">
        <f>(DATA!DQ63/DATA!V63)*100</f>
        <v>9.1715976331360949</v>
      </c>
      <c r="CK63" s="91">
        <f>(DATA!DR63/DATA!W63)*100</f>
        <v>10.048780487804878</v>
      </c>
      <c r="CL63" s="114">
        <f t="shared" si="2"/>
        <v>100</v>
      </c>
      <c r="CM63" s="61">
        <f t="shared" si="3"/>
        <v>100</v>
      </c>
      <c r="CN63" s="61">
        <f t="shared" si="4"/>
        <v>100</v>
      </c>
      <c r="CO63" s="61">
        <f t="shared" si="5"/>
        <v>100</v>
      </c>
      <c r="CP63" s="61">
        <f t="shared" si="6"/>
        <v>100</v>
      </c>
      <c r="CQ63" s="61">
        <f t="shared" si="7"/>
        <v>100</v>
      </c>
      <c r="CR63" s="61">
        <f t="shared" si="8"/>
        <v>100</v>
      </c>
      <c r="CS63" s="61">
        <f t="shared" si="38"/>
        <v>100</v>
      </c>
      <c r="CT63" s="61">
        <f t="shared" si="39"/>
        <v>100</v>
      </c>
      <c r="CU63" s="61">
        <f t="shared" si="40"/>
        <v>100</v>
      </c>
      <c r="CV63" s="61">
        <f t="shared" si="40"/>
        <v>100</v>
      </c>
      <c r="CW63" s="114">
        <f t="shared" si="9"/>
        <v>100</v>
      </c>
      <c r="CX63" s="61">
        <f t="shared" si="23"/>
        <v>99.999999999999986</v>
      </c>
      <c r="CY63" s="61">
        <f t="shared" si="24"/>
        <v>100</v>
      </c>
      <c r="CZ63" s="61">
        <f t="shared" si="25"/>
        <v>99.999999999999986</v>
      </c>
      <c r="DA63" s="61">
        <f t="shared" si="26"/>
        <v>100</v>
      </c>
      <c r="DB63" s="61">
        <f t="shared" si="27"/>
        <v>99.999999999999986</v>
      </c>
      <c r="DC63" s="61">
        <f t="shared" si="28"/>
        <v>100.00000000000001</v>
      </c>
      <c r="DD63" s="61">
        <f t="shared" si="29"/>
        <v>100.00000000000001</v>
      </c>
      <c r="DE63" s="61">
        <f t="shared" si="30"/>
        <v>100</v>
      </c>
      <c r="DF63" s="61">
        <f t="shared" si="31"/>
        <v>100</v>
      </c>
      <c r="DG63" s="61">
        <f t="shared" si="31"/>
        <v>99.999999999999986</v>
      </c>
    </row>
    <row r="64" spans="1:111">
      <c r="A64" s="99" t="str">
        <f>+DATA!A64</f>
        <v>Vermont</v>
      </c>
      <c r="B64" s="103">
        <f>(DATA!X64/DATA!B64)*100</f>
        <v>70.847750865051907</v>
      </c>
      <c r="C64" s="103">
        <f>(DATA!Y64/DATA!C64)*100</f>
        <v>69.238095238095241</v>
      </c>
      <c r="D64" s="103">
        <f>(DATA!Z64/DATA!D64)*100</f>
        <v>67.21595836947094</v>
      </c>
      <c r="E64" s="103">
        <f>(DATA!AA64/DATA!E64)*100</f>
        <v>66.435986159169545</v>
      </c>
      <c r="F64" s="103">
        <f>(DATA!AB64/DATA!F64)*100</f>
        <v>62.991518889745571</v>
      </c>
      <c r="G64" s="103">
        <f>(DATA!AC64/DATA!G64)*100</f>
        <v>63.746223564954683</v>
      </c>
      <c r="H64" s="103">
        <f>(DATA!AD64/DATA!H64)*100</f>
        <v>62.11180124223602</v>
      </c>
      <c r="I64" s="103">
        <f>(DATA!AE64/DATA!I64)*100</f>
        <v>61.794276875483369</v>
      </c>
      <c r="J64" s="103">
        <f>(DATA!AF64/DATA!J64)*100</f>
        <v>59.973045822102421</v>
      </c>
      <c r="K64" s="103">
        <f>(DATA!AG64/DATA!K64)*100</f>
        <v>58.764271323035601</v>
      </c>
      <c r="L64" s="103">
        <f>(DATA!AH64/DATA!L64)*100</f>
        <v>57.801899592944373</v>
      </c>
      <c r="M64" s="106">
        <f>(DATA!AI64/DATA!B64)*100</f>
        <v>29.1522491349481</v>
      </c>
      <c r="N64" s="103">
        <f>(DATA!AJ64/DATA!C64)*100</f>
        <v>30.761904761904763</v>
      </c>
      <c r="O64" s="103">
        <f>(DATA!AK64/DATA!D64)*100</f>
        <v>32.784041630529053</v>
      </c>
      <c r="P64" s="103">
        <f>(DATA!AL64/DATA!E64)*100</f>
        <v>33.564013840830448</v>
      </c>
      <c r="Q64" s="103">
        <f>(DATA!AM64/DATA!F64)*100</f>
        <v>37.008481110254429</v>
      </c>
      <c r="R64" s="103">
        <f>(DATA!AN64/DATA!G64)*100</f>
        <v>36.253776435045317</v>
      </c>
      <c r="S64" s="103">
        <f>(DATA!AO64/DATA!H64)*100</f>
        <v>37.888198757763973</v>
      </c>
      <c r="T64" s="103">
        <f>(DATA!AP64/DATA!I64)*100</f>
        <v>38.205723124516631</v>
      </c>
      <c r="U64" s="103">
        <f>(DATA!AQ64/DATA!J64)*100</f>
        <v>40.026954177897572</v>
      </c>
      <c r="V64" s="103">
        <f>(DATA!AR64/DATA!K64)*100</f>
        <v>41.235728676964406</v>
      </c>
      <c r="W64" s="103">
        <f>(DATA!AS64/DATA!L64)*100</f>
        <v>42.198100407055634</v>
      </c>
      <c r="X64" s="106">
        <f>(DATA!AT64/DATA!M64)*100</f>
        <v>95.155709342560556</v>
      </c>
      <c r="Y64" s="103">
        <f>(DATA!AU64/DATA!N64)*100</f>
        <v>95.360315893385987</v>
      </c>
      <c r="Z64" s="103">
        <f>(DATA!AV64/DATA!O64)*100</f>
        <v>95.128432240921171</v>
      </c>
      <c r="AA64" s="103">
        <f>(DATA!AW64/DATA!P64)*100</f>
        <v>93.491644678979767</v>
      </c>
      <c r="AB64" s="103">
        <f>(DATA!AX64/DATA!Q64)*100</f>
        <v>91.492776886035315</v>
      </c>
      <c r="AC64" s="103">
        <f>(DATA!AY64/DATA!R64)*100</f>
        <v>90.925925925925924</v>
      </c>
      <c r="AD64" s="103">
        <f>(DATA!AZ64/DATA!S64)*100</f>
        <v>90.780141843971634</v>
      </c>
      <c r="AE64" s="103">
        <f>(DATA!BA64/DATA!T64)*100</f>
        <v>89.106382978723403</v>
      </c>
      <c r="AF64" s="103">
        <f>(DATA!BB64/DATA!U64)*100</f>
        <v>88.413284132841326</v>
      </c>
      <c r="AG64" s="103">
        <f>(DATA!BC64/DATA!V64)*100</f>
        <v>88.243938280675977</v>
      </c>
      <c r="AH64" s="103">
        <f>(DATA!BD64/DATA!W64)*100</f>
        <v>87.415730337078656</v>
      </c>
      <c r="AI64" s="106">
        <f>(DATA!BE64/DATA!M64)*100</f>
        <v>1.2110726643598615</v>
      </c>
      <c r="AJ64" s="103">
        <f>(DATA!BF64/DATA!N64)*100</f>
        <v>1.0858835143139189</v>
      </c>
      <c r="AK64" s="103">
        <f>(DATA!BG64/DATA!O64)*100</f>
        <v>0.97431355181576607</v>
      </c>
      <c r="AL64" s="103">
        <f>(DATA!BH64/DATA!P64)*100</f>
        <v>1.1433597185576077</v>
      </c>
      <c r="AM64" s="103">
        <f>(DATA!BI64/DATA!Q64)*100</f>
        <v>1.5248796147672552</v>
      </c>
      <c r="AN64" s="103">
        <f>(DATA!BJ64/DATA!R64)*100</f>
        <v>1.6666666666666667</v>
      </c>
      <c r="AO64" s="103">
        <f>(DATA!BK64/DATA!S64)*100</f>
        <v>1.8617021276595744</v>
      </c>
      <c r="AP64" s="103">
        <f>(DATA!BL64/DATA!T64)*100</f>
        <v>2.6382978723404253</v>
      </c>
      <c r="AQ64" s="103">
        <f>(DATA!BM64/DATA!U64)*100</f>
        <v>2.5092250922509227</v>
      </c>
      <c r="AR64" s="103">
        <f>(DATA!BN64/DATA!V64)*100</f>
        <v>2.2042615723732553</v>
      </c>
      <c r="AS64" s="103">
        <f>(DATA!BO64/DATA!W64)*100</f>
        <v>1.7977528089887642</v>
      </c>
      <c r="AT64" s="118" t="str">
        <f>IF(DATA!CA64&gt;0,((DATA!CA64/DATA!BE64)*100),"NA")</f>
        <v>NA</v>
      </c>
      <c r="AU64" s="121" t="str">
        <f>IF(DATA!CB64&gt;0,((DATA!CB64/DATA!BF64)*100),"NA")</f>
        <v>NA</v>
      </c>
      <c r="AV64" s="121" t="str">
        <f>IF(DATA!CC64&gt;0,((DATA!CC64/DATA!BG64)*100),"NA")</f>
        <v>NA</v>
      </c>
      <c r="AW64" s="121" t="str">
        <f>IF(DATA!CD64&gt;0,((DATA!CD64/DATA!BH64)*100),"NA")</f>
        <v>NA</v>
      </c>
      <c r="AX64" s="121" t="str">
        <f>IF(DATA!CE64&gt;0,((DATA!CE64/DATA!BI64)*100),"NA")</f>
        <v>NA</v>
      </c>
      <c r="AY64" s="121" t="str">
        <f>IF(DATA!CF64&gt;0,((DATA!CF64/DATA!BJ64)*100),"NA")</f>
        <v>NA</v>
      </c>
      <c r="AZ64" s="121" t="str">
        <f>IF(DATA!CG64&gt;0,((DATA!CG64/DATA!BK64)*100),"NA")</f>
        <v>NA</v>
      </c>
      <c r="BA64" s="121" t="str">
        <f>IF(DATA!CH64&gt;0,((DATA!CH64/DATA!BL64)*100),"NA")</f>
        <v>NA</v>
      </c>
      <c r="BB64" s="121" t="str">
        <f>IF(DATA!CI64&gt;0,((DATA!CI64/DATA!BM64)*100),"NA")</f>
        <v>NA</v>
      </c>
      <c r="BC64" s="121" t="str">
        <f>IF(DATA!CJ64&gt;0,((DATA!CJ64/DATA!BN64)*100),"NA")</f>
        <v>NA</v>
      </c>
      <c r="BD64" s="121" t="str">
        <f>IF(DATA!CK64&gt;0,((DATA!CK64/DATA!BO64)*100),"NA")</f>
        <v>NA</v>
      </c>
      <c r="BE64" s="106">
        <f>(DATA!CL64/DATA!M64)*100</f>
        <v>0.7785467128027681</v>
      </c>
      <c r="BF64" s="103">
        <f>(DATA!CM64/DATA!N64)*100</f>
        <v>0.88845014807502465</v>
      </c>
      <c r="BG64" s="103">
        <f>(DATA!CN64/DATA!O64)*100</f>
        <v>0.70859167404782997</v>
      </c>
      <c r="BH64" s="103">
        <f>(DATA!CO64/DATA!P64)*100</f>
        <v>1.1433597185576077</v>
      </c>
      <c r="BI64" s="103">
        <f>(DATA!CP64/DATA!Q64)*100</f>
        <v>2.1669341894060992</v>
      </c>
      <c r="BJ64" s="103">
        <f>(DATA!CQ64/DATA!R64)*100</f>
        <v>2.1296296296296298</v>
      </c>
      <c r="BK64" s="103">
        <f>(DATA!CR64/DATA!S64)*100</f>
        <v>1.9503546099290781</v>
      </c>
      <c r="BL64" s="103">
        <f>(DATA!CS64/DATA!T64)*100</f>
        <v>2.1276595744680851</v>
      </c>
      <c r="BM64" s="103">
        <f>(DATA!CT64/DATA!U64)*100</f>
        <v>2.2878228782287824</v>
      </c>
      <c r="BN64" s="103">
        <f>(DATA!CU64/DATA!V64)*100</f>
        <v>2.4246877296105804</v>
      </c>
      <c r="BO64" s="103">
        <f>(DATA!CV64/DATA!W64)*100</f>
        <v>2.9213483146067416</v>
      </c>
      <c r="BP64" s="106">
        <f>(DATA!CW64/DATA!M64)*100</f>
        <v>0</v>
      </c>
      <c r="BQ64" s="103">
        <f>(DATA!CX64/DATA!N64)*100</f>
        <v>0</v>
      </c>
      <c r="BR64" s="103">
        <f>(DATA!CY64/DATA!O64)*100</f>
        <v>0</v>
      </c>
      <c r="BS64" s="103">
        <f>(DATA!CZ64/DATA!P64)*100</f>
        <v>0</v>
      </c>
      <c r="BT64" s="103">
        <f>(DATA!DA64/DATA!Q64)*100</f>
        <v>0</v>
      </c>
      <c r="BU64" s="103">
        <f>(DATA!DB64/DATA!R64)*100</f>
        <v>0</v>
      </c>
      <c r="BV64" s="103">
        <f>(DATA!DC64/DATA!S64)*100</f>
        <v>0</v>
      </c>
      <c r="BW64" s="103">
        <f>(DATA!DD64/DATA!T64)*100</f>
        <v>0</v>
      </c>
      <c r="BX64" s="103">
        <f>(DATA!DE64/DATA!U64)*100</f>
        <v>0.51660516605166051</v>
      </c>
      <c r="BY64" s="103">
        <f>(DATA!DF64/DATA!V64)*100</f>
        <v>0.58780308596620123</v>
      </c>
      <c r="BZ64" s="103">
        <f>(DATA!DG64/DATA!W64)*100</f>
        <v>1.4981273408239701</v>
      </c>
      <c r="CA64" s="106">
        <f>(DATA!DH64/DATA!M64)*100</f>
        <v>2.8546712802768166</v>
      </c>
      <c r="CB64" s="103">
        <f>(DATA!DI64/DATA!N64)*100</f>
        <v>2.6653504442250742</v>
      </c>
      <c r="CC64" s="103">
        <f>(DATA!DJ64/DATA!O64)*100</f>
        <v>3.188662533215235</v>
      </c>
      <c r="CD64" s="103">
        <f>(DATA!DK64/DATA!P64)*100</f>
        <v>4.2216358839050132</v>
      </c>
      <c r="CE64" s="103">
        <f>(DATA!DL64/DATA!Q64)*100</f>
        <v>4.8154093097913329</v>
      </c>
      <c r="CF64" s="103">
        <f>(DATA!DM64/DATA!R64)*100</f>
        <v>5.2777777777777777</v>
      </c>
      <c r="CG64" s="103">
        <f>(DATA!DN64/DATA!S64)*100</f>
        <v>5.4078014184397167</v>
      </c>
      <c r="CH64" s="103">
        <f>(DATA!DO64/DATA!T64)*100</f>
        <v>6.1276595744680851</v>
      </c>
      <c r="CI64" s="103">
        <f>(DATA!DP64/DATA!U64)*100</f>
        <v>6.2730627306273057</v>
      </c>
      <c r="CJ64" s="103">
        <f>(DATA!DQ64/DATA!V64)*100</f>
        <v>6.5393093313739898</v>
      </c>
      <c r="CK64" s="103">
        <f>(DATA!DR64/DATA!W64)*100</f>
        <v>6.3670411985018731</v>
      </c>
      <c r="CL64" s="115">
        <f t="shared" si="2"/>
        <v>100</v>
      </c>
      <c r="CM64" s="116">
        <f t="shared" si="3"/>
        <v>100</v>
      </c>
      <c r="CN64" s="116">
        <f t="shared" si="4"/>
        <v>100</v>
      </c>
      <c r="CO64" s="116">
        <f t="shared" si="5"/>
        <v>100</v>
      </c>
      <c r="CP64" s="116">
        <f t="shared" si="6"/>
        <v>100</v>
      </c>
      <c r="CQ64" s="116">
        <f t="shared" si="7"/>
        <v>100</v>
      </c>
      <c r="CR64" s="116">
        <f t="shared" si="8"/>
        <v>100</v>
      </c>
      <c r="CS64" s="116">
        <f t="shared" si="38"/>
        <v>100</v>
      </c>
      <c r="CT64" s="116">
        <f t="shared" si="39"/>
        <v>100</v>
      </c>
      <c r="CU64" s="116">
        <f t="shared" si="40"/>
        <v>100</v>
      </c>
      <c r="CV64" s="116">
        <f t="shared" si="40"/>
        <v>100</v>
      </c>
      <c r="CW64" s="115">
        <f t="shared" si="9"/>
        <v>100</v>
      </c>
      <c r="CX64" s="116">
        <f t="shared" si="23"/>
        <v>100</v>
      </c>
      <c r="CY64" s="116">
        <f t="shared" si="24"/>
        <v>100</v>
      </c>
      <c r="CZ64" s="116">
        <f t="shared" si="25"/>
        <v>99.999999999999986</v>
      </c>
      <c r="DA64" s="116">
        <f t="shared" si="26"/>
        <v>100</v>
      </c>
      <c r="DB64" s="116">
        <f t="shared" si="27"/>
        <v>100</v>
      </c>
      <c r="DC64" s="116">
        <f t="shared" si="28"/>
        <v>100</v>
      </c>
      <c r="DD64" s="116">
        <f t="shared" si="29"/>
        <v>100</v>
      </c>
      <c r="DE64" s="116">
        <f t="shared" si="30"/>
        <v>100</v>
      </c>
      <c r="DF64" s="116">
        <f t="shared" si="31"/>
        <v>100</v>
      </c>
      <c r="DG64" s="116">
        <f t="shared" si="31"/>
        <v>100</v>
      </c>
    </row>
    <row r="65" spans="1:111">
      <c r="A65" s="99" t="str">
        <f>+DATA!A65</f>
        <v>District of Columbia</v>
      </c>
      <c r="B65" s="103">
        <f>(DATA!X65/DATA!B65)*100</f>
        <v>63.906581740976641</v>
      </c>
      <c r="C65" s="103">
        <f>(DATA!Y65/DATA!C65)*100</f>
        <v>65.58891454965358</v>
      </c>
      <c r="D65" s="103">
        <f>(DATA!Z65/DATA!D65)*100</f>
        <v>65.535248041775461</v>
      </c>
      <c r="E65" s="103">
        <f>(DATA!AA65/DATA!E65)*100</f>
        <v>63.300492610837431</v>
      </c>
      <c r="F65" s="103">
        <f>(DATA!AB65/DATA!F65)*100</f>
        <v>56.98924731182796</v>
      </c>
      <c r="G65" s="103">
        <f>(DATA!AC65/DATA!G65)*100</f>
        <v>61.075949367088612</v>
      </c>
      <c r="H65" s="103">
        <f>(DATA!AD65/DATA!H65)*100</f>
        <v>57.438016528925615</v>
      </c>
      <c r="I65" s="103">
        <f>(DATA!AE65/DATA!I65)*100</f>
        <v>56.431535269709542</v>
      </c>
      <c r="J65" s="103">
        <f>(DATA!AF65/DATA!J65)*100</f>
        <v>54.504504504504503</v>
      </c>
      <c r="K65" s="103">
        <f>(DATA!AG65/DATA!K65)*100</f>
        <v>42.465753424657535</v>
      </c>
      <c r="L65" s="103">
        <f>(DATA!AH65/DATA!L65)*100</f>
        <v>25</v>
      </c>
      <c r="M65" s="106">
        <f>(DATA!AI65/DATA!B65)*100</f>
        <v>36.093418259023352</v>
      </c>
      <c r="N65" s="103">
        <f>(DATA!AJ65/DATA!C65)*100</f>
        <v>34.41108545034642</v>
      </c>
      <c r="O65" s="103">
        <f>(DATA!AK65/DATA!D65)*100</f>
        <v>34.464751958224547</v>
      </c>
      <c r="P65" s="103">
        <f>(DATA!AL65/DATA!E65)*100</f>
        <v>36.699507389162562</v>
      </c>
      <c r="Q65" s="103">
        <f>(DATA!AM65/DATA!F65)*100</f>
        <v>43.01075268817204</v>
      </c>
      <c r="R65" s="103">
        <f>(DATA!AN65/DATA!G65)*100</f>
        <v>38.924050632911396</v>
      </c>
      <c r="S65" s="103">
        <f>(DATA!AO65/DATA!H65)*100</f>
        <v>42.561983471074385</v>
      </c>
      <c r="T65" s="103">
        <f>(DATA!AP65/DATA!I65)*100</f>
        <v>43.568464730290458</v>
      </c>
      <c r="U65" s="103">
        <f>(DATA!AQ65/DATA!J65)*100</f>
        <v>45.495495495495497</v>
      </c>
      <c r="V65" s="103">
        <f>(DATA!AR65/DATA!K65)*100</f>
        <v>57.534246575342465</v>
      </c>
      <c r="W65" s="103">
        <f>(DATA!AS65/DATA!L65)*100</f>
        <v>75</v>
      </c>
      <c r="X65" s="106">
        <f>(DATA!AT65/DATA!M65)*100</f>
        <v>7.0063694267515926</v>
      </c>
      <c r="Y65" s="103">
        <f>(DATA!AU65/DATA!N65)*100</f>
        <v>26.327944572748269</v>
      </c>
      <c r="Z65" s="103">
        <f>(DATA!AV65/DATA!O65)*100</f>
        <v>24.545454545454547</v>
      </c>
      <c r="AA65" s="103">
        <f>(DATA!AW65/DATA!P65)*100</f>
        <v>26.345609065155806</v>
      </c>
      <c r="AB65" s="103">
        <f>(DATA!AX65/DATA!Q65)*100</f>
        <v>21.863799283154123</v>
      </c>
      <c r="AC65" s="103">
        <f>(DATA!AY65/DATA!R65)*100</f>
        <v>22.666666666666664</v>
      </c>
      <c r="AD65" s="103">
        <f>(DATA!AZ65/DATA!S65)*100</f>
        <v>21.518987341772153</v>
      </c>
      <c r="AE65" s="103">
        <f>(DATA!BA65/DATA!T65)*100</f>
        <v>25.316455696202532</v>
      </c>
      <c r="AF65" s="103">
        <f>(DATA!BB65/DATA!U65)*100</f>
        <v>24.657534246575342</v>
      </c>
      <c r="AG65" s="103">
        <f>(DATA!BC65/DATA!V65)*100</f>
        <v>21.761658031088082</v>
      </c>
      <c r="AH65" s="103">
        <f>(DATA!BD65/DATA!W65)*100</f>
        <v>25.333333333333336</v>
      </c>
      <c r="AI65" s="106">
        <f>(DATA!BE65/DATA!M65)*100</f>
        <v>59.023354564755834</v>
      </c>
      <c r="AJ65" s="103">
        <f>(DATA!BF65/DATA!N65)*100</f>
        <v>49.884526558891459</v>
      </c>
      <c r="AK65" s="103">
        <f>(DATA!BG65/DATA!O65)*100</f>
        <v>53.333333333333336</v>
      </c>
      <c r="AL65" s="103">
        <f>(DATA!BH65/DATA!P65)*100</f>
        <v>52.97450424929179</v>
      </c>
      <c r="AM65" s="103">
        <f>(DATA!BI65/DATA!Q65)*100</f>
        <v>60.57347670250897</v>
      </c>
      <c r="AN65" s="103">
        <f>(DATA!BJ65/DATA!R65)*100</f>
        <v>56.666666666666664</v>
      </c>
      <c r="AO65" s="103">
        <f>(DATA!BK65/DATA!S65)*100</f>
        <v>62.447257383966246</v>
      </c>
      <c r="AP65" s="103">
        <f>(DATA!BL65/DATA!T65)*100</f>
        <v>56.962025316455701</v>
      </c>
      <c r="AQ65" s="103">
        <f>(DATA!BM65/DATA!U65)*100</f>
        <v>58.904109589041099</v>
      </c>
      <c r="AR65" s="103">
        <f>(DATA!BN65/DATA!V65)*100</f>
        <v>64.766839378238345</v>
      </c>
      <c r="AS65" s="103">
        <f>(DATA!BO65/DATA!W65)*100</f>
        <v>65.333333333333329</v>
      </c>
      <c r="AT65" s="118">
        <f>IF(DATA!CA65&gt;0,((DATA!CA65/DATA!BE65)*100),"NA")</f>
        <v>100</v>
      </c>
      <c r="AU65" s="121">
        <f>IF(DATA!CB65&gt;0,((DATA!CB65/DATA!BF65)*100),"NA")</f>
        <v>100</v>
      </c>
      <c r="AV65" s="121">
        <f>IF(DATA!CC65&gt;0,((DATA!CC65/DATA!BG65)*100),"NA")</f>
        <v>100</v>
      </c>
      <c r="AW65" s="121">
        <f>IF(DATA!CD65&gt;0,((DATA!CD65/DATA!BH65)*100),"NA")</f>
        <v>100</v>
      </c>
      <c r="AX65" s="121">
        <f>IF(DATA!CE65&gt;0,((DATA!CE65/DATA!BI65)*100),"NA")</f>
        <v>100</v>
      </c>
      <c r="AY65" s="121">
        <f>IF(DATA!CF65&gt;0,((DATA!CF65/DATA!BJ65)*100),"NA")</f>
        <v>100</v>
      </c>
      <c r="AZ65" s="121">
        <f>IF(DATA!CG65&gt;0,((DATA!CG65/DATA!BK65)*100),"NA")</f>
        <v>100</v>
      </c>
      <c r="BA65" s="121">
        <f>IF(DATA!CH65&gt;0,((DATA!CH65/DATA!BL65)*100),"NA")</f>
        <v>100</v>
      </c>
      <c r="BB65" s="121">
        <f>IF(DATA!CI65&gt;0,((DATA!CI65/DATA!BM65)*100),"NA")</f>
        <v>100</v>
      </c>
      <c r="BC65" s="121">
        <f>IF(DATA!CJ65&gt;0,((DATA!CJ65/DATA!BN65)*100),"NA")</f>
        <v>100</v>
      </c>
      <c r="BD65" s="121">
        <f>IF(DATA!CK65&gt;0,((DATA!CK65/DATA!BO65)*100),"NA")</f>
        <v>100</v>
      </c>
      <c r="BE65" s="106">
        <f>(DATA!CL65/DATA!M65)*100</f>
        <v>0.84925690021231426</v>
      </c>
      <c r="BF65" s="103">
        <f>(DATA!CM65/DATA!N65)*100</f>
        <v>1.6166281755196306</v>
      </c>
      <c r="BG65" s="103">
        <f>(DATA!CN65/DATA!O65)*100</f>
        <v>1.5151515151515151</v>
      </c>
      <c r="BH65" s="103">
        <f>(DATA!CO65/DATA!P65)*100</f>
        <v>1.41643059490085</v>
      </c>
      <c r="BI65" s="103">
        <f>(DATA!CP65/DATA!Q65)*100</f>
        <v>0.71684587813620071</v>
      </c>
      <c r="BJ65" s="103">
        <f>(DATA!CQ65/DATA!R65)*100</f>
        <v>3.6666666666666665</v>
      </c>
      <c r="BK65" s="103">
        <f>(DATA!CR65/DATA!S65)*100</f>
        <v>0.8438818565400843</v>
      </c>
      <c r="BL65" s="103">
        <f>(DATA!CS65/DATA!T65)*100</f>
        <v>1.2658227848101267</v>
      </c>
      <c r="BM65" s="103">
        <f>(DATA!CT65/DATA!U65)*100</f>
        <v>0</v>
      </c>
      <c r="BN65" s="103">
        <f>(DATA!CU65/DATA!V65)*100</f>
        <v>0</v>
      </c>
      <c r="BO65" s="103">
        <f>(DATA!CV65/DATA!W65)*100</f>
        <v>0</v>
      </c>
      <c r="BP65" s="106">
        <f>(DATA!CW65/DATA!M65)*100</f>
        <v>0</v>
      </c>
      <c r="BQ65" s="103">
        <f>(DATA!CX65/DATA!N65)*100</f>
        <v>0</v>
      </c>
      <c r="BR65" s="103">
        <f>(DATA!CY65/DATA!O65)*100</f>
        <v>0</v>
      </c>
      <c r="BS65" s="103">
        <f>(DATA!CZ65/DATA!P65)*100</f>
        <v>0</v>
      </c>
      <c r="BT65" s="103">
        <f>(DATA!DA65/DATA!Q65)*100</f>
        <v>0</v>
      </c>
      <c r="BU65" s="103">
        <f>(DATA!DB65/DATA!R65)*100</f>
        <v>0</v>
      </c>
      <c r="BV65" s="103">
        <f>(DATA!DC65/DATA!S65)*100</f>
        <v>0</v>
      </c>
      <c r="BW65" s="103">
        <f>(DATA!DD65/DATA!T65)*100</f>
        <v>0</v>
      </c>
      <c r="BX65" s="103">
        <f>(DATA!DE65/DATA!U65)*100</f>
        <v>0</v>
      </c>
      <c r="BY65" s="103">
        <f>(DATA!DF65/DATA!V65)*100</f>
        <v>0</v>
      </c>
      <c r="BZ65" s="103">
        <f>(DATA!DG65/DATA!W65)*100</f>
        <v>0</v>
      </c>
      <c r="CA65" s="106">
        <f>(DATA!DH65/DATA!M65)*100</f>
        <v>33.121019108280251</v>
      </c>
      <c r="CB65" s="103">
        <f>(DATA!DI65/DATA!N65)*100</f>
        <v>22.170900692840647</v>
      </c>
      <c r="CC65" s="103">
        <f>(DATA!DJ65/DATA!O65)*100</f>
        <v>20.606060606060606</v>
      </c>
      <c r="CD65" s="103">
        <f>(DATA!DK65/DATA!P65)*100</f>
        <v>19.263456090651555</v>
      </c>
      <c r="CE65" s="103">
        <f>(DATA!DL65/DATA!Q65)*100</f>
        <v>16.845878136200717</v>
      </c>
      <c r="CF65" s="103">
        <f>(DATA!DM65/DATA!R65)*100</f>
        <v>17</v>
      </c>
      <c r="CG65" s="103">
        <f>(DATA!DN65/DATA!S65)*100</f>
        <v>15.18987341772152</v>
      </c>
      <c r="CH65" s="103">
        <f>(DATA!DO65/DATA!T65)*100</f>
        <v>16.455696202531644</v>
      </c>
      <c r="CI65" s="103">
        <f>(DATA!DP65/DATA!U65)*100</f>
        <v>16.43835616438356</v>
      </c>
      <c r="CJ65" s="103">
        <f>(DATA!DQ65/DATA!V65)*100</f>
        <v>13.471502590673575</v>
      </c>
      <c r="CK65" s="103">
        <f>(DATA!DR65/DATA!W65)*100</f>
        <v>9.3333333333333339</v>
      </c>
      <c r="CL65" s="115">
        <f t="shared" si="2"/>
        <v>100</v>
      </c>
      <c r="CM65" s="116">
        <f t="shared" si="3"/>
        <v>100</v>
      </c>
      <c r="CN65" s="116">
        <f t="shared" si="4"/>
        <v>100</v>
      </c>
      <c r="CO65" s="116">
        <f t="shared" si="5"/>
        <v>100</v>
      </c>
      <c r="CP65" s="116">
        <f t="shared" si="6"/>
        <v>100</v>
      </c>
      <c r="CQ65" s="116">
        <f t="shared" si="7"/>
        <v>100</v>
      </c>
      <c r="CR65" s="116">
        <f t="shared" si="8"/>
        <v>100</v>
      </c>
      <c r="CS65" s="116">
        <f t="shared" si="38"/>
        <v>100</v>
      </c>
      <c r="CT65" s="116">
        <f t="shared" si="39"/>
        <v>100</v>
      </c>
      <c r="CU65" s="116">
        <f t="shared" si="40"/>
        <v>100</v>
      </c>
      <c r="CV65" s="116">
        <f t="shared" si="40"/>
        <v>100</v>
      </c>
      <c r="CW65" s="115">
        <f t="shared" si="9"/>
        <v>99.999999999999986</v>
      </c>
      <c r="CX65" s="116">
        <f t="shared" si="23"/>
        <v>100.00000000000001</v>
      </c>
      <c r="CY65" s="116">
        <f t="shared" si="24"/>
        <v>100</v>
      </c>
      <c r="CZ65" s="116">
        <f t="shared" si="25"/>
        <v>100</v>
      </c>
      <c r="DA65" s="116">
        <f t="shared" si="26"/>
        <v>100</v>
      </c>
      <c r="DB65" s="116">
        <f t="shared" si="27"/>
        <v>100</v>
      </c>
      <c r="DC65" s="116">
        <f t="shared" si="28"/>
        <v>99.999999999999986</v>
      </c>
      <c r="DD65" s="116">
        <f t="shared" si="29"/>
        <v>100</v>
      </c>
      <c r="DE65" s="116">
        <f t="shared" si="30"/>
        <v>100</v>
      </c>
      <c r="DF65" s="116">
        <f t="shared" si="31"/>
        <v>100.00000000000001</v>
      </c>
      <c r="DG65" s="116">
        <f t="shared" si="31"/>
        <v>99.999999999999986</v>
      </c>
    </row>
    <row r="66" spans="1:111">
      <c r="A66" s="95">
        <f>+DATA!A66</f>
        <v>0</v>
      </c>
      <c r="B66" s="59"/>
      <c r="C66" s="60"/>
      <c r="D66" s="60"/>
      <c r="E66" s="60"/>
      <c r="F66" s="60"/>
      <c r="G66" s="60"/>
      <c r="H66" s="60"/>
      <c r="I66" s="60"/>
      <c r="J66" s="60"/>
      <c r="K66" s="60"/>
      <c r="L66" s="60"/>
      <c r="M66" s="59"/>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Q66" s="60"/>
      <c r="AR66" s="60"/>
      <c r="AS66" s="60"/>
      <c r="AT66" s="60"/>
      <c r="AU66" s="60"/>
      <c r="AV66" s="60"/>
      <c r="AW66" s="60"/>
      <c r="BB66" s="60"/>
      <c r="BC66" s="60"/>
      <c r="BD66" s="60"/>
      <c r="BE66" s="60"/>
      <c r="BF66" s="60"/>
      <c r="BG66" s="60"/>
      <c r="BH66" s="60"/>
      <c r="BM66" s="60"/>
      <c r="BN66" s="60"/>
      <c r="BO66" s="60"/>
      <c r="BP66" s="60"/>
      <c r="BQ66" s="60"/>
      <c r="BR66" s="60"/>
      <c r="BS66" s="60"/>
      <c r="BX66" s="60"/>
      <c r="BY66" s="60"/>
      <c r="BZ66" s="60"/>
      <c r="CA66" s="60"/>
      <c r="CB66" s="60"/>
      <c r="CC66" s="60"/>
      <c r="CD66" s="60"/>
      <c r="CI66" s="60"/>
      <c r="CJ66" s="60"/>
      <c r="CK66" s="60"/>
    </row>
    <row r="67" spans="1:111">
      <c r="A67" s="95">
        <f>+DATA!A69</f>
        <v>0</v>
      </c>
      <c r="B67" s="59"/>
      <c r="C67" s="60"/>
      <c r="D67" s="60"/>
      <c r="E67" s="60"/>
      <c r="F67" s="60"/>
      <c r="G67" s="60"/>
      <c r="H67" s="60"/>
      <c r="I67" s="60"/>
      <c r="J67" s="60"/>
      <c r="K67" s="60"/>
      <c r="L67" s="60"/>
      <c r="M67" s="59"/>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Q67" s="60"/>
      <c r="AR67" s="60"/>
      <c r="AS67" s="60"/>
      <c r="AT67" s="60"/>
      <c r="AU67" s="60"/>
      <c r="AV67" s="60"/>
      <c r="AW67" s="60"/>
      <c r="BB67" s="60"/>
      <c r="BC67" s="60"/>
      <c r="BD67" s="60"/>
      <c r="BE67" s="60"/>
      <c r="BF67" s="60"/>
      <c r="BG67" s="60"/>
      <c r="BH67" s="60"/>
      <c r="BM67" s="60"/>
      <c r="BN67" s="60"/>
      <c r="BO67" s="60"/>
      <c r="BP67" s="60"/>
      <c r="BQ67" s="60"/>
      <c r="BR67" s="60"/>
      <c r="BS67" s="60"/>
      <c r="BX67" s="60"/>
      <c r="BY67" s="60"/>
      <c r="BZ67" s="60"/>
      <c r="CA67" s="60"/>
      <c r="CB67" s="60"/>
      <c r="CC67" s="60"/>
      <c r="CD67" s="60"/>
      <c r="CI67" s="60"/>
      <c r="CJ67" s="60"/>
      <c r="CK67" s="60"/>
    </row>
    <row r="68" spans="1:111">
      <c r="A68" s="95">
        <f>+DATA!A70</f>
        <v>0</v>
      </c>
      <c r="B68" s="59"/>
      <c r="C68" s="60"/>
      <c r="D68" s="60"/>
      <c r="E68" s="60"/>
      <c r="F68" s="60"/>
      <c r="G68" s="60"/>
      <c r="H68" s="60"/>
      <c r="I68" s="60"/>
      <c r="J68" s="60"/>
      <c r="K68" s="60"/>
      <c r="L68" s="60"/>
      <c r="M68" s="59"/>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Q68" s="60"/>
      <c r="AR68" s="60"/>
      <c r="AS68" s="60"/>
      <c r="AT68" s="60"/>
      <c r="AU68" s="60"/>
      <c r="AV68" s="60"/>
      <c r="AW68" s="60"/>
      <c r="BB68" s="60"/>
      <c r="BC68" s="60"/>
      <c r="BD68" s="60"/>
      <c r="BE68" s="60"/>
      <c r="BF68" s="60"/>
      <c r="BG68" s="60"/>
      <c r="BH68" s="60"/>
      <c r="BM68" s="60"/>
      <c r="BN68" s="60"/>
      <c r="BO68" s="60"/>
      <c r="BP68" s="60"/>
      <c r="BQ68" s="60"/>
      <c r="BR68" s="60"/>
      <c r="BS68" s="60"/>
      <c r="BX68" s="60"/>
      <c r="BY68" s="60"/>
      <c r="BZ68" s="60"/>
      <c r="CA68" s="60"/>
      <c r="CB68" s="60"/>
      <c r="CC68" s="60"/>
      <c r="CD68" s="60"/>
      <c r="CI68" s="60"/>
      <c r="CJ68" s="60"/>
      <c r="CK68" s="60"/>
    </row>
    <row r="69" spans="1:111">
      <c r="A69" s="95">
        <f>+DATA!A71</f>
        <v>0</v>
      </c>
      <c r="B69" s="59"/>
      <c r="C69" s="62"/>
      <c r="D69" s="62"/>
      <c r="E69" s="62"/>
      <c r="F69" s="62"/>
      <c r="G69" s="62"/>
      <c r="H69" s="62"/>
      <c r="I69" s="62"/>
      <c r="J69" s="62"/>
      <c r="K69" s="62"/>
      <c r="L69" s="62"/>
      <c r="M69" s="59"/>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Q69" s="62"/>
      <c r="AR69" s="62"/>
      <c r="AS69" s="62"/>
      <c r="AT69" s="62"/>
      <c r="AU69" s="62"/>
      <c r="AV69" s="62"/>
      <c r="AW69" s="62"/>
      <c r="BB69" s="62"/>
      <c r="BC69" s="62"/>
      <c r="BD69" s="62"/>
      <c r="BE69" s="62"/>
      <c r="BF69" s="62"/>
      <c r="BG69" s="62"/>
      <c r="BH69" s="62"/>
      <c r="BM69" s="62"/>
      <c r="BN69" s="62"/>
      <c r="BO69" s="62"/>
      <c r="BP69" s="62"/>
      <c r="BQ69" s="62"/>
      <c r="BR69" s="62"/>
      <c r="BS69" s="62"/>
      <c r="BX69" s="62"/>
      <c r="BY69" s="62"/>
      <c r="BZ69" s="62"/>
      <c r="CA69" s="62"/>
      <c r="CB69" s="62"/>
      <c r="CC69" s="62"/>
      <c r="CD69" s="62"/>
      <c r="CI69" s="62"/>
      <c r="CJ69" s="62"/>
      <c r="CK69" s="62"/>
    </row>
    <row r="70" spans="1:111">
      <c r="A70" s="95">
        <f>+DATA!A72</f>
        <v>0</v>
      </c>
      <c r="B70" s="59"/>
      <c r="C70" s="62"/>
      <c r="D70" s="62"/>
      <c r="E70" s="62"/>
      <c r="F70" s="62"/>
      <c r="G70" s="62"/>
      <c r="H70" s="62"/>
      <c r="I70" s="62"/>
      <c r="J70" s="62"/>
      <c r="K70" s="62"/>
      <c r="L70" s="62"/>
      <c r="M70" s="59"/>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Q70" s="62"/>
      <c r="AR70" s="62"/>
      <c r="AS70" s="62"/>
      <c r="AT70" s="62"/>
      <c r="AU70" s="62"/>
      <c r="AV70" s="62"/>
      <c r="AW70" s="62"/>
      <c r="BB70" s="62"/>
      <c r="BC70" s="62"/>
      <c r="BD70" s="62"/>
      <c r="BE70" s="62"/>
      <c r="BF70" s="62"/>
      <c r="BG70" s="62"/>
      <c r="BH70" s="62"/>
      <c r="BM70" s="62"/>
      <c r="BN70" s="62"/>
      <c r="BO70" s="62"/>
      <c r="BP70" s="62"/>
      <c r="BQ70" s="62"/>
      <c r="BR70" s="62"/>
      <c r="BS70" s="62"/>
      <c r="BX70" s="62"/>
      <c r="BY70" s="62"/>
      <c r="BZ70" s="62"/>
      <c r="CA70" s="62"/>
      <c r="CB70" s="62"/>
      <c r="CC70" s="62"/>
      <c r="CD70" s="62"/>
      <c r="CI70" s="62"/>
      <c r="CJ70" s="62"/>
      <c r="CK70" s="62"/>
    </row>
    <row r="71" spans="1:111">
      <c r="A71" s="95">
        <f>+DATA!A73</f>
        <v>0</v>
      </c>
      <c r="B71" s="59"/>
      <c r="C71" s="62"/>
      <c r="D71" s="62"/>
      <c r="E71" s="62"/>
      <c r="F71" s="62"/>
      <c r="G71" s="62"/>
      <c r="H71" s="62"/>
      <c r="I71" s="62"/>
      <c r="J71" s="62"/>
      <c r="K71" s="62"/>
      <c r="L71" s="62"/>
      <c r="M71" s="59"/>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Q71" s="62"/>
      <c r="AR71" s="62"/>
      <c r="AS71" s="62"/>
      <c r="AT71" s="62"/>
      <c r="AU71" s="62"/>
      <c r="AV71" s="62"/>
      <c r="AW71" s="62"/>
      <c r="BB71" s="62"/>
      <c r="BC71" s="62"/>
      <c r="BD71" s="62"/>
      <c r="BE71" s="62"/>
      <c r="BF71" s="62"/>
      <c r="BG71" s="62"/>
      <c r="BH71" s="62"/>
      <c r="BM71" s="62"/>
      <c r="BN71" s="62"/>
      <c r="BO71" s="62"/>
      <c r="BP71" s="62"/>
      <c r="BQ71" s="62"/>
      <c r="BR71" s="62"/>
      <c r="BS71" s="62"/>
      <c r="BX71" s="62"/>
      <c r="BY71" s="62"/>
      <c r="BZ71" s="62"/>
      <c r="CA71" s="62"/>
      <c r="CB71" s="62"/>
      <c r="CC71" s="62"/>
      <c r="CD71" s="62"/>
      <c r="CI71" s="62"/>
      <c r="CJ71" s="62"/>
      <c r="CK71" s="62"/>
    </row>
    <row r="72" spans="1:111">
      <c r="A72" s="95">
        <f>+DATA!A74</f>
        <v>0</v>
      </c>
      <c r="B72" s="59"/>
      <c r="C72" s="62"/>
      <c r="D72" s="62"/>
      <c r="E72" s="62"/>
      <c r="F72" s="62"/>
      <c r="G72" s="62"/>
      <c r="H72" s="62"/>
      <c r="I72" s="62"/>
      <c r="J72" s="62"/>
      <c r="K72" s="62"/>
      <c r="L72" s="62"/>
      <c r="M72" s="59"/>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Q72" s="62"/>
      <c r="AR72" s="62"/>
      <c r="AS72" s="62"/>
      <c r="AT72" s="62"/>
      <c r="AU72" s="62"/>
      <c r="AV72" s="62"/>
      <c r="AW72" s="62"/>
      <c r="BB72" s="62"/>
      <c r="BC72" s="62"/>
      <c r="BD72" s="62"/>
      <c r="BE72" s="62"/>
      <c r="BF72" s="62"/>
      <c r="BG72" s="62"/>
      <c r="BH72" s="62"/>
      <c r="BM72" s="62"/>
      <c r="BN72" s="62"/>
      <c r="BO72" s="62"/>
      <c r="BP72" s="62"/>
      <c r="BQ72" s="62"/>
      <c r="BR72" s="62"/>
      <c r="BS72" s="62"/>
      <c r="BX72" s="62"/>
      <c r="BY72" s="62"/>
      <c r="BZ72" s="62"/>
      <c r="CA72" s="62"/>
      <c r="CB72" s="62"/>
      <c r="CC72" s="62"/>
      <c r="CD72" s="62"/>
      <c r="CI72" s="62"/>
      <c r="CJ72" s="62"/>
      <c r="CK72" s="62"/>
    </row>
    <row r="73" spans="1:111">
      <c r="A73" s="46"/>
      <c r="B73" s="59"/>
      <c r="C73" s="62"/>
      <c r="D73" s="62"/>
      <c r="E73" s="62"/>
      <c r="F73" s="62"/>
      <c r="G73" s="62"/>
      <c r="H73" s="62"/>
      <c r="I73" s="62"/>
      <c r="J73" s="62"/>
      <c r="K73" s="62"/>
      <c r="L73" s="62"/>
      <c r="M73" s="59"/>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Q73" s="62"/>
      <c r="AR73" s="62"/>
      <c r="AS73" s="62"/>
      <c r="AT73" s="62"/>
      <c r="AU73" s="62"/>
      <c r="AV73" s="62"/>
      <c r="AW73" s="62"/>
      <c r="BB73" s="62"/>
      <c r="BC73" s="62"/>
      <c r="BD73" s="62"/>
      <c r="BE73" s="62"/>
      <c r="BF73" s="62"/>
      <c r="BG73" s="62"/>
      <c r="BH73" s="62"/>
      <c r="BM73" s="62"/>
      <c r="BN73" s="62"/>
      <c r="BO73" s="62"/>
      <c r="BP73" s="62"/>
      <c r="BQ73" s="62"/>
      <c r="BR73" s="62"/>
      <c r="BS73" s="62"/>
      <c r="BX73" s="62"/>
      <c r="BY73" s="62"/>
      <c r="BZ73" s="62"/>
      <c r="CA73" s="62"/>
      <c r="CB73" s="62"/>
      <c r="CC73" s="62"/>
      <c r="CD73" s="62"/>
      <c r="CI73" s="62"/>
      <c r="CJ73" s="62"/>
      <c r="CK73" s="62"/>
    </row>
    <row r="74" spans="1:111">
      <c r="A74" s="46"/>
      <c r="B74" s="59"/>
      <c r="C74" s="62"/>
      <c r="D74" s="62"/>
      <c r="E74" s="62"/>
      <c r="F74" s="62"/>
      <c r="G74" s="62"/>
      <c r="H74" s="62"/>
      <c r="I74" s="62"/>
      <c r="J74" s="62"/>
      <c r="K74" s="62"/>
      <c r="L74" s="62"/>
      <c r="M74" s="59"/>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Q74" s="62"/>
      <c r="AR74" s="62"/>
      <c r="AS74" s="62"/>
      <c r="AT74" s="62"/>
      <c r="AU74" s="62"/>
      <c r="AV74" s="62"/>
      <c r="AW74" s="62"/>
      <c r="BB74" s="62"/>
      <c r="BC74" s="62"/>
      <c r="BD74" s="62"/>
      <c r="BE74" s="62"/>
      <c r="BF74" s="62"/>
      <c r="BG74" s="62"/>
      <c r="BH74" s="62"/>
      <c r="BM74" s="62"/>
      <c r="BN74" s="62"/>
      <c r="BO74" s="62"/>
      <c r="BP74" s="62"/>
      <c r="BQ74" s="62"/>
      <c r="BR74" s="62"/>
      <c r="BS74" s="62"/>
      <c r="BX74" s="62"/>
      <c r="BY74" s="62"/>
      <c r="BZ74" s="62"/>
      <c r="CA74" s="62"/>
      <c r="CB74" s="62"/>
      <c r="CC74" s="62"/>
      <c r="CD74" s="62"/>
      <c r="CI74" s="62"/>
      <c r="CJ74" s="62"/>
      <c r="CK74" s="62"/>
    </row>
    <row r="75" spans="1:111">
      <c r="A75" s="46"/>
      <c r="B75" s="59"/>
      <c r="C75" s="62"/>
      <c r="D75" s="62"/>
      <c r="E75" s="62"/>
      <c r="F75" s="62"/>
      <c r="G75" s="62"/>
      <c r="H75" s="62"/>
      <c r="I75" s="62"/>
      <c r="J75" s="62"/>
      <c r="K75" s="62"/>
      <c r="L75" s="62"/>
      <c r="M75" s="59"/>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Q75" s="62"/>
      <c r="AR75" s="62"/>
      <c r="AS75" s="62"/>
      <c r="AT75" s="62"/>
      <c r="AU75" s="62"/>
      <c r="AV75" s="62"/>
      <c r="AW75" s="62"/>
      <c r="BB75" s="62"/>
      <c r="BC75" s="62"/>
      <c r="BD75" s="62"/>
      <c r="BE75" s="62"/>
      <c r="BF75" s="62"/>
      <c r="BG75" s="62"/>
      <c r="BH75" s="62"/>
      <c r="BM75" s="62"/>
      <c r="BN75" s="62"/>
      <c r="BO75" s="62"/>
      <c r="BP75" s="62"/>
      <c r="BQ75" s="62"/>
      <c r="BR75" s="62"/>
      <c r="BS75" s="62"/>
      <c r="BX75" s="62"/>
      <c r="BY75" s="62"/>
      <c r="BZ75" s="62"/>
      <c r="CA75" s="62"/>
      <c r="CB75" s="62"/>
      <c r="CC75" s="62"/>
      <c r="CD75" s="62"/>
      <c r="CI75" s="62"/>
      <c r="CJ75" s="62"/>
      <c r="CK75" s="62"/>
    </row>
    <row r="76" spans="1:111">
      <c r="A76" s="46"/>
      <c r="B76" s="59"/>
      <c r="C76" s="62"/>
      <c r="D76" s="62"/>
      <c r="E76" s="62"/>
      <c r="F76" s="62"/>
      <c r="G76" s="62"/>
      <c r="H76" s="62"/>
      <c r="I76" s="62"/>
      <c r="J76" s="62"/>
      <c r="K76" s="62"/>
      <c r="L76" s="62"/>
      <c r="M76" s="59"/>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Q76" s="62"/>
      <c r="AR76" s="62"/>
      <c r="AS76" s="62"/>
      <c r="AT76" s="62"/>
      <c r="AU76" s="62"/>
      <c r="AV76" s="62"/>
      <c r="AW76" s="62"/>
      <c r="BB76" s="62"/>
      <c r="BC76" s="62"/>
      <c r="BD76" s="62"/>
      <c r="BE76" s="62"/>
      <c r="BF76" s="62"/>
      <c r="BG76" s="62"/>
      <c r="BH76" s="62"/>
      <c r="BM76" s="62"/>
      <c r="BN76" s="62"/>
      <c r="BO76" s="62"/>
      <c r="BP76" s="62"/>
      <c r="BQ76" s="62"/>
      <c r="BR76" s="62"/>
      <c r="BS76" s="62"/>
      <c r="BX76" s="62"/>
      <c r="BY76" s="62"/>
      <c r="BZ76" s="62"/>
      <c r="CA76" s="62"/>
      <c r="CB76" s="62"/>
      <c r="CC76" s="62"/>
      <c r="CD76" s="62"/>
      <c r="CI76" s="62"/>
      <c r="CJ76" s="62"/>
      <c r="CK76" s="62"/>
    </row>
    <row r="77" spans="1:111">
      <c r="A77" s="46"/>
      <c r="B77" s="59"/>
      <c r="C77" s="62"/>
      <c r="D77" s="62"/>
      <c r="E77" s="62"/>
      <c r="F77" s="62"/>
      <c r="G77" s="62"/>
      <c r="H77" s="62"/>
      <c r="I77" s="62"/>
      <c r="J77" s="62"/>
      <c r="K77" s="62"/>
      <c r="L77" s="62"/>
      <c r="M77" s="59"/>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Q77" s="62"/>
      <c r="AR77" s="62"/>
      <c r="AS77" s="62"/>
      <c r="AT77" s="62"/>
      <c r="AU77" s="62"/>
      <c r="AV77" s="62"/>
      <c r="AW77" s="62"/>
      <c r="BB77" s="62"/>
      <c r="BC77" s="62"/>
      <c r="BD77" s="62"/>
      <c r="BE77" s="62"/>
      <c r="BF77" s="62"/>
      <c r="BG77" s="62"/>
      <c r="BH77" s="62"/>
      <c r="BM77" s="62"/>
      <c r="BN77" s="62"/>
      <c r="BO77" s="62"/>
      <c r="BP77" s="62"/>
      <c r="BQ77" s="62"/>
      <c r="BR77" s="62"/>
      <c r="BS77" s="62"/>
      <c r="BX77" s="62"/>
      <c r="BY77" s="62"/>
      <c r="BZ77" s="62"/>
      <c r="CA77" s="62"/>
      <c r="CB77" s="62"/>
      <c r="CC77" s="62"/>
      <c r="CD77" s="62"/>
      <c r="CI77" s="62"/>
      <c r="CJ77" s="62"/>
      <c r="CK77" s="62"/>
    </row>
    <row r="78" spans="1:111" ht="12.75" customHeight="1">
      <c r="A78" s="46"/>
      <c r="B78" s="59"/>
      <c r="C78" s="62"/>
      <c r="D78" s="62"/>
      <c r="E78" s="62"/>
      <c r="F78" s="62"/>
      <c r="G78" s="62"/>
      <c r="H78" s="62"/>
      <c r="I78" s="62"/>
      <c r="J78" s="62"/>
      <c r="K78" s="62"/>
      <c r="L78" s="62"/>
      <c r="M78" s="59"/>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Q78" s="62"/>
      <c r="AR78" s="62"/>
      <c r="AS78" s="62"/>
      <c r="AT78" s="62"/>
      <c r="AU78" s="62"/>
      <c r="AV78" s="62"/>
      <c r="AW78" s="62"/>
      <c r="BB78" s="62"/>
      <c r="BC78" s="62"/>
      <c r="BD78" s="62"/>
      <c r="BE78" s="62"/>
      <c r="BF78" s="62"/>
      <c r="BG78" s="62"/>
      <c r="BH78" s="62"/>
      <c r="BM78" s="62"/>
      <c r="BN78" s="62"/>
      <c r="BO78" s="62"/>
      <c r="BP78" s="62"/>
      <c r="BQ78" s="62"/>
      <c r="BR78" s="62"/>
      <c r="BS78" s="62"/>
      <c r="BX78" s="62"/>
      <c r="BY78" s="62"/>
      <c r="BZ78" s="62"/>
      <c r="CA78" s="62"/>
      <c r="CB78" s="62"/>
      <c r="CC78" s="62"/>
      <c r="CD78" s="62"/>
      <c r="CI78" s="62"/>
      <c r="CJ78" s="62"/>
      <c r="CK78" s="62"/>
    </row>
    <row r="79" spans="1:111" ht="12.75" customHeight="1">
      <c r="A79" s="46"/>
      <c r="B79" s="59"/>
      <c r="C79" s="62"/>
      <c r="D79" s="62"/>
      <c r="E79" s="62"/>
      <c r="F79" s="62"/>
      <c r="G79" s="62"/>
      <c r="H79" s="62"/>
      <c r="I79" s="62"/>
      <c r="J79" s="62"/>
      <c r="K79" s="62"/>
      <c r="L79" s="62"/>
      <c r="M79" s="59"/>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Q79" s="62"/>
      <c r="AR79" s="62"/>
      <c r="AS79" s="62"/>
      <c r="AT79" s="62"/>
      <c r="AU79" s="62"/>
      <c r="AV79" s="62"/>
      <c r="AW79" s="62"/>
      <c r="BB79" s="62"/>
      <c r="BC79" s="62"/>
      <c r="BD79" s="62"/>
      <c r="BE79" s="62"/>
      <c r="BF79" s="62"/>
      <c r="BG79" s="62"/>
      <c r="BH79" s="62"/>
      <c r="BM79" s="62"/>
      <c r="BN79" s="62"/>
      <c r="BO79" s="62"/>
      <c r="BP79" s="62"/>
      <c r="BQ79" s="62"/>
      <c r="BR79" s="62"/>
      <c r="BS79" s="62"/>
      <c r="BX79" s="62"/>
      <c r="BY79" s="62"/>
      <c r="BZ79" s="62"/>
      <c r="CA79" s="62"/>
      <c r="CB79" s="62"/>
      <c r="CC79" s="62"/>
      <c r="CD79" s="62"/>
      <c r="CI79" s="62"/>
      <c r="CJ79" s="62"/>
      <c r="CK79" s="62"/>
    </row>
    <row r="80" spans="1:111" ht="12.75" customHeight="1">
      <c r="A80" s="46"/>
      <c r="B80" s="59"/>
      <c r="C80" s="62"/>
      <c r="D80" s="62"/>
      <c r="E80" s="62"/>
      <c r="F80" s="62"/>
      <c r="G80" s="62"/>
      <c r="H80" s="62"/>
      <c r="I80" s="62"/>
      <c r="J80" s="62"/>
      <c r="K80" s="62"/>
      <c r="L80" s="62"/>
      <c r="M80" s="59"/>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Q80" s="62"/>
      <c r="AR80" s="62"/>
      <c r="AS80" s="62"/>
      <c r="AT80" s="62"/>
      <c r="AU80" s="62"/>
      <c r="AV80" s="62"/>
      <c r="AW80" s="62"/>
      <c r="BB80" s="62"/>
      <c r="BC80" s="62"/>
      <c r="BD80" s="62"/>
      <c r="BE80" s="62"/>
      <c r="BF80" s="62"/>
      <c r="BG80" s="62"/>
      <c r="BH80" s="62"/>
      <c r="BM80" s="62"/>
      <c r="BN80" s="62"/>
      <c r="BO80" s="62"/>
      <c r="BP80" s="62"/>
      <c r="BQ80" s="62"/>
      <c r="BR80" s="62"/>
      <c r="BS80" s="62"/>
      <c r="BX80" s="62"/>
      <c r="BY80" s="62"/>
      <c r="BZ80" s="62"/>
      <c r="CA80" s="62"/>
      <c r="CB80" s="62"/>
      <c r="CC80" s="62"/>
      <c r="CD80" s="62"/>
      <c r="CI80" s="62"/>
      <c r="CJ80" s="62"/>
      <c r="CK80" s="62"/>
    </row>
    <row r="81" spans="1:89" ht="12.75" customHeight="1">
      <c r="A81" s="46"/>
      <c r="B81" s="59"/>
      <c r="C81" s="62"/>
      <c r="D81" s="62"/>
      <c r="E81" s="62"/>
      <c r="F81" s="62"/>
      <c r="G81" s="62"/>
      <c r="H81" s="62"/>
      <c r="I81" s="62"/>
      <c r="J81" s="62"/>
      <c r="K81" s="62"/>
      <c r="L81" s="62"/>
      <c r="M81" s="59"/>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Q81" s="62"/>
      <c r="AR81" s="62"/>
      <c r="AS81" s="62"/>
      <c r="AT81" s="62"/>
      <c r="AU81" s="62"/>
      <c r="AV81" s="62"/>
      <c r="AW81" s="62"/>
      <c r="BB81" s="62"/>
      <c r="BC81" s="62"/>
      <c r="BD81" s="62"/>
      <c r="BE81" s="62"/>
      <c r="BF81" s="62"/>
      <c r="BG81" s="62"/>
      <c r="BH81" s="62"/>
      <c r="BM81" s="62"/>
      <c r="BN81" s="62"/>
      <c r="BO81" s="62"/>
      <c r="BP81" s="62"/>
      <c r="BQ81" s="62"/>
      <c r="BR81" s="62"/>
      <c r="BS81" s="62"/>
      <c r="BX81" s="62"/>
      <c r="BY81" s="62"/>
      <c r="BZ81" s="62"/>
      <c r="CA81" s="62"/>
      <c r="CB81" s="62"/>
      <c r="CC81" s="62"/>
      <c r="CD81" s="62"/>
      <c r="CI81" s="62"/>
      <c r="CJ81" s="62"/>
      <c r="CK81" s="62"/>
    </row>
    <row r="82" spans="1:89" ht="12.75" customHeight="1">
      <c r="A82" s="46"/>
      <c r="B82" s="59"/>
      <c r="C82" s="62"/>
      <c r="D82" s="62"/>
      <c r="E82" s="62"/>
      <c r="F82" s="62"/>
      <c r="G82" s="62"/>
      <c r="H82" s="62"/>
      <c r="I82" s="62"/>
      <c r="J82" s="62"/>
      <c r="K82" s="62"/>
      <c r="L82" s="62"/>
      <c r="M82" s="59"/>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Q82" s="62"/>
      <c r="AR82" s="62"/>
      <c r="AS82" s="62"/>
      <c r="AT82" s="62"/>
      <c r="AU82" s="62"/>
      <c r="AV82" s="62"/>
      <c r="AW82" s="62"/>
      <c r="BB82" s="62"/>
      <c r="BC82" s="62"/>
      <c r="BD82" s="62"/>
      <c r="BE82" s="62"/>
      <c r="BF82" s="62"/>
      <c r="BG82" s="62"/>
      <c r="BH82" s="62"/>
      <c r="BM82" s="62"/>
      <c r="BN82" s="62"/>
      <c r="BO82" s="62"/>
      <c r="BP82" s="62"/>
      <c r="BQ82" s="62"/>
      <c r="BR82" s="62"/>
      <c r="BS82" s="62"/>
      <c r="BX82" s="62"/>
      <c r="BY82" s="62"/>
      <c r="BZ82" s="62"/>
      <c r="CA82" s="62"/>
      <c r="CB82" s="62"/>
      <c r="CC82" s="62"/>
      <c r="CD82" s="62"/>
      <c r="CI82" s="62"/>
      <c r="CJ82" s="62"/>
      <c r="CK82" s="62"/>
    </row>
    <row r="83" spans="1:89" ht="12.75" customHeight="1">
      <c r="A83" s="46"/>
      <c r="B83" s="59"/>
      <c r="C83" s="62"/>
      <c r="D83" s="62"/>
      <c r="E83" s="62"/>
      <c r="F83" s="62"/>
      <c r="G83" s="62"/>
      <c r="H83" s="62"/>
      <c r="I83" s="62"/>
      <c r="J83" s="62"/>
      <c r="K83" s="62"/>
      <c r="L83" s="62"/>
      <c r="M83" s="59"/>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Q83" s="62"/>
      <c r="AR83" s="62"/>
      <c r="AS83" s="62"/>
      <c r="AT83" s="62"/>
      <c r="AU83" s="62"/>
      <c r="AV83" s="62"/>
      <c r="AW83" s="62"/>
      <c r="BB83" s="62"/>
      <c r="BC83" s="62"/>
      <c r="BD83" s="62"/>
      <c r="BE83" s="62"/>
      <c r="BF83" s="62"/>
      <c r="BG83" s="62"/>
      <c r="BH83" s="62"/>
      <c r="BM83" s="62"/>
      <c r="BN83" s="62"/>
      <c r="BO83" s="62"/>
      <c r="BP83" s="62"/>
      <c r="BQ83" s="62"/>
      <c r="BR83" s="62"/>
      <c r="BS83" s="62"/>
      <c r="BX83" s="62"/>
      <c r="BY83" s="62"/>
      <c r="BZ83" s="62"/>
      <c r="CA83" s="62"/>
      <c r="CB83" s="62"/>
      <c r="CC83" s="62"/>
      <c r="CD83" s="62"/>
      <c r="CI83" s="62"/>
      <c r="CJ83" s="62"/>
      <c r="CK83" s="62"/>
    </row>
    <row r="84" spans="1:89" ht="12.75" customHeight="1">
      <c r="A84" s="46"/>
      <c r="B84" s="59"/>
      <c r="C84" s="62"/>
      <c r="D84" s="62"/>
      <c r="E84" s="62"/>
      <c r="F84" s="62"/>
      <c r="G84" s="62"/>
      <c r="H84" s="62"/>
      <c r="I84" s="62"/>
      <c r="J84" s="62"/>
      <c r="K84" s="62"/>
      <c r="L84" s="62"/>
      <c r="M84" s="59"/>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Q84" s="62"/>
      <c r="AR84" s="62"/>
      <c r="AS84" s="62"/>
      <c r="AT84" s="62"/>
      <c r="AU84" s="62"/>
      <c r="AV84" s="62"/>
      <c r="AW84" s="62"/>
      <c r="BB84" s="62"/>
      <c r="BC84" s="62"/>
      <c r="BD84" s="62"/>
      <c r="BE84" s="62"/>
      <c r="BF84" s="62"/>
      <c r="BG84" s="62"/>
      <c r="BH84" s="62"/>
      <c r="BM84" s="62"/>
      <c r="BN84" s="62"/>
      <c r="BO84" s="62"/>
      <c r="BP84" s="62"/>
      <c r="BQ84" s="62"/>
      <c r="BR84" s="62"/>
      <c r="BS84" s="62"/>
      <c r="BX84" s="62"/>
      <c r="BY84" s="62"/>
      <c r="BZ84" s="62"/>
      <c r="CA84" s="62"/>
      <c r="CB84" s="62"/>
      <c r="CC84" s="62"/>
      <c r="CD84" s="62"/>
      <c r="CI84" s="62"/>
      <c r="CJ84" s="62"/>
      <c r="CK84" s="62"/>
    </row>
    <row r="85" spans="1:89" ht="12.75" customHeight="1">
      <c r="A85" s="46"/>
      <c r="B85" s="59"/>
      <c r="C85" s="62"/>
      <c r="D85" s="62"/>
      <c r="E85" s="62"/>
      <c r="F85" s="62"/>
      <c r="G85" s="62"/>
      <c r="H85" s="62"/>
      <c r="I85" s="62"/>
      <c r="J85" s="62"/>
      <c r="K85" s="62"/>
      <c r="L85" s="62"/>
      <c r="M85" s="59"/>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Q85" s="62"/>
      <c r="AR85" s="62"/>
      <c r="AS85" s="62"/>
      <c r="AT85" s="62"/>
      <c r="AU85" s="62"/>
      <c r="AV85" s="62"/>
      <c r="AW85" s="62"/>
      <c r="BB85" s="62"/>
      <c r="BC85" s="62"/>
      <c r="BD85" s="62"/>
      <c r="BE85" s="62"/>
      <c r="BF85" s="62"/>
      <c r="BG85" s="62"/>
      <c r="BH85" s="62"/>
      <c r="BM85" s="62"/>
      <c r="BN85" s="62"/>
      <c r="BO85" s="62"/>
      <c r="BP85" s="62"/>
      <c r="BQ85" s="62"/>
      <c r="BR85" s="62"/>
      <c r="BS85" s="62"/>
      <c r="BX85" s="62"/>
      <c r="BY85" s="62"/>
      <c r="BZ85" s="62"/>
      <c r="CA85" s="62"/>
      <c r="CB85" s="62"/>
      <c r="CC85" s="62"/>
      <c r="CD85" s="62"/>
      <c r="CI85" s="62"/>
      <c r="CJ85" s="62"/>
      <c r="CK85" s="62"/>
    </row>
    <row r="86" spans="1:89" ht="12.75" customHeight="1">
      <c r="A86" s="46"/>
      <c r="B86" s="59"/>
      <c r="C86" s="62"/>
      <c r="D86" s="62"/>
      <c r="E86" s="62"/>
      <c r="F86" s="62"/>
      <c r="G86" s="62"/>
      <c r="H86" s="62"/>
      <c r="I86" s="62"/>
      <c r="J86" s="62"/>
      <c r="K86" s="62"/>
      <c r="L86" s="62"/>
      <c r="M86" s="59"/>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Q86" s="62"/>
      <c r="AR86" s="62"/>
      <c r="AS86" s="62"/>
      <c r="AT86" s="62"/>
      <c r="AU86" s="62"/>
      <c r="AV86" s="62"/>
      <c r="AW86" s="62"/>
      <c r="BB86" s="62"/>
      <c r="BC86" s="62"/>
      <c r="BD86" s="62"/>
      <c r="BE86" s="62"/>
      <c r="BF86" s="62"/>
      <c r="BG86" s="62"/>
      <c r="BH86" s="62"/>
      <c r="BM86" s="62"/>
      <c r="BN86" s="62"/>
      <c r="BO86" s="62"/>
      <c r="BP86" s="62"/>
      <c r="BQ86" s="62"/>
      <c r="BR86" s="62"/>
      <c r="BS86" s="62"/>
      <c r="BX86" s="62"/>
      <c r="BY86" s="62"/>
      <c r="BZ86" s="62"/>
      <c r="CA86" s="62"/>
      <c r="CB86" s="62"/>
      <c r="CC86" s="62"/>
      <c r="CD86" s="62"/>
      <c r="CI86" s="62"/>
      <c r="CJ86" s="62"/>
      <c r="CK86" s="62"/>
    </row>
    <row r="87" spans="1:89" ht="12.75" customHeight="1">
      <c r="A87" s="46"/>
      <c r="B87" s="59"/>
      <c r="C87" s="62"/>
      <c r="D87" s="62"/>
      <c r="E87" s="62"/>
      <c r="F87" s="62"/>
      <c r="G87" s="62"/>
      <c r="H87" s="62"/>
      <c r="I87" s="62"/>
      <c r="J87" s="62"/>
      <c r="K87" s="62"/>
      <c r="L87" s="62"/>
      <c r="M87" s="59"/>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Q87" s="62"/>
      <c r="AR87" s="62"/>
      <c r="AS87" s="62"/>
      <c r="AT87" s="62"/>
      <c r="AU87" s="62"/>
      <c r="AV87" s="62"/>
      <c r="AW87" s="62"/>
      <c r="BB87" s="62"/>
      <c r="BC87" s="62"/>
      <c r="BD87" s="62"/>
      <c r="BE87" s="62"/>
      <c r="BF87" s="62"/>
      <c r="BG87" s="62"/>
      <c r="BH87" s="62"/>
      <c r="BM87" s="62"/>
      <c r="BN87" s="62"/>
      <c r="BO87" s="62"/>
      <c r="BP87" s="62"/>
      <c r="BQ87" s="62"/>
      <c r="BR87" s="62"/>
      <c r="BS87" s="62"/>
      <c r="BX87" s="62"/>
      <c r="BY87" s="62"/>
      <c r="BZ87" s="62"/>
      <c r="CA87" s="62"/>
      <c r="CB87" s="62"/>
      <c r="CC87" s="62"/>
      <c r="CD87" s="62"/>
      <c r="CI87" s="62"/>
      <c r="CJ87" s="62"/>
      <c r="CK87" s="62"/>
    </row>
    <row r="88" spans="1:89" ht="12.75" customHeight="1">
      <c r="A88" s="46"/>
      <c r="B88" s="59"/>
      <c r="C88" s="62"/>
      <c r="D88" s="62"/>
      <c r="E88" s="62"/>
      <c r="F88" s="62"/>
      <c r="G88" s="62"/>
      <c r="H88" s="62"/>
      <c r="I88" s="62"/>
      <c r="J88" s="62"/>
      <c r="K88" s="62"/>
      <c r="L88" s="62"/>
      <c r="M88" s="59"/>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Q88" s="62"/>
      <c r="AR88" s="62"/>
      <c r="AS88" s="62"/>
      <c r="AT88" s="62"/>
      <c r="AU88" s="62"/>
      <c r="AV88" s="62"/>
      <c r="AW88" s="62"/>
      <c r="BB88" s="62"/>
      <c r="BC88" s="62"/>
      <c r="BD88" s="62"/>
      <c r="BE88" s="62"/>
      <c r="BF88" s="62"/>
      <c r="BG88" s="62"/>
      <c r="BH88" s="62"/>
      <c r="BM88" s="62"/>
      <c r="BN88" s="62"/>
      <c r="BO88" s="62"/>
      <c r="BP88" s="62"/>
      <c r="BQ88" s="62"/>
      <c r="BR88" s="62"/>
      <c r="BS88" s="62"/>
      <c r="BX88" s="62"/>
      <c r="BY88" s="62"/>
      <c r="BZ88" s="62"/>
      <c r="CA88" s="62"/>
      <c r="CB88" s="62"/>
      <c r="CC88" s="62"/>
      <c r="CD88" s="62"/>
      <c r="CI88" s="62"/>
      <c r="CJ88" s="62"/>
      <c r="CK88" s="62"/>
    </row>
    <row r="89" spans="1:89" ht="12.75" customHeight="1">
      <c r="A89" s="46"/>
      <c r="B89" s="59"/>
      <c r="C89" s="62"/>
      <c r="D89" s="62"/>
      <c r="E89" s="62"/>
      <c r="F89" s="62"/>
      <c r="G89" s="62"/>
      <c r="H89" s="62"/>
      <c r="I89" s="62"/>
      <c r="J89" s="62"/>
      <c r="K89" s="62"/>
      <c r="L89" s="62"/>
      <c r="M89" s="59"/>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Q89" s="62"/>
      <c r="AR89" s="62"/>
      <c r="AS89" s="62"/>
      <c r="AT89" s="62"/>
      <c r="AU89" s="62"/>
      <c r="AV89" s="62"/>
      <c r="AW89" s="62"/>
      <c r="BB89" s="62"/>
      <c r="BC89" s="62"/>
      <c r="BD89" s="62"/>
      <c r="BE89" s="62"/>
      <c r="BF89" s="62"/>
      <c r="BG89" s="62"/>
      <c r="BH89" s="62"/>
      <c r="BM89" s="62"/>
      <c r="BN89" s="62"/>
      <c r="BO89" s="62"/>
      <c r="BP89" s="62"/>
      <c r="BQ89" s="62"/>
      <c r="BR89" s="62"/>
      <c r="BS89" s="62"/>
      <c r="BX89" s="62"/>
      <c r="BY89" s="62"/>
      <c r="BZ89" s="62"/>
      <c r="CA89" s="62"/>
      <c r="CB89" s="62"/>
      <c r="CC89" s="62"/>
      <c r="CD89" s="62"/>
      <c r="CI89" s="62"/>
      <c r="CJ89" s="62"/>
      <c r="CK89" s="62"/>
    </row>
    <row r="90" spans="1:89" ht="12.75" customHeight="1">
      <c r="A90" s="46"/>
      <c r="B90" s="59"/>
      <c r="C90" s="62"/>
      <c r="D90" s="62"/>
      <c r="E90" s="62"/>
      <c r="F90" s="62"/>
      <c r="G90" s="62"/>
      <c r="H90" s="62"/>
      <c r="I90" s="62"/>
      <c r="J90" s="62"/>
      <c r="K90" s="62"/>
      <c r="L90" s="62"/>
      <c r="M90" s="59"/>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Q90" s="62"/>
      <c r="AR90" s="62"/>
      <c r="AS90" s="62"/>
      <c r="AT90" s="62"/>
      <c r="AU90" s="62"/>
      <c r="AV90" s="62"/>
      <c r="AW90" s="62"/>
      <c r="BB90" s="62"/>
      <c r="BC90" s="62"/>
      <c r="BD90" s="62"/>
      <c r="BE90" s="62"/>
      <c r="BF90" s="62"/>
      <c r="BG90" s="62"/>
      <c r="BH90" s="62"/>
      <c r="BM90" s="62"/>
      <c r="BN90" s="62"/>
      <c r="BO90" s="62"/>
      <c r="BP90" s="62"/>
      <c r="BQ90" s="62"/>
      <c r="BR90" s="62"/>
      <c r="BS90" s="62"/>
      <c r="BX90" s="62"/>
      <c r="BY90" s="62"/>
      <c r="BZ90" s="62"/>
      <c r="CA90" s="62"/>
      <c r="CB90" s="62"/>
      <c r="CC90" s="62"/>
      <c r="CD90" s="62"/>
      <c r="CI90" s="62"/>
      <c r="CJ90" s="62"/>
      <c r="CK90" s="62"/>
    </row>
    <row r="91" spans="1:89">
      <c r="A91" s="46"/>
      <c r="B91" s="59"/>
      <c r="C91" s="62"/>
      <c r="D91" s="62"/>
      <c r="E91" s="62"/>
      <c r="F91" s="62"/>
      <c r="G91" s="62"/>
      <c r="H91" s="62"/>
      <c r="I91" s="62"/>
      <c r="J91" s="62"/>
      <c r="K91" s="62"/>
      <c r="L91" s="62"/>
      <c r="M91" s="59"/>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Q91" s="62"/>
      <c r="AR91" s="62"/>
      <c r="AS91" s="62"/>
      <c r="AT91" s="62"/>
      <c r="AU91" s="62"/>
      <c r="AV91" s="62"/>
      <c r="AW91" s="62"/>
      <c r="BB91" s="62"/>
      <c r="BC91" s="62"/>
      <c r="BD91" s="62"/>
      <c r="BE91" s="62"/>
      <c r="BF91" s="62"/>
      <c r="BG91" s="62"/>
      <c r="BH91" s="62"/>
      <c r="BM91" s="62"/>
      <c r="BN91" s="62"/>
      <c r="BO91" s="62"/>
      <c r="BP91" s="62"/>
      <c r="BQ91" s="62"/>
      <c r="BR91" s="62"/>
      <c r="BS91" s="62"/>
      <c r="BX91" s="62"/>
      <c r="BY91" s="62"/>
      <c r="BZ91" s="62"/>
      <c r="CA91" s="62"/>
      <c r="CB91" s="62"/>
      <c r="CC91" s="62"/>
      <c r="CD91" s="62"/>
      <c r="CI91" s="62"/>
      <c r="CJ91" s="62"/>
      <c r="CK91" s="62"/>
    </row>
    <row r="92" spans="1:89">
      <c r="A92" s="46"/>
      <c r="B92" s="59"/>
      <c r="C92" s="62"/>
      <c r="D92" s="62"/>
      <c r="E92" s="62"/>
      <c r="F92" s="62"/>
      <c r="G92" s="62"/>
      <c r="H92" s="62"/>
      <c r="I92" s="62"/>
      <c r="J92" s="62"/>
      <c r="K92" s="62"/>
      <c r="L92" s="62"/>
      <c r="M92" s="59"/>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Q92" s="62"/>
      <c r="AR92" s="62"/>
      <c r="AS92" s="62"/>
      <c r="AT92" s="62"/>
      <c r="AU92" s="62"/>
      <c r="AV92" s="62"/>
      <c r="AW92" s="62"/>
      <c r="BB92" s="62"/>
      <c r="BC92" s="62"/>
      <c r="BD92" s="62"/>
      <c r="BE92" s="62"/>
      <c r="BF92" s="62"/>
      <c r="BG92" s="62"/>
      <c r="BH92" s="62"/>
      <c r="BM92" s="62"/>
      <c r="BN92" s="62"/>
      <c r="BO92" s="62"/>
      <c r="BP92" s="62"/>
      <c r="BQ92" s="62"/>
      <c r="BR92" s="62"/>
      <c r="BS92" s="62"/>
      <c r="BX92" s="62"/>
      <c r="BY92" s="62"/>
      <c r="BZ92" s="62"/>
      <c r="CA92" s="62"/>
      <c r="CB92" s="62"/>
      <c r="CC92" s="62"/>
      <c r="CD92" s="62"/>
      <c r="CI92" s="62"/>
      <c r="CJ92" s="62"/>
      <c r="CK92" s="62"/>
    </row>
    <row r="93" spans="1:89">
      <c r="A93" s="46"/>
      <c r="B93" s="59"/>
      <c r="C93" s="62"/>
      <c r="D93" s="62"/>
      <c r="E93" s="62"/>
      <c r="F93" s="62"/>
      <c r="G93" s="62"/>
      <c r="H93" s="62"/>
      <c r="I93" s="62"/>
      <c r="J93" s="62"/>
      <c r="K93" s="62"/>
      <c r="L93" s="62"/>
      <c r="M93" s="59"/>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Q93" s="62"/>
      <c r="AR93" s="62"/>
      <c r="AS93" s="62"/>
      <c r="AT93" s="62"/>
      <c r="AU93" s="62"/>
      <c r="AV93" s="62"/>
      <c r="AW93" s="62"/>
      <c r="BB93" s="62"/>
      <c r="BC93" s="62"/>
      <c r="BD93" s="62"/>
      <c r="BE93" s="62"/>
      <c r="BF93" s="62"/>
      <c r="BG93" s="62"/>
      <c r="BH93" s="62"/>
      <c r="BM93" s="62"/>
      <c r="BN93" s="62"/>
      <c r="BO93" s="62"/>
      <c r="BP93" s="62"/>
      <c r="BQ93" s="62"/>
      <c r="BR93" s="62"/>
      <c r="BS93" s="62"/>
      <c r="BX93" s="62"/>
      <c r="BY93" s="62"/>
      <c r="BZ93" s="62"/>
      <c r="CA93" s="62"/>
      <c r="CB93" s="62"/>
      <c r="CC93" s="62"/>
      <c r="CD93" s="62"/>
      <c r="CI93" s="62"/>
      <c r="CJ93" s="62"/>
      <c r="CK93" s="62"/>
    </row>
  </sheetData>
  <phoneticPr fontId="5" type="noConversion"/>
  <conditionalFormatting sqref="CL6:CV61 CW6:DG65">
    <cfRule type="cellIs" dxfId="0" priority="3" stopIfTrue="1" operator="notEqual">
      <formula>100</formula>
    </cfRule>
  </conditionalFormatting>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 73 (74)</vt:lpstr>
      <vt:lpstr>DATA</vt:lpstr>
      <vt:lpstr>Distribution Trends</vt:lpstr>
      <vt:lpstr>'TABLE 73 (74)'!Print_Area</vt:lpstr>
      <vt:lpstr>'TABLE 73 (74)'!TABLE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2013-03-25T17:55:53Z</cp:lastPrinted>
  <dcterms:created xsi:type="dcterms:W3CDTF">1999-02-25T15:09:16Z</dcterms:created>
  <dcterms:modified xsi:type="dcterms:W3CDTF">2017-11-03T22:04:14Z</dcterms:modified>
</cp:coreProperties>
</file>