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mc:AlternateContent xmlns:mc="http://schemas.openxmlformats.org/markup-compatibility/2006">
    <mc:Choice Requires="x15">
      <x15ac:absPath xmlns:x15ac="http://schemas.microsoft.com/office/spreadsheetml/2010/11/ac" url="I:\FactBooks\5_FacultyAdms\"/>
    </mc:Choice>
  </mc:AlternateContent>
  <bookViews>
    <workbookView xWindow="-15" yWindow="-15" windowWidth="10800" windowHeight="9750" xr2:uid="{00000000-000D-0000-FFFF-FFFF00000000}"/>
  </bookViews>
  <sheets>
    <sheet name="TABLE 74 (75)" sheetId="2" r:id="rId1"/>
    <sheet name="DATA" sheetId="1" r:id="rId2"/>
    <sheet name="Distribution Trends" sheetId="3" r:id="rId3"/>
  </sheets>
  <definedNames>
    <definedName name="DATA">DATA!#REF!</definedName>
    <definedName name="_xlnm.Print_Area" localSheetId="0">'TABLE 74 (75)'!$A$1:$L$75</definedName>
    <definedName name="TABLE">'TABLE 74 (75)'!$A$1:$D$72</definedName>
  </definedNames>
  <calcPr calcId="171027"/>
</workbook>
</file>

<file path=xl/calcChain.xml><?xml version="1.0" encoding="utf-8"?>
<calcChain xmlns="http://schemas.openxmlformats.org/spreadsheetml/2006/main">
  <c r="J29" i="2" l="1"/>
  <c r="I29" i="2"/>
  <c r="H29" i="2"/>
  <c r="L67" i="2"/>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7" i="2"/>
  <c r="J26" i="2"/>
  <c r="J25" i="2"/>
  <c r="J24" i="2"/>
  <c r="J23" i="2"/>
  <c r="J22" i="2"/>
  <c r="J21" i="2"/>
  <c r="J20" i="2"/>
  <c r="J19" i="2"/>
  <c r="J18" i="2"/>
  <c r="J17" i="2"/>
  <c r="J16" i="2"/>
  <c r="J15" i="2"/>
  <c r="J14" i="2"/>
  <c r="J13" i="2"/>
  <c r="J12" i="2"/>
  <c r="J11" i="2"/>
  <c r="J9" i="2"/>
  <c r="J8"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7" i="2"/>
  <c r="I26" i="2"/>
  <c r="I25" i="2"/>
  <c r="I24" i="2"/>
  <c r="I23" i="2"/>
  <c r="I22" i="2"/>
  <c r="I21" i="2"/>
  <c r="I20" i="2"/>
  <c r="I19" i="2"/>
  <c r="I18" i="2"/>
  <c r="I17" i="2"/>
  <c r="I16" i="2"/>
  <c r="I15" i="2"/>
  <c r="I14" i="2"/>
  <c r="I13" i="2"/>
  <c r="I12" i="2"/>
  <c r="I11" i="2"/>
  <c r="I9" i="2"/>
  <c r="I8"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7" i="2"/>
  <c r="H26" i="2"/>
  <c r="H25" i="2"/>
  <c r="H24" i="2"/>
  <c r="H23" i="2"/>
  <c r="H22" i="2"/>
  <c r="H21" i="2"/>
  <c r="H20" i="2"/>
  <c r="H19" i="2"/>
  <c r="H18" i="2"/>
  <c r="H17" i="2"/>
  <c r="H16" i="2"/>
  <c r="H15" i="2"/>
  <c r="H14" i="2"/>
  <c r="H13" i="2"/>
  <c r="H12" i="2"/>
  <c r="H11" i="2"/>
  <c r="H9" i="2"/>
  <c r="H8"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7"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V54" i="1" l="1"/>
  <c r="CV40" i="1"/>
  <c r="CV25" i="1"/>
  <c r="CV7" i="1"/>
  <c r="DG24" i="3"/>
  <c r="DG6" i="3"/>
  <c r="DG7" i="3"/>
  <c r="DG8" i="3"/>
  <c r="DG9" i="3"/>
  <c r="DG10" i="3"/>
  <c r="DG11" i="3"/>
  <c r="DG12" i="3"/>
  <c r="DG13" i="3"/>
  <c r="DG14" i="3"/>
  <c r="DG15" i="3"/>
  <c r="DG16" i="3"/>
  <c r="DG17" i="3"/>
  <c r="DG18" i="3"/>
  <c r="DG19" i="3"/>
  <c r="DG20" i="3"/>
  <c r="DG21" i="3"/>
  <c r="DG25" i="3"/>
  <c r="DG26" i="3"/>
  <c r="DG27" i="3"/>
  <c r="DG28" i="3"/>
  <c r="DG29" i="3"/>
  <c r="DG30" i="3"/>
  <c r="DG31" i="3"/>
  <c r="DG32" i="3"/>
  <c r="DG33" i="3"/>
  <c r="DG34" i="3"/>
  <c r="DG35" i="3"/>
  <c r="DG36" i="3"/>
  <c r="DG37" i="3"/>
  <c r="DG39" i="3"/>
  <c r="DG40" i="3"/>
  <c r="DG41" i="3"/>
  <c r="DG42" i="3"/>
  <c r="DG43" i="3"/>
  <c r="DG44" i="3"/>
  <c r="DG45" i="3"/>
  <c r="DG46" i="3"/>
  <c r="DG47" i="3"/>
  <c r="DG48" i="3"/>
  <c r="DG49" i="3"/>
  <c r="DG50" i="3"/>
  <c r="DG51" i="3"/>
  <c r="DG53" i="3"/>
  <c r="DG54" i="3"/>
  <c r="DG55" i="3"/>
  <c r="DG56" i="3"/>
  <c r="DG57" i="3"/>
  <c r="DG58" i="3"/>
  <c r="DG59" i="3"/>
  <c r="DG60" i="3"/>
  <c r="DG61" i="3"/>
  <c r="DG62" i="3"/>
  <c r="CK3" i="3"/>
  <c r="CK4" i="3"/>
  <c r="CK6" i="3"/>
  <c r="CK7" i="3"/>
  <c r="CK8" i="3"/>
  <c r="CK9" i="3"/>
  <c r="CK10" i="3"/>
  <c r="CK11" i="3"/>
  <c r="CK12" i="3"/>
  <c r="CK13" i="3"/>
  <c r="CK14" i="3"/>
  <c r="CK15" i="3"/>
  <c r="CK16" i="3"/>
  <c r="CK17" i="3"/>
  <c r="CK18" i="3"/>
  <c r="CK19" i="3"/>
  <c r="CK20" i="3"/>
  <c r="CK21" i="3"/>
  <c r="CK22" i="3"/>
  <c r="CK24" i="3"/>
  <c r="CK25" i="3"/>
  <c r="CK26" i="3"/>
  <c r="CK27" i="3"/>
  <c r="CK28" i="3"/>
  <c r="CK29" i="3"/>
  <c r="CK30" i="3"/>
  <c r="CK31" i="3"/>
  <c r="CK32" i="3"/>
  <c r="CK33" i="3"/>
  <c r="CK34" i="3"/>
  <c r="CK35" i="3"/>
  <c r="CK36" i="3"/>
  <c r="CK37" i="3"/>
  <c r="CK39" i="3"/>
  <c r="CK40" i="3"/>
  <c r="CK41" i="3"/>
  <c r="CK42" i="3"/>
  <c r="CK43" i="3"/>
  <c r="CK44" i="3"/>
  <c r="CK45" i="3"/>
  <c r="CK46" i="3"/>
  <c r="CK47" i="3"/>
  <c r="CK48" i="3"/>
  <c r="CK49" i="3"/>
  <c r="CK50" i="3"/>
  <c r="CK51" i="3"/>
  <c r="CK53" i="3"/>
  <c r="CK54" i="3"/>
  <c r="CK55" i="3"/>
  <c r="CK56" i="3"/>
  <c r="CK57" i="3"/>
  <c r="CK58" i="3"/>
  <c r="CK59" i="3"/>
  <c r="CK60" i="3"/>
  <c r="CK61" i="3"/>
  <c r="CK62" i="3"/>
  <c r="BZ4" i="3"/>
  <c r="DG4" i="3" s="1"/>
  <c r="BZ6" i="3"/>
  <c r="BZ7" i="3"/>
  <c r="BZ8" i="3"/>
  <c r="BZ9" i="3"/>
  <c r="BZ10" i="3"/>
  <c r="BZ11" i="3"/>
  <c r="BZ12" i="3"/>
  <c r="BZ13" i="3"/>
  <c r="BZ14" i="3"/>
  <c r="BZ15" i="3"/>
  <c r="BZ16" i="3"/>
  <c r="BZ17" i="3"/>
  <c r="BZ18" i="3"/>
  <c r="BZ19" i="3"/>
  <c r="BZ20" i="3"/>
  <c r="BZ21" i="3"/>
  <c r="BZ22" i="3"/>
  <c r="DG22" i="3" s="1"/>
  <c r="BZ24" i="3"/>
  <c r="BZ25" i="3"/>
  <c r="BZ26" i="3"/>
  <c r="BZ27" i="3"/>
  <c r="BZ28" i="3"/>
  <c r="BZ29" i="3"/>
  <c r="BZ30" i="3"/>
  <c r="BZ31" i="3"/>
  <c r="BZ32" i="3"/>
  <c r="BZ33" i="3"/>
  <c r="BZ34" i="3"/>
  <c r="BZ35" i="3"/>
  <c r="BZ36" i="3"/>
  <c r="BZ37" i="3"/>
  <c r="BZ39" i="3"/>
  <c r="BZ40" i="3"/>
  <c r="BZ41" i="3"/>
  <c r="BZ42" i="3"/>
  <c r="BZ43" i="3"/>
  <c r="BZ44" i="3"/>
  <c r="BZ45" i="3"/>
  <c r="BZ46" i="3"/>
  <c r="BZ47" i="3"/>
  <c r="BZ48" i="3"/>
  <c r="BZ49" i="3"/>
  <c r="BZ50" i="3"/>
  <c r="BZ51" i="3"/>
  <c r="BZ53" i="3"/>
  <c r="BZ54" i="3"/>
  <c r="BZ55" i="3"/>
  <c r="BZ56" i="3"/>
  <c r="BZ57" i="3"/>
  <c r="BZ58" i="3"/>
  <c r="BZ59" i="3"/>
  <c r="BZ60" i="3"/>
  <c r="BZ61" i="3"/>
  <c r="BZ62" i="3"/>
  <c r="BO3" i="3"/>
  <c r="BO4" i="3"/>
  <c r="BO6" i="3"/>
  <c r="BO7" i="3"/>
  <c r="BO8" i="3"/>
  <c r="BO9" i="3"/>
  <c r="BO10" i="3"/>
  <c r="BO11" i="3"/>
  <c r="BO12" i="3"/>
  <c r="BO13" i="3"/>
  <c r="BO14" i="3"/>
  <c r="BO15" i="3"/>
  <c r="BO16" i="3"/>
  <c r="BO17" i="3"/>
  <c r="BO18" i="3"/>
  <c r="BO19" i="3"/>
  <c r="BO20" i="3"/>
  <c r="BO21" i="3"/>
  <c r="BO22" i="3"/>
  <c r="BO24" i="3"/>
  <c r="BO25" i="3"/>
  <c r="BO26" i="3"/>
  <c r="BO27" i="3"/>
  <c r="BO28" i="3"/>
  <c r="BO29" i="3"/>
  <c r="BO30" i="3"/>
  <c r="BO31" i="3"/>
  <c r="BO32" i="3"/>
  <c r="BO33" i="3"/>
  <c r="BO34" i="3"/>
  <c r="BO35" i="3"/>
  <c r="BO36" i="3"/>
  <c r="BO37" i="3"/>
  <c r="BO39" i="3"/>
  <c r="BO40" i="3"/>
  <c r="BO41" i="3"/>
  <c r="BO42" i="3"/>
  <c r="BO43" i="3"/>
  <c r="BO44" i="3"/>
  <c r="BO45" i="3"/>
  <c r="BO46" i="3"/>
  <c r="BO47" i="3"/>
  <c r="BO48" i="3"/>
  <c r="BO49" i="3"/>
  <c r="BO50" i="3"/>
  <c r="BO51" i="3"/>
  <c r="BO53" i="3"/>
  <c r="BO54" i="3"/>
  <c r="BO55" i="3"/>
  <c r="BO56" i="3"/>
  <c r="BO57" i="3"/>
  <c r="BO58" i="3"/>
  <c r="BO59" i="3"/>
  <c r="BO60" i="3"/>
  <c r="BO61" i="3"/>
  <c r="BO62" i="3"/>
  <c r="BD3" i="3"/>
  <c r="BD4" i="3"/>
  <c r="BD6" i="3"/>
  <c r="BD7" i="3"/>
  <c r="BD8" i="3"/>
  <c r="BD9" i="3"/>
  <c r="BD10" i="3"/>
  <c r="BD11" i="3"/>
  <c r="BD12" i="3"/>
  <c r="BD13" i="3"/>
  <c r="BD14" i="3"/>
  <c r="BD15" i="3"/>
  <c r="BD16" i="3"/>
  <c r="BD17" i="3"/>
  <c r="BD18" i="3"/>
  <c r="BD19" i="3"/>
  <c r="BD20" i="3"/>
  <c r="BD21" i="3"/>
  <c r="BD22" i="3"/>
  <c r="BD24" i="3"/>
  <c r="BD25" i="3"/>
  <c r="BD26" i="3"/>
  <c r="BD27" i="3"/>
  <c r="BD28" i="3"/>
  <c r="BD29" i="3"/>
  <c r="BD30" i="3"/>
  <c r="BD31" i="3"/>
  <c r="BD32" i="3"/>
  <c r="BD33" i="3"/>
  <c r="BD34" i="3"/>
  <c r="BD35" i="3"/>
  <c r="BD36" i="3"/>
  <c r="BD37" i="3"/>
  <c r="BD39" i="3"/>
  <c r="BD40" i="3"/>
  <c r="BD41" i="3"/>
  <c r="BD42" i="3"/>
  <c r="BD43" i="3"/>
  <c r="BD44" i="3"/>
  <c r="BD45" i="3"/>
  <c r="BD46" i="3"/>
  <c r="BD47" i="3"/>
  <c r="BD48" i="3"/>
  <c r="BD49" i="3"/>
  <c r="BD50" i="3"/>
  <c r="BD51" i="3"/>
  <c r="BD53" i="3"/>
  <c r="BD54" i="3"/>
  <c r="BD55" i="3"/>
  <c r="BD56" i="3"/>
  <c r="BD57" i="3"/>
  <c r="BD58" i="3"/>
  <c r="BD59" i="3"/>
  <c r="BD60" i="3"/>
  <c r="BD61" i="3"/>
  <c r="BD62" i="3"/>
  <c r="AS3" i="3"/>
  <c r="AS4" i="3"/>
  <c r="AS6" i="3"/>
  <c r="AS7" i="3"/>
  <c r="AS8" i="3"/>
  <c r="AS9" i="3"/>
  <c r="AS10" i="3"/>
  <c r="AS11" i="3"/>
  <c r="AS12" i="3"/>
  <c r="AS13" i="3"/>
  <c r="AS14" i="3"/>
  <c r="AS15" i="3"/>
  <c r="AS16" i="3"/>
  <c r="AS17" i="3"/>
  <c r="AS18" i="3"/>
  <c r="AS19" i="3"/>
  <c r="AS20" i="3"/>
  <c r="AS21" i="3"/>
  <c r="AS22" i="3"/>
  <c r="AS24" i="3"/>
  <c r="AS25" i="3"/>
  <c r="AS26" i="3"/>
  <c r="AS27" i="3"/>
  <c r="AS28" i="3"/>
  <c r="AS29" i="3"/>
  <c r="AS30" i="3"/>
  <c r="AS31" i="3"/>
  <c r="AS32" i="3"/>
  <c r="AS33" i="3"/>
  <c r="AS34" i="3"/>
  <c r="AS35" i="3"/>
  <c r="AS36" i="3"/>
  <c r="AS37" i="3"/>
  <c r="AS39" i="3"/>
  <c r="AS40" i="3"/>
  <c r="AS41" i="3"/>
  <c r="AS42" i="3"/>
  <c r="AS43" i="3"/>
  <c r="AS44" i="3"/>
  <c r="AS45" i="3"/>
  <c r="AS46" i="3"/>
  <c r="AS47" i="3"/>
  <c r="AS48" i="3"/>
  <c r="AS49" i="3"/>
  <c r="AS50" i="3"/>
  <c r="AS51" i="3"/>
  <c r="AS53" i="3"/>
  <c r="AS54" i="3"/>
  <c r="AS55" i="3"/>
  <c r="AS56" i="3"/>
  <c r="AS57" i="3"/>
  <c r="AS58" i="3"/>
  <c r="AS59" i="3"/>
  <c r="AS60" i="3"/>
  <c r="AS61" i="3"/>
  <c r="AS62" i="3"/>
  <c r="AH3" i="3"/>
  <c r="AH4" i="3"/>
  <c r="AH6" i="3"/>
  <c r="AH7" i="3"/>
  <c r="AH8" i="3"/>
  <c r="AH9" i="3"/>
  <c r="AH10" i="3"/>
  <c r="AH11" i="3"/>
  <c r="AH12" i="3"/>
  <c r="AH13" i="3"/>
  <c r="AH14" i="3"/>
  <c r="AH15" i="3"/>
  <c r="AH16" i="3"/>
  <c r="AH17" i="3"/>
  <c r="AH18" i="3"/>
  <c r="AH19" i="3"/>
  <c r="AH20" i="3"/>
  <c r="AH21" i="3"/>
  <c r="AH22" i="3"/>
  <c r="AH24" i="3"/>
  <c r="AH25" i="3"/>
  <c r="AH26" i="3"/>
  <c r="AH27" i="3"/>
  <c r="AH28" i="3"/>
  <c r="AH29" i="3"/>
  <c r="AH30" i="3"/>
  <c r="AH31" i="3"/>
  <c r="AH32" i="3"/>
  <c r="AH33" i="3"/>
  <c r="AH34" i="3"/>
  <c r="AH35" i="3"/>
  <c r="AH36" i="3"/>
  <c r="AH37" i="3"/>
  <c r="AH39" i="3"/>
  <c r="AH40" i="3"/>
  <c r="AH41" i="3"/>
  <c r="AH42" i="3"/>
  <c r="AH43" i="3"/>
  <c r="AH44" i="3"/>
  <c r="AH45" i="3"/>
  <c r="AH46" i="3"/>
  <c r="AH47" i="3"/>
  <c r="AH48" i="3"/>
  <c r="AH49" i="3"/>
  <c r="AH50" i="3"/>
  <c r="AH51" i="3"/>
  <c r="AH53" i="3"/>
  <c r="AH54" i="3"/>
  <c r="AH55" i="3"/>
  <c r="AH56" i="3"/>
  <c r="AH57" i="3"/>
  <c r="AH58" i="3"/>
  <c r="AH59" i="3"/>
  <c r="AH60" i="3"/>
  <c r="AH61" i="3"/>
  <c r="AH62" i="3"/>
  <c r="W3" i="3"/>
  <c r="CV3" i="3" s="1"/>
  <c r="W4" i="3"/>
  <c r="CV4" i="3" s="1"/>
  <c r="W6" i="3"/>
  <c r="CV6" i="3" s="1"/>
  <c r="W7" i="3"/>
  <c r="CV7" i="3" s="1"/>
  <c r="W8" i="3"/>
  <c r="CV8" i="3" s="1"/>
  <c r="W9" i="3"/>
  <c r="CV9" i="3" s="1"/>
  <c r="W10" i="3"/>
  <c r="CV10" i="3" s="1"/>
  <c r="W11" i="3"/>
  <c r="CV11" i="3" s="1"/>
  <c r="W12" i="3"/>
  <c r="CV12" i="3" s="1"/>
  <c r="W13" i="3"/>
  <c r="CV13" i="3" s="1"/>
  <c r="W14" i="3"/>
  <c r="CV14" i="3" s="1"/>
  <c r="W15" i="3"/>
  <c r="CV15" i="3" s="1"/>
  <c r="W16" i="3"/>
  <c r="CV16" i="3" s="1"/>
  <c r="W17" i="3"/>
  <c r="CV17" i="3" s="1"/>
  <c r="W18" i="3"/>
  <c r="CV18" i="3" s="1"/>
  <c r="W19" i="3"/>
  <c r="CV19" i="3" s="1"/>
  <c r="W20" i="3"/>
  <c r="CV20" i="3" s="1"/>
  <c r="W21" i="3"/>
  <c r="CV21" i="3" s="1"/>
  <c r="W22" i="3"/>
  <c r="CV22" i="3" s="1"/>
  <c r="W24" i="3"/>
  <c r="CV24" i="3" s="1"/>
  <c r="W25" i="3"/>
  <c r="CV25" i="3" s="1"/>
  <c r="W26" i="3"/>
  <c r="CV26" i="3" s="1"/>
  <c r="W27" i="3"/>
  <c r="CV27" i="3" s="1"/>
  <c r="W28" i="3"/>
  <c r="CV28" i="3" s="1"/>
  <c r="W29" i="3"/>
  <c r="CV29" i="3" s="1"/>
  <c r="W30" i="3"/>
  <c r="CV30" i="3" s="1"/>
  <c r="W31" i="3"/>
  <c r="CV31" i="3" s="1"/>
  <c r="W32" i="3"/>
  <c r="CV32" i="3" s="1"/>
  <c r="W33" i="3"/>
  <c r="CV33" i="3" s="1"/>
  <c r="W34" i="3"/>
  <c r="CV34" i="3" s="1"/>
  <c r="W35" i="3"/>
  <c r="CV35" i="3" s="1"/>
  <c r="W36" i="3"/>
  <c r="CV36" i="3" s="1"/>
  <c r="W37" i="3"/>
  <c r="CV37" i="3" s="1"/>
  <c r="W39" i="3"/>
  <c r="CV39" i="3" s="1"/>
  <c r="W40" i="3"/>
  <c r="CV40" i="3" s="1"/>
  <c r="W41" i="3"/>
  <c r="CV41" i="3" s="1"/>
  <c r="W42" i="3"/>
  <c r="CV42" i="3" s="1"/>
  <c r="W43" i="3"/>
  <c r="CV43" i="3" s="1"/>
  <c r="W44" i="3"/>
  <c r="CV44" i="3" s="1"/>
  <c r="W45" i="3"/>
  <c r="CV45" i="3" s="1"/>
  <c r="W46" i="3"/>
  <c r="CV46" i="3" s="1"/>
  <c r="W47" i="3"/>
  <c r="CV47" i="3" s="1"/>
  <c r="W48" i="3"/>
  <c r="CV48" i="3" s="1"/>
  <c r="W49" i="3"/>
  <c r="CV49" i="3" s="1"/>
  <c r="W50" i="3"/>
  <c r="CV50" i="3" s="1"/>
  <c r="W51" i="3"/>
  <c r="CV51" i="3" s="1"/>
  <c r="W53" i="3"/>
  <c r="CV53" i="3" s="1"/>
  <c r="W54" i="3"/>
  <c r="CV54" i="3" s="1"/>
  <c r="W55" i="3"/>
  <c r="CV55" i="3" s="1"/>
  <c r="W56" i="3"/>
  <c r="CV56" i="3" s="1"/>
  <c r="W57" i="3"/>
  <c r="CV57" i="3" s="1"/>
  <c r="W58" i="3"/>
  <c r="CV58" i="3" s="1"/>
  <c r="W59" i="3"/>
  <c r="CV59" i="3" s="1"/>
  <c r="W60" i="3"/>
  <c r="CV60" i="3" s="1"/>
  <c r="W61" i="3"/>
  <c r="CV61" i="3" s="1"/>
  <c r="W62" i="3"/>
  <c r="CV62" i="3" s="1"/>
  <c r="L3" i="3"/>
  <c r="L4" i="3"/>
  <c r="L6" i="3"/>
  <c r="L7" i="3"/>
  <c r="L8" i="3"/>
  <c r="L9" i="3"/>
  <c r="L10" i="3"/>
  <c r="L11" i="3"/>
  <c r="L12" i="3"/>
  <c r="L13" i="3"/>
  <c r="L14" i="3"/>
  <c r="L15" i="3"/>
  <c r="L16" i="3"/>
  <c r="L17" i="3"/>
  <c r="L18" i="3"/>
  <c r="L19" i="3"/>
  <c r="L20" i="3"/>
  <c r="L21" i="3"/>
  <c r="L22" i="3"/>
  <c r="L24" i="3"/>
  <c r="L25" i="3"/>
  <c r="L26" i="3"/>
  <c r="L27" i="3"/>
  <c r="L28" i="3"/>
  <c r="L29" i="3"/>
  <c r="L30" i="3"/>
  <c r="L31" i="3"/>
  <c r="L32" i="3"/>
  <c r="L33" i="3"/>
  <c r="L34" i="3"/>
  <c r="L35" i="3"/>
  <c r="L36" i="3"/>
  <c r="L37" i="3"/>
  <c r="L39" i="3"/>
  <c r="L40" i="3"/>
  <c r="L41" i="3"/>
  <c r="L42" i="3"/>
  <c r="L43" i="3"/>
  <c r="L44" i="3"/>
  <c r="L45" i="3"/>
  <c r="L46" i="3"/>
  <c r="L47" i="3"/>
  <c r="L48" i="3"/>
  <c r="L49" i="3"/>
  <c r="L50" i="3"/>
  <c r="L51" i="3"/>
  <c r="L53" i="3"/>
  <c r="L54" i="3"/>
  <c r="L55" i="3"/>
  <c r="L56" i="3"/>
  <c r="L57" i="3"/>
  <c r="L58" i="3"/>
  <c r="L59" i="3"/>
  <c r="L60" i="3"/>
  <c r="L61" i="3"/>
  <c r="L62" i="3"/>
  <c r="DG7" i="1"/>
  <c r="DG6" i="1" s="1"/>
  <c r="DG25" i="1"/>
  <c r="DG40" i="1"/>
  <c r="DG54" i="1"/>
  <c r="CK7" i="1"/>
  <c r="CK6" i="1" s="1"/>
  <c r="CK25" i="1"/>
  <c r="CK40" i="1"/>
  <c r="CK54" i="1"/>
  <c r="BZ54" i="1"/>
  <c r="BZ40" i="1"/>
  <c r="BZ25" i="1"/>
  <c r="BZ7" i="1"/>
  <c r="CV6" i="1" l="1"/>
  <c r="DG26" i="1"/>
  <c r="DG55" i="1"/>
  <c r="DG8" i="1"/>
  <c r="DG41" i="1"/>
  <c r="CK8" i="1"/>
  <c r="CK55" i="1"/>
  <c r="CK41" i="1"/>
  <c r="CK26" i="1"/>
  <c r="BZ6" i="1"/>
  <c r="BZ55" i="1" s="1"/>
  <c r="BZ41" i="1"/>
  <c r="BZ8" i="1"/>
  <c r="CV41" i="1" l="1"/>
  <c r="CV55" i="1"/>
  <c r="CV8" i="1"/>
  <c r="BZ3" i="3"/>
  <c r="DG3" i="3" s="1"/>
  <c r="CV26" i="1"/>
  <c r="BZ26" i="1"/>
  <c r="BO7" i="1" l="1"/>
  <c r="BO25" i="1"/>
  <c r="BO40" i="1"/>
  <c r="BO54" i="1"/>
  <c r="BD7" i="1"/>
  <c r="BD6" i="1" s="1"/>
  <c r="BD26" i="1" s="1"/>
  <c r="BD25" i="1"/>
  <c r="BD40" i="1"/>
  <c r="BD54" i="1"/>
  <c r="AS7" i="1"/>
  <c r="AS6" i="1" s="1"/>
  <c r="AS55" i="1" s="1"/>
  <c r="AS25" i="1"/>
  <c r="AS40" i="1"/>
  <c r="AS54" i="1"/>
  <c r="AH7" i="1"/>
  <c r="AH6" i="1" s="1"/>
  <c r="AH55" i="1" s="1"/>
  <c r="AH25" i="1"/>
  <c r="AH40" i="1"/>
  <c r="AH54" i="1"/>
  <c r="W7" i="1"/>
  <c r="W6" i="1" s="1"/>
  <c r="W25" i="1"/>
  <c r="W40" i="1"/>
  <c r="W54" i="1"/>
  <c r="L54" i="1"/>
  <c r="L40" i="1"/>
  <c r="L25" i="1"/>
  <c r="L7" i="1"/>
  <c r="BO6" i="1" l="1"/>
  <c r="BO8" i="1" s="1"/>
  <c r="BO55" i="1"/>
  <c r="BD8" i="1"/>
  <c r="BD55" i="1"/>
  <c r="BD41" i="1"/>
  <c r="AS8" i="1"/>
  <c r="AS41" i="1"/>
  <c r="AS26" i="1"/>
  <c r="AH8" i="1"/>
  <c r="AH41" i="1"/>
  <c r="AH26" i="1"/>
  <c r="W41" i="1"/>
  <c r="W55" i="1"/>
  <c r="W8" i="1"/>
  <c r="W26" i="1"/>
  <c r="L6" i="1"/>
  <c r="L55" i="1" s="1"/>
  <c r="L8" i="1"/>
  <c r="CJ6" i="3"/>
  <c r="CJ7" i="3"/>
  <c r="CJ8" i="3"/>
  <c r="CJ9" i="3"/>
  <c r="CJ10" i="3"/>
  <c r="CJ11" i="3"/>
  <c r="CJ12" i="3"/>
  <c r="CJ13" i="3"/>
  <c r="CJ14" i="3"/>
  <c r="CJ15" i="3"/>
  <c r="CJ16" i="3"/>
  <c r="CJ17" i="3"/>
  <c r="CJ18" i="3"/>
  <c r="CJ19" i="3"/>
  <c r="CJ20" i="3"/>
  <c r="CJ21" i="3"/>
  <c r="CJ24" i="3"/>
  <c r="CJ25" i="3"/>
  <c r="CJ26" i="3"/>
  <c r="CJ27" i="3"/>
  <c r="CJ28" i="3"/>
  <c r="CJ29" i="3"/>
  <c r="CJ30" i="3"/>
  <c r="CJ31" i="3"/>
  <c r="CJ32" i="3"/>
  <c r="CJ33" i="3"/>
  <c r="CJ34" i="3"/>
  <c r="CJ35" i="3"/>
  <c r="CJ36" i="3"/>
  <c r="CJ39" i="3"/>
  <c r="CJ40" i="3"/>
  <c r="CJ41" i="3"/>
  <c r="CJ42" i="3"/>
  <c r="CJ43" i="3"/>
  <c r="CJ44" i="3"/>
  <c r="CJ45" i="3"/>
  <c r="CJ46" i="3"/>
  <c r="CJ47" i="3"/>
  <c r="CJ48" i="3"/>
  <c r="CJ49" i="3"/>
  <c r="CJ50" i="3"/>
  <c r="CJ53" i="3"/>
  <c r="CJ54" i="3"/>
  <c r="CJ55" i="3"/>
  <c r="CJ56" i="3"/>
  <c r="CJ57" i="3"/>
  <c r="CJ58" i="3"/>
  <c r="CJ59" i="3"/>
  <c r="CJ60" i="3"/>
  <c r="CJ61" i="3"/>
  <c r="CJ62" i="3"/>
  <c r="BY6" i="3"/>
  <c r="BY7" i="3"/>
  <c r="BY8" i="3"/>
  <c r="BY9" i="3"/>
  <c r="BY10" i="3"/>
  <c r="BY11" i="3"/>
  <c r="BY12" i="3"/>
  <c r="BY13" i="3"/>
  <c r="BY14" i="3"/>
  <c r="BY15" i="3"/>
  <c r="BY16" i="3"/>
  <c r="BY17" i="3"/>
  <c r="BY18" i="3"/>
  <c r="BY19" i="3"/>
  <c r="BY20" i="3"/>
  <c r="BY21" i="3"/>
  <c r="BY24" i="3"/>
  <c r="BY25" i="3"/>
  <c r="BY26" i="3"/>
  <c r="BY27" i="3"/>
  <c r="BY28" i="3"/>
  <c r="BY29" i="3"/>
  <c r="BY30" i="3"/>
  <c r="BY31" i="3"/>
  <c r="BY32" i="3"/>
  <c r="BY33" i="3"/>
  <c r="BY34" i="3"/>
  <c r="BY35" i="3"/>
  <c r="BY36" i="3"/>
  <c r="BY39" i="3"/>
  <c r="BY40" i="3"/>
  <c r="BY41" i="3"/>
  <c r="BY42" i="3"/>
  <c r="BY43" i="3"/>
  <c r="BY44" i="3"/>
  <c r="BY45" i="3"/>
  <c r="BY46" i="3"/>
  <c r="BY47" i="3"/>
  <c r="BY48" i="3"/>
  <c r="BY49" i="3"/>
  <c r="BY50" i="3"/>
  <c r="BY53" i="3"/>
  <c r="BY54" i="3"/>
  <c r="BY55" i="3"/>
  <c r="BY56" i="3"/>
  <c r="BY57" i="3"/>
  <c r="BY58" i="3"/>
  <c r="BY59" i="3"/>
  <c r="BY60" i="3"/>
  <c r="BY61" i="3"/>
  <c r="BY62" i="3"/>
  <c r="BN6" i="3"/>
  <c r="BN7" i="3"/>
  <c r="BN8" i="3"/>
  <c r="BN9" i="3"/>
  <c r="BN10" i="3"/>
  <c r="BN11" i="3"/>
  <c r="BN12" i="3"/>
  <c r="BN13" i="3"/>
  <c r="BN14" i="3"/>
  <c r="BN15" i="3"/>
  <c r="BN16" i="3"/>
  <c r="BN17" i="3"/>
  <c r="BN18" i="3"/>
  <c r="BN19" i="3"/>
  <c r="BN20" i="3"/>
  <c r="BN21" i="3"/>
  <c r="BN24" i="3"/>
  <c r="BN25" i="3"/>
  <c r="BN26" i="3"/>
  <c r="BN27" i="3"/>
  <c r="BN28" i="3"/>
  <c r="BN29" i="3"/>
  <c r="BN30" i="3"/>
  <c r="BN31" i="3"/>
  <c r="BN32" i="3"/>
  <c r="BN33" i="3"/>
  <c r="BN34" i="3"/>
  <c r="BN35" i="3"/>
  <c r="BN36" i="3"/>
  <c r="BN39" i="3"/>
  <c r="BN40" i="3"/>
  <c r="BN41" i="3"/>
  <c r="BN42" i="3"/>
  <c r="BN43" i="3"/>
  <c r="BN44" i="3"/>
  <c r="BN45" i="3"/>
  <c r="BN46" i="3"/>
  <c r="BN47" i="3"/>
  <c r="BN48" i="3"/>
  <c r="BN49" i="3"/>
  <c r="BN50" i="3"/>
  <c r="BN53" i="3"/>
  <c r="BN54" i="3"/>
  <c r="BN55" i="3"/>
  <c r="BN56" i="3"/>
  <c r="BN57" i="3"/>
  <c r="BN58" i="3"/>
  <c r="BN59" i="3"/>
  <c r="BN60" i="3"/>
  <c r="BN61" i="3"/>
  <c r="BN62" i="3"/>
  <c r="BC6" i="3"/>
  <c r="BC7" i="3"/>
  <c r="BC8" i="3"/>
  <c r="BC9" i="3"/>
  <c r="BC10" i="3"/>
  <c r="BC11" i="3"/>
  <c r="BC12" i="3"/>
  <c r="BC13" i="3"/>
  <c r="BC14" i="3"/>
  <c r="BC15" i="3"/>
  <c r="BC16" i="3"/>
  <c r="BC17" i="3"/>
  <c r="BC18" i="3"/>
  <c r="BC19" i="3"/>
  <c r="BC20" i="3"/>
  <c r="BC21" i="3"/>
  <c r="BC24" i="3"/>
  <c r="BC25" i="3"/>
  <c r="BC26" i="3"/>
  <c r="BC27" i="3"/>
  <c r="BC28" i="3"/>
  <c r="BC29" i="3"/>
  <c r="BC30" i="3"/>
  <c r="BC31" i="3"/>
  <c r="BC32" i="3"/>
  <c r="BC33" i="3"/>
  <c r="BC34" i="3"/>
  <c r="BC35" i="3"/>
  <c r="BC36" i="3"/>
  <c r="BC39" i="3"/>
  <c r="BC40" i="3"/>
  <c r="BC41" i="3"/>
  <c r="BC42" i="3"/>
  <c r="BC43" i="3"/>
  <c r="BC44" i="3"/>
  <c r="BC45" i="3"/>
  <c r="BC46" i="3"/>
  <c r="BC47" i="3"/>
  <c r="BC48" i="3"/>
  <c r="BC49" i="3"/>
  <c r="BC50" i="3"/>
  <c r="BC53" i="3"/>
  <c r="BC54" i="3"/>
  <c r="BC55" i="3"/>
  <c r="BC56" i="3"/>
  <c r="BC57" i="3"/>
  <c r="BC58" i="3"/>
  <c r="BC59" i="3"/>
  <c r="BC60" i="3"/>
  <c r="BC61" i="3"/>
  <c r="BC62" i="3"/>
  <c r="AR6" i="3"/>
  <c r="AR7" i="3"/>
  <c r="AR8" i="3"/>
  <c r="AR9" i="3"/>
  <c r="AR10" i="3"/>
  <c r="AR11" i="3"/>
  <c r="AR12" i="3"/>
  <c r="AR13" i="3"/>
  <c r="AR14" i="3"/>
  <c r="AR15" i="3"/>
  <c r="AR16" i="3"/>
  <c r="AR17" i="3"/>
  <c r="AR18" i="3"/>
  <c r="AR19" i="3"/>
  <c r="AR20" i="3"/>
  <c r="AR21" i="3"/>
  <c r="AR24" i="3"/>
  <c r="AR25" i="3"/>
  <c r="AR26" i="3"/>
  <c r="AR27" i="3"/>
  <c r="AR28" i="3"/>
  <c r="AR29" i="3"/>
  <c r="AR30" i="3"/>
  <c r="AR31" i="3"/>
  <c r="AR32" i="3"/>
  <c r="AR33" i="3"/>
  <c r="AR34" i="3"/>
  <c r="AR35" i="3"/>
  <c r="AR36" i="3"/>
  <c r="AR39" i="3"/>
  <c r="AR40" i="3"/>
  <c r="AR41" i="3"/>
  <c r="AR42" i="3"/>
  <c r="AR43" i="3"/>
  <c r="AR44" i="3"/>
  <c r="AR45" i="3"/>
  <c r="AR46" i="3"/>
  <c r="AR47" i="3"/>
  <c r="AR48" i="3"/>
  <c r="AR49" i="3"/>
  <c r="AR50" i="3"/>
  <c r="AR53" i="3"/>
  <c r="AR54" i="3"/>
  <c r="AR55" i="3"/>
  <c r="AR56" i="3"/>
  <c r="AR57" i="3"/>
  <c r="AR58" i="3"/>
  <c r="AR59" i="3"/>
  <c r="AR60" i="3"/>
  <c r="AR61" i="3"/>
  <c r="AR62" i="3"/>
  <c r="AG6" i="3"/>
  <c r="AG7" i="3"/>
  <c r="AG8" i="3"/>
  <c r="AG9" i="3"/>
  <c r="AG10" i="3"/>
  <c r="AG11" i="3"/>
  <c r="AG12" i="3"/>
  <c r="AG13" i="3"/>
  <c r="AG14" i="3"/>
  <c r="AG15" i="3"/>
  <c r="AG16" i="3"/>
  <c r="AG17" i="3"/>
  <c r="AG18" i="3"/>
  <c r="AG19" i="3"/>
  <c r="AG20" i="3"/>
  <c r="AG21" i="3"/>
  <c r="AG24" i="3"/>
  <c r="AG25" i="3"/>
  <c r="AG26" i="3"/>
  <c r="AG27" i="3"/>
  <c r="AG28" i="3"/>
  <c r="AG29" i="3"/>
  <c r="AG30" i="3"/>
  <c r="AG31" i="3"/>
  <c r="AG32" i="3"/>
  <c r="AG33" i="3"/>
  <c r="AG34" i="3"/>
  <c r="AG35" i="3"/>
  <c r="AG36" i="3"/>
  <c r="AG39" i="3"/>
  <c r="AG40" i="3"/>
  <c r="AG41" i="3"/>
  <c r="AG42" i="3"/>
  <c r="AG43" i="3"/>
  <c r="AG44" i="3"/>
  <c r="AG45" i="3"/>
  <c r="AG46" i="3"/>
  <c r="AG47" i="3"/>
  <c r="AG48" i="3"/>
  <c r="AG49" i="3"/>
  <c r="AG50" i="3"/>
  <c r="AG53" i="3"/>
  <c r="AG54" i="3"/>
  <c r="AG55" i="3"/>
  <c r="AG56" i="3"/>
  <c r="AG57" i="3"/>
  <c r="AG58" i="3"/>
  <c r="AG59" i="3"/>
  <c r="AG60" i="3"/>
  <c r="AG61" i="3"/>
  <c r="AG62" i="3"/>
  <c r="V6" i="3"/>
  <c r="V7" i="3"/>
  <c r="V8" i="3"/>
  <c r="V9" i="3"/>
  <c r="V10" i="3"/>
  <c r="V11" i="3"/>
  <c r="V12" i="3"/>
  <c r="V13" i="3"/>
  <c r="V14" i="3"/>
  <c r="V15" i="3"/>
  <c r="V16" i="3"/>
  <c r="V17" i="3"/>
  <c r="V18" i="3"/>
  <c r="V19" i="3"/>
  <c r="V20" i="3"/>
  <c r="V21" i="3"/>
  <c r="V24" i="3"/>
  <c r="V25" i="3"/>
  <c r="V26" i="3"/>
  <c r="V27" i="3"/>
  <c r="V28" i="3"/>
  <c r="V29" i="3"/>
  <c r="V30" i="3"/>
  <c r="V31" i="3"/>
  <c r="V32" i="3"/>
  <c r="V33" i="3"/>
  <c r="V34" i="3"/>
  <c r="V35" i="3"/>
  <c r="V36" i="3"/>
  <c r="V39" i="3"/>
  <c r="V40" i="3"/>
  <c r="V41" i="3"/>
  <c r="V42" i="3"/>
  <c r="V43" i="3"/>
  <c r="V44" i="3"/>
  <c r="V45" i="3"/>
  <c r="V46" i="3"/>
  <c r="V47" i="3"/>
  <c r="V48" i="3"/>
  <c r="V49" i="3"/>
  <c r="V50" i="3"/>
  <c r="V53" i="3"/>
  <c r="V54" i="3"/>
  <c r="V55" i="3"/>
  <c r="V56" i="3"/>
  <c r="V57" i="3"/>
  <c r="V58" i="3"/>
  <c r="V59" i="3"/>
  <c r="V60" i="3"/>
  <c r="V61" i="3"/>
  <c r="V62"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3" i="3"/>
  <c r="K54" i="3"/>
  <c r="K55" i="3"/>
  <c r="K56" i="3"/>
  <c r="K57" i="3"/>
  <c r="K58" i="3"/>
  <c r="K59" i="3"/>
  <c r="K60" i="3"/>
  <c r="K61" i="3"/>
  <c r="K62" i="3"/>
  <c r="DF54" i="1"/>
  <c r="DF40" i="1"/>
  <c r="DF25" i="1"/>
  <c r="DF7" i="1"/>
  <c r="CU54" i="1"/>
  <c r="CU40" i="1"/>
  <c r="CU25" i="1"/>
  <c r="CU7" i="1"/>
  <c r="CJ54" i="1"/>
  <c r="CJ40" i="1"/>
  <c r="CJ25" i="1"/>
  <c r="CJ7" i="1"/>
  <c r="BY54" i="1"/>
  <c r="BY40" i="1"/>
  <c r="BY25" i="1"/>
  <c r="BY7" i="1"/>
  <c r="BN54" i="1"/>
  <c r="BN40" i="1"/>
  <c r="BN25" i="1"/>
  <c r="BN7" i="1"/>
  <c r="BC54" i="1"/>
  <c r="BC40" i="1"/>
  <c r="BC25" i="1"/>
  <c r="AG22" i="3" s="1"/>
  <c r="BC7" i="1"/>
  <c r="AR54" i="1"/>
  <c r="AR40" i="1"/>
  <c r="AR25" i="1"/>
  <c r="AR7" i="1"/>
  <c r="AG54" i="1"/>
  <c r="AG40" i="1"/>
  <c r="AG25" i="1"/>
  <c r="AG7" i="1"/>
  <c r="V54" i="1"/>
  <c r="V40" i="1"/>
  <c r="V25" i="1"/>
  <c r="V7" i="1"/>
  <c r="AG4" i="3" s="1"/>
  <c r="K54" i="1"/>
  <c r="K40" i="1"/>
  <c r="K25" i="1"/>
  <c r="K7" i="1"/>
  <c r="BO26" i="1" l="1"/>
  <c r="BO41" i="1"/>
  <c r="L26" i="1"/>
  <c r="L41" i="1"/>
  <c r="K51" i="3"/>
  <c r="BY51" i="3"/>
  <c r="V22" i="3"/>
  <c r="BN37" i="3"/>
  <c r="V51" i="3"/>
  <c r="AR51" i="3"/>
  <c r="BN4" i="3"/>
  <c r="CJ37" i="3"/>
  <c r="BY4" i="3"/>
  <c r="DF10" i="3"/>
  <c r="DF56" i="3"/>
  <c r="CU26" i="3"/>
  <c r="DF43" i="3"/>
  <c r="DF29" i="3"/>
  <c r="DF49" i="3"/>
  <c r="DF41" i="3"/>
  <c r="DF31" i="3"/>
  <c r="DF14" i="3"/>
  <c r="DF6" i="3"/>
  <c r="CU24" i="3"/>
  <c r="DF58" i="3"/>
  <c r="DF48" i="3"/>
  <c r="DF40" i="3"/>
  <c r="DF30" i="3"/>
  <c r="CU60" i="3"/>
  <c r="DF47" i="3"/>
  <c r="DF39" i="3"/>
  <c r="CU16" i="3"/>
  <c r="CU8" i="3"/>
  <c r="DF59" i="3"/>
  <c r="AR4" i="3"/>
  <c r="AR22" i="3"/>
  <c r="BN22" i="3"/>
  <c r="V37" i="3"/>
  <c r="DF36" i="3"/>
  <c r="DF28" i="3"/>
  <c r="DF21" i="3"/>
  <c r="AG51" i="3"/>
  <c r="BC51" i="3"/>
  <c r="DF35" i="3"/>
  <c r="DF18" i="3"/>
  <c r="DF55" i="3"/>
  <c r="DF62" i="3"/>
  <c r="DF34" i="3"/>
  <c r="DF17" i="3"/>
  <c r="DF20" i="3"/>
  <c r="K22" i="3"/>
  <c r="BC22" i="3"/>
  <c r="BY22" i="3"/>
  <c r="DF61" i="3"/>
  <c r="DF53" i="3"/>
  <c r="DF46" i="3"/>
  <c r="CU50" i="3"/>
  <c r="CJ4" i="3"/>
  <c r="DF13" i="3"/>
  <c r="DF27" i="3"/>
  <c r="CU17" i="3"/>
  <c r="CU21" i="3"/>
  <c r="CU13" i="3"/>
  <c r="DF54" i="3"/>
  <c r="DF44" i="3"/>
  <c r="DF26" i="3"/>
  <c r="DF16" i="3"/>
  <c r="BY37" i="3"/>
  <c r="CU56" i="3"/>
  <c r="CU47" i="3"/>
  <c r="CU39" i="3"/>
  <c r="CU42" i="3"/>
  <c r="DF50" i="3"/>
  <c r="DF42" i="3"/>
  <c r="DF33" i="3"/>
  <c r="DF25" i="3"/>
  <c r="CU43" i="3"/>
  <c r="AG6" i="1"/>
  <c r="AG55" i="1" s="1"/>
  <c r="K4" i="3"/>
  <c r="CU48" i="3"/>
  <c r="CU30" i="3"/>
  <c r="K6" i="1"/>
  <c r="K55" i="1" s="1"/>
  <c r="V4" i="3"/>
  <c r="CU57" i="3"/>
  <c r="CU40" i="3"/>
  <c r="DF60" i="3"/>
  <c r="DF8" i="3"/>
  <c r="CU15" i="3"/>
  <c r="DF57" i="3"/>
  <c r="K37" i="3"/>
  <c r="AG37" i="3"/>
  <c r="BC37" i="3"/>
  <c r="CU58" i="3"/>
  <c r="CU49" i="3"/>
  <c r="CU31" i="3"/>
  <c r="CU14" i="3"/>
  <c r="CU6" i="3"/>
  <c r="DF12" i="3"/>
  <c r="BC4" i="3"/>
  <c r="CU41" i="3"/>
  <c r="DF19" i="3"/>
  <c r="DF45" i="3"/>
  <c r="CU7" i="3"/>
  <c r="DF9" i="3"/>
  <c r="CJ22" i="3"/>
  <c r="CU35" i="3"/>
  <c r="CU27" i="3"/>
  <c r="CU18" i="3"/>
  <c r="CU10" i="3"/>
  <c r="CU32" i="3"/>
  <c r="DF11" i="3"/>
  <c r="AR37" i="3"/>
  <c r="CJ51" i="3"/>
  <c r="CU61" i="3"/>
  <c r="CU53" i="3"/>
  <c r="CU44" i="3"/>
  <c r="CU34" i="3"/>
  <c r="CU9" i="3"/>
  <c r="DF32" i="3"/>
  <c r="DF24" i="3"/>
  <c r="DF15" i="3"/>
  <c r="DF7" i="3"/>
  <c r="CU25" i="3"/>
  <c r="BN51" i="3"/>
  <c r="CU55" i="3"/>
  <c r="CU46" i="3"/>
  <c r="CU29" i="3"/>
  <c r="CU20" i="3"/>
  <c r="CU12" i="3"/>
  <c r="CU59" i="3"/>
  <c r="CU62" i="3"/>
  <c r="CU54" i="3"/>
  <c r="CU45" i="3"/>
  <c r="CU36" i="3"/>
  <c r="CU28" i="3"/>
  <c r="CU19" i="3"/>
  <c r="CU11" i="3"/>
  <c r="CU33" i="3"/>
  <c r="CJ6" i="1"/>
  <c r="CJ26" i="1" s="1"/>
  <c r="DF6" i="1"/>
  <c r="CU6" i="1"/>
  <c r="BY6" i="1"/>
  <c r="BN6" i="1"/>
  <c r="BC6" i="1"/>
  <c r="AR6" i="1"/>
  <c r="AG41" i="1"/>
  <c r="V6" i="1"/>
  <c r="V8" i="1" s="1"/>
  <c r="N67" i="2"/>
  <c r="O67" i="2"/>
  <c r="DF4" i="3" l="1"/>
  <c r="CU51" i="3"/>
  <c r="CU22" i="3"/>
  <c r="CU37" i="3"/>
  <c r="DF22" i="3"/>
  <c r="CJ41" i="1"/>
  <c r="K41" i="1"/>
  <c r="CJ55" i="1"/>
  <c r="DF51" i="3"/>
  <c r="BN55" i="1"/>
  <c r="AR3" i="3"/>
  <c r="BY41" i="1"/>
  <c r="BC3" i="3"/>
  <c r="CU4" i="3"/>
  <c r="DF37" i="3"/>
  <c r="CU8" i="1"/>
  <c r="BY3" i="3"/>
  <c r="K8" i="1"/>
  <c r="V3" i="3"/>
  <c r="DF8" i="1"/>
  <c r="CJ3" i="3"/>
  <c r="AG8" i="1"/>
  <c r="K3" i="3"/>
  <c r="AG26" i="1"/>
  <c r="K26" i="1"/>
  <c r="BC55" i="1"/>
  <c r="AG3" i="3"/>
  <c r="CJ8" i="1"/>
  <c r="BN3" i="3"/>
  <c r="BY26" i="1"/>
  <c r="DF55" i="1"/>
  <c r="DF26" i="1"/>
  <c r="DF41" i="1"/>
  <c r="CU26" i="1"/>
  <c r="CU55" i="1"/>
  <c r="CU41" i="1"/>
  <c r="BY8" i="1"/>
  <c r="BY55" i="1"/>
  <c r="BN8" i="1"/>
  <c r="BN41" i="1"/>
  <c r="BN26" i="1"/>
  <c r="BC8" i="1"/>
  <c r="BC41" i="1"/>
  <c r="BC26" i="1"/>
  <c r="AR41" i="1"/>
  <c r="AR55" i="1"/>
  <c r="AR8" i="1"/>
  <c r="AR26" i="1"/>
  <c r="V55" i="1"/>
  <c r="V26" i="1"/>
  <c r="V41" i="1"/>
  <c r="BM61" i="3"/>
  <c r="BL61" i="3"/>
  <c r="BK61" i="3"/>
  <c r="BJ61" i="3"/>
  <c r="BI61" i="3"/>
  <c r="BH61" i="3"/>
  <c r="BG61" i="3"/>
  <c r="BF61" i="3"/>
  <c r="BE61" i="3"/>
  <c r="AQ61" i="3"/>
  <c r="AP61" i="3"/>
  <c r="AO61" i="3"/>
  <c r="AN61" i="3"/>
  <c r="AM61" i="3"/>
  <c r="AL61" i="3"/>
  <c r="AK61" i="3"/>
  <c r="AJ61" i="3"/>
  <c r="AI61" i="3"/>
  <c r="U61" i="3"/>
  <c r="T61" i="3"/>
  <c r="S61" i="3"/>
  <c r="R61" i="3"/>
  <c r="Q61" i="3"/>
  <c r="P61" i="3"/>
  <c r="O61" i="3"/>
  <c r="N61" i="3"/>
  <c r="M61" i="3"/>
  <c r="BM62" i="3"/>
  <c r="BL62" i="3"/>
  <c r="BK62" i="3"/>
  <c r="BJ62" i="3"/>
  <c r="BI62" i="3"/>
  <c r="BH62" i="3"/>
  <c r="BG62" i="3"/>
  <c r="BF62" i="3"/>
  <c r="BE62" i="3"/>
  <c r="AQ62" i="3"/>
  <c r="AP62" i="3"/>
  <c r="AO62" i="3"/>
  <c r="AN62" i="3"/>
  <c r="AM62" i="3"/>
  <c r="AL62" i="3"/>
  <c r="AK62" i="3"/>
  <c r="AJ62" i="3"/>
  <c r="AI62" i="3"/>
  <c r="N62" i="3"/>
  <c r="O62" i="3"/>
  <c r="P62" i="3"/>
  <c r="Q62" i="3"/>
  <c r="R62" i="3"/>
  <c r="S62" i="3"/>
  <c r="T62" i="3"/>
  <c r="U62" i="3"/>
  <c r="M62" i="3"/>
  <c r="H43" i="1"/>
  <c r="N66" i="2" l="1"/>
  <c r="DF3" i="3"/>
  <c r="CU3" i="3"/>
  <c r="O66" i="2"/>
  <c r="CI6" i="3"/>
  <c r="CI7" i="3"/>
  <c r="CI8" i="3"/>
  <c r="CI9" i="3"/>
  <c r="CI10" i="3"/>
  <c r="CI11" i="3"/>
  <c r="CI12" i="3"/>
  <c r="CI13" i="3"/>
  <c r="CI14" i="3"/>
  <c r="CI15" i="3"/>
  <c r="CI16" i="3"/>
  <c r="CI17" i="3"/>
  <c r="CI18" i="3"/>
  <c r="CI19" i="3"/>
  <c r="CI20" i="3"/>
  <c r="CI21" i="3"/>
  <c r="CI24" i="3"/>
  <c r="CI25" i="3"/>
  <c r="CI26" i="3"/>
  <c r="CI27" i="3"/>
  <c r="CI28" i="3"/>
  <c r="CI29" i="3"/>
  <c r="CI30" i="3"/>
  <c r="CI31" i="3"/>
  <c r="CI32" i="3"/>
  <c r="CI33" i="3"/>
  <c r="CI34" i="3"/>
  <c r="CI35" i="3"/>
  <c r="CI36" i="3"/>
  <c r="CI39" i="3"/>
  <c r="CI40" i="3"/>
  <c r="CI41" i="3"/>
  <c r="CI42" i="3"/>
  <c r="CI43" i="3"/>
  <c r="CI44" i="3"/>
  <c r="CI45" i="3"/>
  <c r="CI46" i="3"/>
  <c r="CI47" i="3"/>
  <c r="CI48" i="3"/>
  <c r="CI49" i="3"/>
  <c r="CI50" i="3"/>
  <c r="CI53" i="3"/>
  <c r="CI54" i="3"/>
  <c r="CI55" i="3"/>
  <c r="CI56" i="3"/>
  <c r="CI57" i="3"/>
  <c r="CI58" i="3"/>
  <c r="CI59" i="3"/>
  <c r="CI60" i="3"/>
  <c r="CI61" i="3"/>
  <c r="CI62" i="3"/>
  <c r="BX6" i="3"/>
  <c r="BX7" i="3"/>
  <c r="BX8" i="3"/>
  <c r="BX9" i="3"/>
  <c r="BX10" i="3"/>
  <c r="BX11" i="3"/>
  <c r="BX12" i="3"/>
  <c r="BX13" i="3"/>
  <c r="BX14" i="3"/>
  <c r="BX15" i="3"/>
  <c r="BX16" i="3"/>
  <c r="BX17" i="3"/>
  <c r="BX18" i="3"/>
  <c r="BX19" i="3"/>
  <c r="BX20" i="3"/>
  <c r="BX21" i="3"/>
  <c r="BX24" i="3"/>
  <c r="BX25" i="3"/>
  <c r="BX26" i="3"/>
  <c r="BX27" i="3"/>
  <c r="BX28" i="3"/>
  <c r="BX29" i="3"/>
  <c r="BX30" i="3"/>
  <c r="BX31" i="3"/>
  <c r="BX32" i="3"/>
  <c r="BX33" i="3"/>
  <c r="BX34" i="3"/>
  <c r="BX35" i="3"/>
  <c r="BX36" i="3"/>
  <c r="BX39" i="3"/>
  <c r="BX40" i="3"/>
  <c r="BX41" i="3"/>
  <c r="BX42" i="3"/>
  <c r="BX43" i="3"/>
  <c r="BX44" i="3"/>
  <c r="BX45" i="3"/>
  <c r="BX46" i="3"/>
  <c r="BX47" i="3"/>
  <c r="BX48" i="3"/>
  <c r="BX49" i="3"/>
  <c r="BX50" i="3"/>
  <c r="BX53" i="3"/>
  <c r="BX54" i="3"/>
  <c r="BX55" i="3"/>
  <c r="BX56" i="3"/>
  <c r="BX57" i="3"/>
  <c r="BX58" i="3"/>
  <c r="BX59" i="3"/>
  <c r="BX60" i="3"/>
  <c r="BX61" i="3"/>
  <c r="BX62" i="3"/>
  <c r="BM6" i="3"/>
  <c r="BM7" i="3"/>
  <c r="BM8" i="3"/>
  <c r="BM9" i="3"/>
  <c r="BM10" i="3"/>
  <c r="BM11" i="3"/>
  <c r="BM12" i="3"/>
  <c r="BM13" i="3"/>
  <c r="BM14" i="3"/>
  <c r="BM15" i="3"/>
  <c r="BM16" i="3"/>
  <c r="BM17" i="3"/>
  <c r="BM18" i="3"/>
  <c r="BM19" i="3"/>
  <c r="BM20" i="3"/>
  <c r="BM21" i="3"/>
  <c r="BM24" i="3"/>
  <c r="BM25" i="3"/>
  <c r="BM26" i="3"/>
  <c r="BM27" i="3"/>
  <c r="BM28" i="3"/>
  <c r="BM29" i="3"/>
  <c r="BM30" i="3"/>
  <c r="BM31" i="3"/>
  <c r="BM32" i="3"/>
  <c r="BM33" i="3"/>
  <c r="BM34" i="3"/>
  <c r="BM35" i="3"/>
  <c r="BM36" i="3"/>
  <c r="BM39" i="3"/>
  <c r="BM40" i="3"/>
  <c r="BM41" i="3"/>
  <c r="BM42" i="3"/>
  <c r="BM43" i="3"/>
  <c r="BM44" i="3"/>
  <c r="BM45" i="3"/>
  <c r="BM46" i="3"/>
  <c r="BM47" i="3"/>
  <c r="BM48" i="3"/>
  <c r="BM49" i="3"/>
  <c r="BM50" i="3"/>
  <c r="BM53" i="3"/>
  <c r="BM54" i="3"/>
  <c r="BM55" i="3"/>
  <c r="BM56" i="3"/>
  <c r="BM57" i="3"/>
  <c r="BM58" i="3"/>
  <c r="BM59" i="3"/>
  <c r="BM60" i="3"/>
  <c r="BB6" i="3"/>
  <c r="BB7" i="3"/>
  <c r="BB8" i="3"/>
  <c r="BB9" i="3"/>
  <c r="BB10" i="3"/>
  <c r="BB11" i="3"/>
  <c r="BB12" i="3"/>
  <c r="BB13" i="3"/>
  <c r="BB14" i="3"/>
  <c r="BB15" i="3"/>
  <c r="BB16" i="3"/>
  <c r="BB17" i="3"/>
  <c r="BB18" i="3"/>
  <c r="BB19" i="3"/>
  <c r="BB20" i="3"/>
  <c r="BB21" i="3"/>
  <c r="BB24" i="3"/>
  <c r="BB25" i="3"/>
  <c r="BB26" i="3"/>
  <c r="BB27" i="3"/>
  <c r="BB28" i="3"/>
  <c r="BB29" i="3"/>
  <c r="BB30" i="3"/>
  <c r="BB31" i="3"/>
  <c r="BB32" i="3"/>
  <c r="BB33" i="3"/>
  <c r="BB34" i="3"/>
  <c r="BB35" i="3"/>
  <c r="BB36" i="3"/>
  <c r="BB39" i="3"/>
  <c r="BB40" i="3"/>
  <c r="BB41" i="3"/>
  <c r="BB42" i="3"/>
  <c r="BB43" i="3"/>
  <c r="BB44" i="3"/>
  <c r="BB45" i="3"/>
  <c r="BB46" i="3"/>
  <c r="BB47" i="3"/>
  <c r="BB48" i="3"/>
  <c r="BB49" i="3"/>
  <c r="BB50" i="3"/>
  <c r="BB53" i="3"/>
  <c r="BB54" i="3"/>
  <c r="BB55" i="3"/>
  <c r="BB56" i="3"/>
  <c r="BB57" i="3"/>
  <c r="BB58" i="3"/>
  <c r="BB59" i="3"/>
  <c r="BB60" i="3"/>
  <c r="BB61" i="3"/>
  <c r="BB62" i="3"/>
  <c r="AQ6" i="3"/>
  <c r="AQ7" i="3"/>
  <c r="AQ8" i="3"/>
  <c r="AQ9" i="3"/>
  <c r="AQ10" i="3"/>
  <c r="AQ11" i="3"/>
  <c r="AQ12" i="3"/>
  <c r="AQ13" i="3"/>
  <c r="AQ14" i="3"/>
  <c r="AQ15" i="3"/>
  <c r="AQ16" i="3"/>
  <c r="AQ17" i="3"/>
  <c r="AQ18" i="3"/>
  <c r="AQ19" i="3"/>
  <c r="AQ20" i="3"/>
  <c r="AQ21" i="3"/>
  <c r="AQ24" i="3"/>
  <c r="AQ25" i="3"/>
  <c r="AQ26" i="3"/>
  <c r="AQ27" i="3"/>
  <c r="AQ28" i="3"/>
  <c r="AQ29" i="3"/>
  <c r="AQ30" i="3"/>
  <c r="AQ31" i="3"/>
  <c r="AQ32" i="3"/>
  <c r="AQ33" i="3"/>
  <c r="AQ34" i="3"/>
  <c r="AQ35" i="3"/>
  <c r="AQ36" i="3"/>
  <c r="AQ39" i="3"/>
  <c r="AQ40" i="3"/>
  <c r="AQ41" i="3"/>
  <c r="AQ42" i="3"/>
  <c r="AQ43" i="3"/>
  <c r="AQ44" i="3"/>
  <c r="AQ45" i="3"/>
  <c r="AQ46" i="3"/>
  <c r="AQ47" i="3"/>
  <c r="AQ48" i="3"/>
  <c r="AQ49" i="3"/>
  <c r="AQ50" i="3"/>
  <c r="AQ53" i="3"/>
  <c r="AQ54" i="3"/>
  <c r="AQ55" i="3"/>
  <c r="AQ56" i="3"/>
  <c r="AQ57" i="3"/>
  <c r="AQ58" i="3"/>
  <c r="AQ59" i="3"/>
  <c r="AQ60" i="3"/>
  <c r="AF6" i="3"/>
  <c r="AF7" i="3"/>
  <c r="AF8" i="3"/>
  <c r="AF9" i="3"/>
  <c r="AF10" i="3"/>
  <c r="AF11" i="3"/>
  <c r="AF12" i="3"/>
  <c r="AF13" i="3"/>
  <c r="AF14" i="3"/>
  <c r="AF15" i="3"/>
  <c r="AF16" i="3"/>
  <c r="AF17" i="3"/>
  <c r="AF18" i="3"/>
  <c r="AF19" i="3"/>
  <c r="AF20" i="3"/>
  <c r="AF21" i="3"/>
  <c r="AF24" i="3"/>
  <c r="AF25" i="3"/>
  <c r="AF26" i="3"/>
  <c r="AF27" i="3"/>
  <c r="AF28" i="3"/>
  <c r="AF29" i="3"/>
  <c r="AF30" i="3"/>
  <c r="AF31" i="3"/>
  <c r="AF32" i="3"/>
  <c r="AF33" i="3"/>
  <c r="AF34" i="3"/>
  <c r="AF35" i="3"/>
  <c r="AF36" i="3"/>
  <c r="AF39" i="3"/>
  <c r="AF40" i="3"/>
  <c r="AF41" i="3"/>
  <c r="AF42" i="3"/>
  <c r="AF43" i="3"/>
  <c r="AF44" i="3"/>
  <c r="AF45" i="3"/>
  <c r="AF46" i="3"/>
  <c r="AF47" i="3"/>
  <c r="AF48" i="3"/>
  <c r="AF49" i="3"/>
  <c r="AF50" i="3"/>
  <c r="AF53" i="3"/>
  <c r="AF54" i="3"/>
  <c r="AF55" i="3"/>
  <c r="AF56" i="3"/>
  <c r="AF57" i="3"/>
  <c r="AF58" i="3"/>
  <c r="AF59" i="3"/>
  <c r="AF60" i="3"/>
  <c r="AF61" i="3"/>
  <c r="AF62" i="3"/>
  <c r="U6" i="3"/>
  <c r="U7" i="3"/>
  <c r="U8" i="3"/>
  <c r="U9" i="3"/>
  <c r="U10" i="3"/>
  <c r="U11" i="3"/>
  <c r="U12" i="3"/>
  <c r="U13" i="3"/>
  <c r="U14" i="3"/>
  <c r="U15" i="3"/>
  <c r="U16" i="3"/>
  <c r="U17" i="3"/>
  <c r="U18" i="3"/>
  <c r="U19" i="3"/>
  <c r="U20" i="3"/>
  <c r="U21" i="3"/>
  <c r="U24" i="3"/>
  <c r="U25" i="3"/>
  <c r="U26" i="3"/>
  <c r="U27" i="3"/>
  <c r="U28" i="3"/>
  <c r="U29" i="3"/>
  <c r="U30" i="3"/>
  <c r="U31" i="3"/>
  <c r="U32" i="3"/>
  <c r="U33" i="3"/>
  <c r="U34" i="3"/>
  <c r="U35" i="3"/>
  <c r="U36" i="3"/>
  <c r="U39" i="3"/>
  <c r="U40" i="3"/>
  <c r="U41" i="3"/>
  <c r="U42" i="3"/>
  <c r="U43" i="3"/>
  <c r="U44" i="3"/>
  <c r="U45" i="3"/>
  <c r="U46" i="3"/>
  <c r="U47" i="3"/>
  <c r="U48" i="3"/>
  <c r="U49" i="3"/>
  <c r="U50" i="3"/>
  <c r="U53" i="3"/>
  <c r="U54" i="3"/>
  <c r="U55" i="3"/>
  <c r="U56" i="3"/>
  <c r="U57" i="3"/>
  <c r="U58" i="3"/>
  <c r="U59" i="3"/>
  <c r="U60"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CT61" i="3" s="1"/>
  <c r="J62" i="3"/>
  <c r="CT62" i="3" s="1"/>
  <c r="M6" i="3"/>
  <c r="M7" i="3"/>
  <c r="M8" i="3"/>
  <c r="M9" i="3"/>
  <c r="M10" i="3"/>
  <c r="M11" i="3"/>
  <c r="M12" i="3"/>
  <c r="M13" i="3"/>
  <c r="M14" i="3"/>
  <c r="M15" i="3"/>
  <c r="M16" i="3"/>
  <c r="M17" i="3"/>
  <c r="M18" i="3"/>
  <c r="M19" i="3"/>
  <c r="M20" i="3"/>
  <c r="M21" i="3"/>
  <c r="M24" i="3"/>
  <c r="M25" i="3"/>
  <c r="M26" i="3"/>
  <c r="M27" i="3"/>
  <c r="M28" i="3"/>
  <c r="M29" i="3"/>
  <c r="M30" i="3"/>
  <c r="M31" i="3"/>
  <c r="M32" i="3"/>
  <c r="M33" i="3"/>
  <c r="M34" i="3"/>
  <c r="M35" i="3"/>
  <c r="M36" i="3"/>
  <c r="M39" i="3"/>
  <c r="M40" i="3"/>
  <c r="M41" i="3"/>
  <c r="M42" i="3"/>
  <c r="M43" i="3"/>
  <c r="M44" i="3"/>
  <c r="M45" i="3"/>
  <c r="M46" i="3"/>
  <c r="M47" i="3"/>
  <c r="M48" i="3"/>
  <c r="M49" i="3"/>
  <c r="M50" i="3"/>
  <c r="M53" i="3"/>
  <c r="M54" i="3"/>
  <c r="M55" i="3"/>
  <c r="M56" i="3"/>
  <c r="M57" i="3"/>
  <c r="M58" i="3"/>
  <c r="M59" i="3"/>
  <c r="M60" i="3"/>
  <c r="DE54" i="1"/>
  <c r="DE40" i="1"/>
  <c r="DE25" i="1"/>
  <c r="DE7" i="1"/>
  <c r="CI4" i="3" s="1"/>
  <c r="CT54" i="1"/>
  <c r="CT40" i="1"/>
  <c r="BX37" i="3" s="1"/>
  <c r="CT25" i="1"/>
  <c r="CT7" i="1"/>
  <c r="CI54" i="1"/>
  <c r="CI40" i="1"/>
  <c r="CI25" i="1"/>
  <c r="CI7" i="1"/>
  <c r="BM4" i="3" s="1"/>
  <c r="BX54" i="1"/>
  <c r="BX40" i="1"/>
  <c r="BB37" i="3" s="1"/>
  <c r="BX25" i="1"/>
  <c r="BX7" i="1"/>
  <c r="BM54" i="1"/>
  <c r="BM40" i="1"/>
  <c r="BM25" i="1"/>
  <c r="BM7" i="1"/>
  <c r="BB54" i="1"/>
  <c r="BB40" i="1"/>
  <c r="AF37" i="3" s="1"/>
  <c r="BB25" i="1"/>
  <c r="BB7" i="1"/>
  <c r="AQ54" i="1"/>
  <c r="AQ40" i="1"/>
  <c r="AQ25" i="1"/>
  <c r="AQ7" i="1"/>
  <c r="U4" i="3" s="1"/>
  <c r="AF54" i="1"/>
  <c r="J51" i="3" s="1"/>
  <c r="AF40" i="1"/>
  <c r="AF25" i="1"/>
  <c r="AF7" i="1"/>
  <c r="U54" i="1"/>
  <c r="U40" i="1"/>
  <c r="U25" i="1"/>
  <c r="U7" i="1"/>
  <c r="J54" i="1"/>
  <c r="J40" i="1"/>
  <c r="J25" i="1"/>
  <c r="J7" i="1"/>
  <c r="BA62" i="3"/>
  <c r="AZ62" i="3"/>
  <c r="AY62" i="3"/>
  <c r="AX62" i="3"/>
  <c r="AW62" i="3"/>
  <c r="AV62" i="3"/>
  <c r="AU62" i="3"/>
  <c r="AT62" i="3"/>
  <c r="BA61" i="3"/>
  <c r="AZ61" i="3"/>
  <c r="AY61" i="3"/>
  <c r="AX61" i="3"/>
  <c r="AW61" i="3"/>
  <c r="AV61" i="3"/>
  <c r="AU61" i="3"/>
  <c r="AT61" i="3"/>
  <c r="BA60" i="3"/>
  <c r="AZ60" i="3"/>
  <c r="AY60" i="3"/>
  <c r="AX60" i="3"/>
  <c r="AW60" i="3"/>
  <c r="AV60" i="3"/>
  <c r="AU60" i="3"/>
  <c r="AT60" i="3"/>
  <c r="BA59" i="3"/>
  <c r="AZ59" i="3"/>
  <c r="AY59" i="3"/>
  <c r="AX59" i="3"/>
  <c r="AW59" i="3"/>
  <c r="AV59" i="3"/>
  <c r="AU59" i="3"/>
  <c r="AT59" i="3"/>
  <c r="BA58" i="3"/>
  <c r="AZ58" i="3"/>
  <c r="AY58" i="3"/>
  <c r="AX58" i="3"/>
  <c r="AW58" i="3"/>
  <c r="AV58" i="3"/>
  <c r="AU58" i="3"/>
  <c r="AT58" i="3"/>
  <c r="BA57" i="3"/>
  <c r="AZ57" i="3"/>
  <c r="AY57" i="3"/>
  <c r="AW57" i="3"/>
  <c r="AV57" i="3"/>
  <c r="AU57" i="3"/>
  <c r="AT57" i="3"/>
  <c r="BA56" i="3"/>
  <c r="AZ56" i="3"/>
  <c r="AY56" i="3"/>
  <c r="AX56" i="3"/>
  <c r="AW56" i="3"/>
  <c r="AV56" i="3"/>
  <c r="AU56" i="3"/>
  <c r="AT56" i="3"/>
  <c r="BA55" i="3"/>
  <c r="AZ55" i="3"/>
  <c r="AY55" i="3"/>
  <c r="AW55" i="3"/>
  <c r="AV55" i="3"/>
  <c r="AU55" i="3"/>
  <c r="AT55" i="3"/>
  <c r="BA54" i="3"/>
  <c r="AZ54" i="3"/>
  <c r="AY54" i="3"/>
  <c r="AX54" i="3"/>
  <c r="AW54" i="3"/>
  <c r="AV54" i="3"/>
  <c r="AU54" i="3"/>
  <c r="AT54" i="3"/>
  <c r="BA53" i="3"/>
  <c r="AZ53" i="3"/>
  <c r="AY53" i="3"/>
  <c r="AX53" i="3"/>
  <c r="AW53" i="3"/>
  <c r="AV53" i="3"/>
  <c r="AU53" i="3"/>
  <c r="AT53" i="3"/>
  <c r="BA50" i="3"/>
  <c r="AZ50" i="3"/>
  <c r="AY50" i="3"/>
  <c r="AX50" i="3"/>
  <c r="AW50" i="3"/>
  <c r="AV50" i="3"/>
  <c r="AU50" i="3"/>
  <c r="AT50" i="3"/>
  <c r="BA49" i="3"/>
  <c r="AZ49" i="3"/>
  <c r="AY49" i="3"/>
  <c r="AX49" i="3"/>
  <c r="AW49" i="3"/>
  <c r="AV49" i="3"/>
  <c r="AU49" i="3"/>
  <c r="AT49" i="3"/>
  <c r="BA48" i="3"/>
  <c r="AZ48" i="3"/>
  <c r="AY48" i="3"/>
  <c r="AX48" i="3"/>
  <c r="AW48" i="3"/>
  <c r="AV48" i="3"/>
  <c r="AU48" i="3"/>
  <c r="AT48" i="3"/>
  <c r="BA47" i="3"/>
  <c r="AZ47" i="3"/>
  <c r="AY47" i="3"/>
  <c r="AX47" i="3"/>
  <c r="AW47" i="3"/>
  <c r="AV47" i="3"/>
  <c r="AU47" i="3"/>
  <c r="AT47" i="3"/>
  <c r="BA46" i="3"/>
  <c r="AZ46" i="3"/>
  <c r="AY46" i="3"/>
  <c r="AX46" i="3"/>
  <c r="AW46" i="3"/>
  <c r="AV46" i="3"/>
  <c r="AU46" i="3"/>
  <c r="AT46" i="3"/>
  <c r="BA45" i="3"/>
  <c r="AZ45" i="3"/>
  <c r="AY45" i="3"/>
  <c r="AX45" i="3"/>
  <c r="AW45" i="3"/>
  <c r="AV45" i="3"/>
  <c r="AU45" i="3"/>
  <c r="AT45" i="3"/>
  <c r="BA44" i="3"/>
  <c r="AZ44" i="3"/>
  <c r="AY44" i="3"/>
  <c r="AX44" i="3"/>
  <c r="AW44" i="3"/>
  <c r="AV44" i="3"/>
  <c r="AU44" i="3"/>
  <c r="AT44" i="3"/>
  <c r="BA43" i="3"/>
  <c r="AZ43" i="3"/>
  <c r="AY43" i="3"/>
  <c r="AX43" i="3"/>
  <c r="AW43" i="3"/>
  <c r="AV43" i="3"/>
  <c r="AU43" i="3"/>
  <c r="AT43" i="3"/>
  <c r="BA42" i="3"/>
  <c r="AZ42" i="3"/>
  <c r="AY42" i="3"/>
  <c r="AX42" i="3"/>
  <c r="AW42" i="3"/>
  <c r="AV42" i="3"/>
  <c r="AU42" i="3"/>
  <c r="AT42" i="3"/>
  <c r="BA41" i="3"/>
  <c r="AZ41" i="3"/>
  <c r="AY41" i="3"/>
  <c r="AX41" i="3"/>
  <c r="AW41" i="3"/>
  <c r="AV41" i="3"/>
  <c r="AU41" i="3"/>
  <c r="AT41" i="3"/>
  <c r="BA40" i="3"/>
  <c r="AZ40" i="3"/>
  <c r="AY40" i="3"/>
  <c r="AX40" i="3"/>
  <c r="AW40" i="3"/>
  <c r="AV40" i="3"/>
  <c r="AU40" i="3"/>
  <c r="AT40" i="3"/>
  <c r="BA39" i="3"/>
  <c r="AZ39" i="3"/>
  <c r="AY39" i="3"/>
  <c r="AX39" i="3"/>
  <c r="AW39" i="3"/>
  <c r="AV39" i="3"/>
  <c r="AU39" i="3"/>
  <c r="AT39" i="3"/>
  <c r="BA36" i="3"/>
  <c r="AZ36" i="3"/>
  <c r="AY36" i="3"/>
  <c r="AX36" i="3"/>
  <c r="AW36" i="3"/>
  <c r="AV36" i="3"/>
  <c r="AU36" i="3"/>
  <c r="AT36" i="3"/>
  <c r="BA35" i="3"/>
  <c r="AZ35" i="3"/>
  <c r="AY35" i="3"/>
  <c r="AX35" i="3"/>
  <c r="AW35" i="3"/>
  <c r="AV35" i="3"/>
  <c r="AU35" i="3"/>
  <c r="AT35" i="3"/>
  <c r="BA34" i="3"/>
  <c r="AZ34" i="3"/>
  <c r="AY34" i="3"/>
  <c r="AX34" i="3"/>
  <c r="AW34" i="3"/>
  <c r="AV34" i="3"/>
  <c r="AU34" i="3"/>
  <c r="AT34" i="3"/>
  <c r="BA33" i="3"/>
  <c r="AZ33" i="3"/>
  <c r="AY33" i="3"/>
  <c r="AX33" i="3"/>
  <c r="AW33" i="3"/>
  <c r="AV33" i="3"/>
  <c r="AU33" i="3"/>
  <c r="AT33" i="3"/>
  <c r="BA32" i="3"/>
  <c r="AZ32" i="3"/>
  <c r="AY32" i="3"/>
  <c r="AX32" i="3"/>
  <c r="AW32" i="3"/>
  <c r="AV32" i="3"/>
  <c r="AU32" i="3"/>
  <c r="AT32" i="3"/>
  <c r="BA31" i="3"/>
  <c r="AZ31" i="3"/>
  <c r="AY31" i="3"/>
  <c r="AX31" i="3"/>
  <c r="AW31" i="3"/>
  <c r="AV31" i="3"/>
  <c r="AU31" i="3"/>
  <c r="AT31" i="3"/>
  <c r="BA30" i="3"/>
  <c r="AZ30" i="3"/>
  <c r="AY30" i="3"/>
  <c r="AX30" i="3"/>
  <c r="AW30" i="3"/>
  <c r="AV30" i="3"/>
  <c r="AU30" i="3"/>
  <c r="AT30" i="3"/>
  <c r="BA29" i="3"/>
  <c r="AZ29" i="3"/>
  <c r="AY29" i="3"/>
  <c r="AX29" i="3"/>
  <c r="AW29" i="3"/>
  <c r="AV29" i="3"/>
  <c r="AU29" i="3"/>
  <c r="AT29" i="3"/>
  <c r="BA28" i="3"/>
  <c r="AZ28" i="3"/>
  <c r="AY28" i="3"/>
  <c r="AX28" i="3"/>
  <c r="AW28" i="3"/>
  <c r="AV28" i="3"/>
  <c r="AU28" i="3"/>
  <c r="AT28" i="3"/>
  <c r="BA27" i="3"/>
  <c r="AZ27" i="3"/>
  <c r="AY27" i="3"/>
  <c r="AX27" i="3"/>
  <c r="AW27" i="3"/>
  <c r="AV27" i="3"/>
  <c r="AU27" i="3"/>
  <c r="AT27" i="3"/>
  <c r="BA26" i="3"/>
  <c r="AZ26" i="3"/>
  <c r="AY26" i="3"/>
  <c r="AX26" i="3"/>
  <c r="AW26" i="3"/>
  <c r="AV26" i="3"/>
  <c r="AU26" i="3"/>
  <c r="AT26" i="3"/>
  <c r="BA25" i="3"/>
  <c r="AZ25" i="3"/>
  <c r="AY25" i="3"/>
  <c r="AX25" i="3"/>
  <c r="AW25" i="3"/>
  <c r="AV25" i="3"/>
  <c r="AU25" i="3"/>
  <c r="AT25" i="3"/>
  <c r="BA24" i="3"/>
  <c r="AZ24" i="3"/>
  <c r="AY24" i="3"/>
  <c r="AX24" i="3"/>
  <c r="AW24" i="3"/>
  <c r="AV24" i="3"/>
  <c r="AU24" i="3"/>
  <c r="AT24" i="3"/>
  <c r="BA21" i="3"/>
  <c r="AZ21" i="3"/>
  <c r="AY21" i="3"/>
  <c r="AX21" i="3"/>
  <c r="AW21" i="3"/>
  <c r="AV21" i="3"/>
  <c r="AU21" i="3"/>
  <c r="AT21" i="3"/>
  <c r="BA20" i="3"/>
  <c r="AZ20" i="3"/>
  <c r="AY20" i="3"/>
  <c r="AX20" i="3"/>
  <c r="AW20" i="3"/>
  <c r="AV20" i="3"/>
  <c r="AU20" i="3"/>
  <c r="AT20" i="3"/>
  <c r="BA19" i="3"/>
  <c r="AZ19" i="3"/>
  <c r="AY19" i="3"/>
  <c r="AX19" i="3"/>
  <c r="AW19" i="3"/>
  <c r="AU19" i="3"/>
  <c r="AT19" i="3"/>
  <c r="BA18" i="3"/>
  <c r="AZ18" i="3"/>
  <c r="AY18" i="3"/>
  <c r="AX18" i="3"/>
  <c r="AW18" i="3"/>
  <c r="AV18" i="3"/>
  <c r="AU18" i="3"/>
  <c r="AT18" i="3"/>
  <c r="BA17" i="3"/>
  <c r="AZ17" i="3"/>
  <c r="AY17" i="3"/>
  <c r="AX17" i="3"/>
  <c r="AW17" i="3"/>
  <c r="AV17" i="3"/>
  <c r="AU17" i="3"/>
  <c r="AT17" i="3"/>
  <c r="BA16" i="3"/>
  <c r="AZ16" i="3"/>
  <c r="AY16" i="3"/>
  <c r="AX16" i="3"/>
  <c r="AW16" i="3"/>
  <c r="AV16" i="3"/>
  <c r="AU16" i="3"/>
  <c r="AT16" i="3"/>
  <c r="BA15" i="3"/>
  <c r="AZ15" i="3"/>
  <c r="AY15" i="3"/>
  <c r="AX15" i="3"/>
  <c r="AW15" i="3"/>
  <c r="AV15" i="3"/>
  <c r="AU15" i="3"/>
  <c r="AT15" i="3"/>
  <c r="BA14" i="3"/>
  <c r="AZ14" i="3"/>
  <c r="AY14" i="3"/>
  <c r="AX14" i="3"/>
  <c r="AW14" i="3"/>
  <c r="AV14" i="3"/>
  <c r="AU14" i="3"/>
  <c r="AT14" i="3"/>
  <c r="BA13" i="3"/>
  <c r="AZ13" i="3"/>
  <c r="AY13" i="3"/>
  <c r="AX13" i="3"/>
  <c r="AW13" i="3"/>
  <c r="AV13" i="3"/>
  <c r="AU13" i="3"/>
  <c r="AT13" i="3"/>
  <c r="BA12" i="3"/>
  <c r="AZ12" i="3"/>
  <c r="AY12" i="3"/>
  <c r="AX12" i="3"/>
  <c r="AW12" i="3"/>
  <c r="AV12" i="3"/>
  <c r="AU12" i="3"/>
  <c r="AT12" i="3"/>
  <c r="BA11" i="3"/>
  <c r="AZ11" i="3"/>
  <c r="AY11" i="3"/>
  <c r="AX11" i="3"/>
  <c r="AW11" i="3"/>
  <c r="AV11" i="3"/>
  <c r="AU11" i="3"/>
  <c r="AT11" i="3"/>
  <c r="BA10" i="3"/>
  <c r="AZ10" i="3"/>
  <c r="AY10" i="3"/>
  <c r="AX10" i="3"/>
  <c r="AW10" i="3"/>
  <c r="AV10" i="3"/>
  <c r="AU10" i="3"/>
  <c r="AT10" i="3"/>
  <c r="BA9" i="3"/>
  <c r="AZ9" i="3"/>
  <c r="AY9" i="3"/>
  <c r="AX9" i="3"/>
  <c r="AW9" i="3"/>
  <c r="AV9" i="3"/>
  <c r="AU9" i="3"/>
  <c r="AT9" i="3"/>
  <c r="BA8" i="3"/>
  <c r="AZ8" i="3"/>
  <c r="AY8" i="3"/>
  <c r="AX8" i="3"/>
  <c r="AW8" i="3"/>
  <c r="AV8" i="3"/>
  <c r="AU8" i="3"/>
  <c r="AT8" i="3"/>
  <c r="BA7" i="3"/>
  <c r="AZ7" i="3"/>
  <c r="AY7" i="3"/>
  <c r="AX7" i="3"/>
  <c r="AW7" i="3"/>
  <c r="AV7" i="3"/>
  <c r="AU7" i="3"/>
  <c r="AT7" i="3"/>
  <c r="BA6" i="3"/>
  <c r="AZ6" i="3"/>
  <c r="AY6" i="3"/>
  <c r="AX6" i="3"/>
  <c r="AW6" i="3"/>
  <c r="AV6" i="3"/>
  <c r="AU6" i="3"/>
  <c r="AT6" i="3"/>
  <c r="J37" i="3" l="1"/>
  <c r="AF51" i="3"/>
  <c r="J4" i="3"/>
  <c r="AF4" i="3"/>
  <c r="BB4" i="3"/>
  <c r="BX4" i="3"/>
  <c r="U51" i="3"/>
  <c r="CT51" i="3" s="1"/>
  <c r="J22" i="3"/>
  <c r="AF22" i="3"/>
  <c r="BB22" i="3"/>
  <c r="BX22" i="3"/>
  <c r="AQ51" i="3"/>
  <c r="AQ4" i="3"/>
  <c r="BM51" i="3"/>
  <c r="J6" i="1"/>
  <c r="J41" i="1" s="1"/>
  <c r="BX51" i="3"/>
  <c r="U22" i="3"/>
  <c r="AQ22" i="3"/>
  <c r="BM22" i="3"/>
  <c r="CI22" i="3"/>
  <c r="CI51" i="3"/>
  <c r="BB51" i="3"/>
  <c r="U37" i="3"/>
  <c r="CT37" i="3" s="1"/>
  <c r="AQ37" i="3"/>
  <c r="BM37" i="3"/>
  <c r="CI37" i="3"/>
  <c r="O60" i="2"/>
  <c r="O51" i="2"/>
  <c r="O42" i="2"/>
  <c r="O34" i="2"/>
  <c r="O25" i="2"/>
  <c r="O17" i="2"/>
  <c r="O8" i="2"/>
  <c r="O39" i="2"/>
  <c r="O22" i="2"/>
  <c r="O63" i="2"/>
  <c r="O54" i="2"/>
  <c r="O46" i="2"/>
  <c r="O37" i="2"/>
  <c r="O29" i="2"/>
  <c r="O20" i="2"/>
  <c r="O12" i="2"/>
  <c r="CT45" i="3"/>
  <c r="CT28" i="3"/>
  <c r="O62" i="2"/>
  <c r="O53" i="2"/>
  <c r="O45" i="2"/>
  <c r="O36" i="2"/>
  <c r="O27" i="2"/>
  <c r="O19" i="2"/>
  <c r="O11" i="2"/>
  <c r="CT11" i="3"/>
  <c r="DE58" i="3"/>
  <c r="DE49" i="3"/>
  <c r="DE41" i="3"/>
  <c r="DE32" i="3"/>
  <c r="DE24" i="3"/>
  <c r="DE15" i="3"/>
  <c r="DE7" i="3"/>
  <c r="CT60" i="3"/>
  <c r="CT43" i="3"/>
  <c r="CT26" i="3"/>
  <c r="CT9" i="3"/>
  <c r="O59" i="2"/>
  <c r="O50" i="2"/>
  <c r="O16" i="2"/>
  <c r="O14" i="2"/>
  <c r="DE61" i="3"/>
  <c r="DE53" i="3"/>
  <c r="DE44" i="3"/>
  <c r="DE35" i="3"/>
  <c r="DE27" i="3"/>
  <c r="DE18" i="3"/>
  <c r="DE10" i="3"/>
  <c r="O64" i="2"/>
  <c r="O55" i="2"/>
  <c r="O47" i="2"/>
  <c r="O38" i="2"/>
  <c r="O30" i="2"/>
  <c r="O21" i="2"/>
  <c r="O13" i="2"/>
  <c r="DE42" i="3"/>
  <c r="DE16" i="3"/>
  <c r="O52" i="2"/>
  <c r="O26" i="2"/>
  <c r="O9" i="2"/>
  <c r="DE59" i="3"/>
  <c r="DE33" i="3"/>
  <c r="DE8" i="3"/>
  <c r="O44" i="2"/>
  <c r="O18" i="2"/>
  <c r="O24" i="2"/>
  <c r="DE55" i="3"/>
  <c r="DE46" i="3"/>
  <c r="DE29" i="3"/>
  <c r="DE20" i="3"/>
  <c r="DE12" i="3"/>
  <c r="DE50" i="3"/>
  <c r="DE25" i="3"/>
  <c r="O61" i="2"/>
  <c r="O35" i="2"/>
  <c r="O41" i="2"/>
  <c r="O33" i="2"/>
  <c r="DE62" i="3"/>
  <c r="DE54" i="3"/>
  <c r="DE45" i="3"/>
  <c r="DE36" i="3"/>
  <c r="DE28" i="3"/>
  <c r="DE19" i="3"/>
  <c r="DE11" i="3"/>
  <c r="O65" i="2"/>
  <c r="O56" i="2"/>
  <c r="O48" i="2"/>
  <c r="O31" i="2"/>
  <c r="CT53" i="3"/>
  <c r="CT44" i="3"/>
  <c r="CT35" i="3"/>
  <c r="CT27" i="3"/>
  <c r="CT18" i="3"/>
  <c r="CT10" i="3"/>
  <c r="CT50" i="3"/>
  <c r="CT33" i="3"/>
  <c r="CT16" i="3"/>
  <c r="DE60" i="3"/>
  <c r="DE43" i="3"/>
  <c r="DE34" i="3"/>
  <c r="DE26" i="3"/>
  <c r="DE17" i="3"/>
  <c r="DE9" i="3"/>
  <c r="CT49" i="3"/>
  <c r="CT32" i="3"/>
  <c r="CT15" i="3"/>
  <c r="DE57" i="3"/>
  <c r="CT48" i="3"/>
  <c r="CT31" i="3"/>
  <c r="CT6" i="3"/>
  <c r="CT42" i="3"/>
  <c r="CT8" i="3"/>
  <c r="DE47" i="3"/>
  <c r="DE21" i="3"/>
  <c r="CT56" i="3"/>
  <c r="CT47" i="3"/>
  <c r="CT39" i="3"/>
  <c r="CT30" i="3"/>
  <c r="CT21" i="3"/>
  <c r="CT13" i="3"/>
  <c r="CT4" i="3"/>
  <c r="CT58" i="3"/>
  <c r="CT41" i="3"/>
  <c r="CT24" i="3"/>
  <c r="CT7" i="3"/>
  <c r="DE40" i="3"/>
  <c r="DE6" i="3"/>
  <c r="CT14" i="3"/>
  <c r="CT55" i="3"/>
  <c r="CT46" i="3"/>
  <c r="CT29" i="3"/>
  <c r="CT20" i="3"/>
  <c r="CT12" i="3"/>
  <c r="O58" i="2"/>
  <c r="O49" i="2"/>
  <c r="O40" i="2"/>
  <c r="O32" i="2"/>
  <c r="O23" i="2"/>
  <c r="O15" i="2"/>
  <c r="CT54" i="3"/>
  <c r="CT36" i="3"/>
  <c r="CT19" i="3"/>
  <c r="DE48" i="3"/>
  <c r="DE31" i="3"/>
  <c r="DE14" i="3"/>
  <c r="CT57" i="3"/>
  <c r="CT40" i="3"/>
  <c r="CT59" i="3"/>
  <c r="CT25" i="3"/>
  <c r="DE56" i="3"/>
  <c r="DE39" i="3"/>
  <c r="DE30" i="3"/>
  <c r="DE13" i="3"/>
  <c r="CT34" i="3"/>
  <c r="CT17" i="3"/>
  <c r="DE6" i="1"/>
  <c r="CT6" i="1"/>
  <c r="CI6" i="1"/>
  <c r="BX6" i="1"/>
  <c r="BM6" i="1"/>
  <c r="BB6" i="1"/>
  <c r="AQ6" i="1"/>
  <c r="AF6" i="1"/>
  <c r="U6" i="1"/>
  <c r="U26" i="1" s="1"/>
  <c r="DE4" i="3" l="1"/>
  <c r="J8" i="1"/>
  <c r="J26" i="1"/>
  <c r="J55" i="1"/>
  <c r="CT22" i="3"/>
  <c r="DE37" i="3"/>
  <c r="DE51" i="3"/>
  <c r="DE22" i="3"/>
  <c r="CI41" i="1"/>
  <c r="BM3" i="3"/>
  <c r="CT8" i="1"/>
  <c r="BX3" i="3"/>
  <c r="AF8" i="1"/>
  <c r="J3" i="3"/>
  <c r="DE8" i="1"/>
  <c r="CI3" i="3"/>
  <c r="BB8" i="1"/>
  <c r="AF3" i="3"/>
  <c r="BB55" i="1"/>
  <c r="BM26" i="1"/>
  <c r="AQ3" i="3"/>
  <c r="AQ8" i="1"/>
  <c r="U3" i="3"/>
  <c r="BX8" i="1"/>
  <c r="BB3" i="3"/>
  <c r="DE55" i="1"/>
  <c r="DE41" i="1"/>
  <c r="DE26" i="1"/>
  <c r="CT55" i="1"/>
  <c r="CT41" i="1"/>
  <c r="CT26" i="1"/>
  <c r="CI55" i="1"/>
  <c r="CI8" i="1"/>
  <c r="CI26" i="1"/>
  <c r="BX55" i="1"/>
  <c r="BX41" i="1"/>
  <c r="BX26" i="1"/>
  <c r="BM41" i="1"/>
  <c r="BM55" i="1"/>
  <c r="BM8" i="1"/>
  <c r="BB41" i="1"/>
  <c r="BB26" i="1"/>
  <c r="AQ55" i="1"/>
  <c r="AQ41" i="1"/>
  <c r="AQ26" i="1"/>
  <c r="AF55" i="1"/>
  <c r="AF41" i="1"/>
  <c r="AF26" i="1"/>
  <c r="U8" i="1"/>
  <c r="U55" i="1"/>
  <c r="U41" i="1"/>
  <c r="DD54" i="1"/>
  <c r="DC54" i="1"/>
  <c r="DB54" i="1"/>
  <c r="DA54" i="1"/>
  <c r="CZ54" i="1"/>
  <c r="CY54" i="1"/>
  <c r="CX54" i="1"/>
  <c r="CW54" i="1"/>
  <c r="CS54" i="1"/>
  <c r="CR54" i="1"/>
  <c r="CQ54" i="1"/>
  <c r="CP54" i="1"/>
  <c r="CO54" i="1"/>
  <c r="CN54" i="1"/>
  <c r="CM54" i="1"/>
  <c r="CL54" i="1"/>
  <c r="CH54" i="1"/>
  <c r="CG54" i="1"/>
  <c r="CF54" i="1"/>
  <c r="CE54" i="1"/>
  <c r="CD54" i="1"/>
  <c r="CC54" i="1"/>
  <c r="CB54" i="1"/>
  <c r="CA54" i="1"/>
  <c r="BW54" i="1"/>
  <c r="BV54" i="1"/>
  <c r="BU54" i="1"/>
  <c r="BS54" i="1"/>
  <c r="BR54" i="1"/>
  <c r="BQ54" i="1"/>
  <c r="BP54" i="1"/>
  <c r="BL54" i="1"/>
  <c r="BK54" i="1"/>
  <c r="BJ54" i="1"/>
  <c r="BI54" i="1"/>
  <c r="BH54" i="1"/>
  <c r="BG54" i="1"/>
  <c r="BF54" i="1"/>
  <c r="BE54" i="1"/>
  <c r="BA54" i="1"/>
  <c r="AZ54" i="1"/>
  <c r="AY54" i="1"/>
  <c r="AX54" i="1"/>
  <c r="AW54" i="1"/>
  <c r="AV54" i="1"/>
  <c r="AU54" i="1"/>
  <c r="AT54" i="1"/>
  <c r="AP54" i="1"/>
  <c r="AO54" i="1"/>
  <c r="AN54" i="1"/>
  <c r="AM54" i="1"/>
  <c r="AL54" i="1"/>
  <c r="AK54" i="1"/>
  <c r="AJ54" i="1"/>
  <c r="AI54" i="1"/>
  <c r="AE54" i="1"/>
  <c r="AD54" i="1"/>
  <c r="AC54" i="1"/>
  <c r="AB54" i="1"/>
  <c r="AA54" i="1"/>
  <c r="E51" i="3" s="1"/>
  <c r="Z54" i="1"/>
  <c r="Y54" i="1"/>
  <c r="X54" i="1"/>
  <c r="T54" i="1"/>
  <c r="AE51" i="3" s="1"/>
  <c r="S54" i="1"/>
  <c r="R54" i="1"/>
  <c r="Q54" i="1"/>
  <c r="P54" i="1"/>
  <c r="O54" i="1"/>
  <c r="N54" i="1"/>
  <c r="M54" i="1"/>
  <c r="CA9" i="3"/>
  <c r="CA10" i="3"/>
  <c r="CA11" i="3"/>
  <c r="CA12" i="3"/>
  <c r="CA13" i="3"/>
  <c r="CA14" i="3"/>
  <c r="CA15" i="3"/>
  <c r="CA16" i="3"/>
  <c r="CA17" i="3"/>
  <c r="BP9" i="3"/>
  <c r="BP10" i="3"/>
  <c r="BP11" i="3"/>
  <c r="BP12" i="3"/>
  <c r="BP13" i="3"/>
  <c r="BP14" i="3"/>
  <c r="BP15" i="3"/>
  <c r="BP16" i="3"/>
  <c r="BE9" i="3"/>
  <c r="BE10" i="3"/>
  <c r="BE11" i="3"/>
  <c r="BE12" i="3"/>
  <c r="AI9" i="3"/>
  <c r="AI10" i="3"/>
  <c r="AI11" i="3"/>
  <c r="AI12" i="3"/>
  <c r="X10" i="3"/>
  <c r="BV62" i="3"/>
  <c r="BU62" i="3"/>
  <c r="BT62" i="3"/>
  <c r="BS62" i="3"/>
  <c r="BR62" i="3"/>
  <c r="BQ62" i="3"/>
  <c r="BP62" i="3"/>
  <c r="BV61" i="3"/>
  <c r="BU61" i="3"/>
  <c r="BT61" i="3"/>
  <c r="BS61" i="3"/>
  <c r="BR61" i="3"/>
  <c r="BQ61" i="3"/>
  <c r="BP61" i="3"/>
  <c r="BV60" i="3"/>
  <c r="BU60" i="3"/>
  <c r="BT60" i="3"/>
  <c r="BS60" i="3"/>
  <c r="BR60" i="3"/>
  <c r="BQ60" i="3"/>
  <c r="BP60" i="3"/>
  <c r="BV59" i="3"/>
  <c r="BU59" i="3"/>
  <c r="BT59" i="3"/>
  <c r="BS59" i="3"/>
  <c r="BR59" i="3"/>
  <c r="BQ59" i="3"/>
  <c r="BP59" i="3"/>
  <c r="BV58" i="3"/>
  <c r="BU58" i="3"/>
  <c r="BT58" i="3"/>
  <c r="BS58" i="3"/>
  <c r="BR58" i="3"/>
  <c r="BQ58" i="3"/>
  <c r="BP58" i="3"/>
  <c r="BV57" i="3"/>
  <c r="BU57" i="3"/>
  <c r="BT57" i="3"/>
  <c r="BS57" i="3"/>
  <c r="BR57" i="3"/>
  <c r="BQ57" i="3"/>
  <c r="BP57" i="3"/>
  <c r="BV56" i="3"/>
  <c r="BU56" i="3"/>
  <c r="BT56" i="3"/>
  <c r="BS56" i="3"/>
  <c r="BR56" i="3"/>
  <c r="BQ56" i="3"/>
  <c r="BP56" i="3"/>
  <c r="BV55" i="3"/>
  <c r="BU55" i="3"/>
  <c r="BT55" i="3"/>
  <c r="BS55" i="3"/>
  <c r="BR55" i="3"/>
  <c r="BQ55" i="3"/>
  <c r="BP55" i="3"/>
  <c r="BV54" i="3"/>
  <c r="BU54" i="3"/>
  <c r="BT54" i="3"/>
  <c r="BS54" i="3"/>
  <c r="BR54" i="3"/>
  <c r="BQ54" i="3"/>
  <c r="BP54" i="3"/>
  <c r="BV53" i="3"/>
  <c r="BU53" i="3"/>
  <c r="BT53" i="3"/>
  <c r="BS53" i="3"/>
  <c r="BR53" i="3"/>
  <c r="BQ53" i="3"/>
  <c r="BP53" i="3"/>
  <c r="BV50" i="3"/>
  <c r="BU50" i="3"/>
  <c r="BT50" i="3"/>
  <c r="BS50" i="3"/>
  <c r="BR50" i="3"/>
  <c r="BQ50" i="3"/>
  <c r="BP50" i="3"/>
  <c r="BV49" i="3"/>
  <c r="BU49" i="3"/>
  <c r="BT49" i="3"/>
  <c r="BS49" i="3"/>
  <c r="BR49" i="3"/>
  <c r="BQ49" i="3"/>
  <c r="BP49" i="3"/>
  <c r="BV48" i="3"/>
  <c r="BU48" i="3"/>
  <c r="BT48" i="3"/>
  <c r="BS48" i="3"/>
  <c r="BR48" i="3"/>
  <c r="BQ48" i="3"/>
  <c r="BP48" i="3"/>
  <c r="BV47" i="3"/>
  <c r="BU47" i="3"/>
  <c r="BT47" i="3"/>
  <c r="BS47" i="3"/>
  <c r="BR47" i="3"/>
  <c r="BQ47" i="3"/>
  <c r="BP47" i="3"/>
  <c r="BV46" i="3"/>
  <c r="BU46" i="3"/>
  <c r="BT46" i="3"/>
  <c r="BS46" i="3"/>
  <c r="BR46" i="3"/>
  <c r="BQ46" i="3"/>
  <c r="BP46" i="3"/>
  <c r="BV45" i="3"/>
  <c r="BU45" i="3"/>
  <c r="BT45" i="3"/>
  <c r="BS45" i="3"/>
  <c r="BR45" i="3"/>
  <c r="BQ45" i="3"/>
  <c r="BP45" i="3"/>
  <c r="BV44" i="3"/>
  <c r="BU44" i="3"/>
  <c r="BT44" i="3"/>
  <c r="BS44" i="3"/>
  <c r="BR44" i="3"/>
  <c r="BQ44" i="3"/>
  <c r="BP44" i="3"/>
  <c r="BV43" i="3"/>
  <c r="BU43" i="3"/>
  <c r="BT43" i="3"/>
  <c r="BS43" i="3"/>
  <c r="BR43" i="3"/>
  <c r="BQ43" i="3"/>
  <c r="BP43" i="3"/>
  <c r="BV42" i="3"/>
  <c r="BU42" i="3"/>
  <c r="BT42" i="3"/>
  <c r="BS42" i="3"/>
  <c r="BR42" i="3"/>
  <c r="BQ42" i="3"/>
  <c r="BP42" i="3"/>
  <c r="BV41" i="3"/>
  <c r="BU41" i="3"/>
  <c r="BT41" i="3"/>
  <c r="BS41" i="3"/>
  <c r="BR41" i="3"/>
  <c r="BQ41" i="3"/>
  <c r="BP41" i="3"/>
  <c r="BV40" i="3"/>
  <c r="BU40" i="3"/>
  <c r="BT40" i="3"/>
  <c r="BS40" i="3"/>
  <c r="BR40" i="3"/>
  <c r="BQ40" i="3"/>
  <c r="BP40" i="3"/>
  <c r="BV39" i="3"/>
  <c r="BU39" i="3"/>
  <c r="BT39" i="3"/>
  <c r="BS39" i="3"/>
  <c r="BR39" i="3"/>
  <c r="BQ39" i="3"/>
  <c r="BP39" i="3"/>
  <c r="BV36" i="3"/>
  <c r="BU36" i="3"/>
  <c r="BT36" i="3"/>
  <c r="BS36" i="3"/>
  <c r="BR36" i="3"/>
  <c r="BQ36" i="3"/>
  <c r="BP36" i="3"/>
  <c r="BV35" i="3"/>
  <c r="BU35" i="3"/>
  <c r="BT35" i="3"/>
  <c r="BS35" i="3"/>
  <c r="BR35" i="3"/>
  <c r="BQ35" i="3"/>
  <c r="BP35" i="3"/>
  <c r="BV34" i="3"/>
  <c r="BU34" i="3"/>
  <c r="BT34" i="3"/>
  <c r="BS34" i="3"/>
  <c r="BR34" i="3"/>
  <c r="BQ34" i="3"/>
  <c r="BP34" i="3"/>
  <c r="BV33" i="3"/>
  <c r="BU33" i="3"/>
  <c r="BT33" i="3"/>
  <c r="BS33" i="3"/>
  <c r="BR33" i="3"/>
  <c r="BQ33" i="3"/>
  <c r="BP33" i="3"/>
  <c r="BV32" i="3"/>
  <c r="BU32" i="3"/>
  <c r="BT32" i="3"/>
  <c r="BS32" i="3"/>
  <c r="BR32" i="3"/>
  <c r="BQ32" i="3"/>
  <c r="BP32" i="3"/>
  <c r="BV31" i="3"/>
  <c r="BU31" i="3"/>
  <c r="BT31" i="3"/>
  <c r="BS31" i="3"/>
  <c r="BR31" i="3"/>
  <c r="BQ31" i="3"/>
  <c r="BP31" i="3"/>
  <c r="BV30" i="3"/>
  <c r="BU30" i="3"/>
  <c r="BT30" i="3"/>
  <c r="BS30" i="3"/>
  <c r="BR30" i="3"/>
  <c r="BQ30" i="3"/>
  <c r="BP30" i="3"/>
  <c r="BV29" i="3"/>
  <c r="BU29" i="3"/>
  <c r="BT29" i="3"/>
  <c r="BS29" i="3"/>
  <c r="BR29" i="3"/>
  <c r="BQ29" i="3"/>
  <c r="BP29" i="3"/>
  <c r="BV28" i="3"/>
  <c r="BU28" i="3"/>
  <c r="BT28" i="3"/>
  <c r="BS28" i="3"/>
  <c r="BR28" i="3"/>
  <c r="BQ28" i="3"/>
  <c r="BP28" i="3"/>
  <c r="BV27" i="3"/>
  <c r="BU27" i="3"/>
  <c r="BT27" i="3"/>
  <c r="BS27" i="3"/>
  <c r="BR27" i="3"/>
  <c r="BQ27" i="3"/>
  <c r="BP27" i="3"/>
  <c r="BV26" i="3"/>
  <c r="BU26" i="3"/>
  <c r="BT26" i="3"/>
  <c r="BS26" i="3"/>
  <c r="BR26" i="3"/>
  <c r="BQ26" i="3"/>
  <c r="BP26" i="3"/>
  <c r="BV25" i="3"/>
  <c r="BU25" i="3"/>
  <c r="BT25" i="3"/>
  <c r="BS25" i="3"/>
  <c r="BR25" i="3"/>
  <c r="BQ25" i="3"/>
  <c r="BP25" i="3"/>
  <c r="BV24" i="3"/>
  <c r="BU24" i="3"/>
  <c r="BT24" i="3"/>
  <c r="BS24" i="3"/>
  <c r="BR24" i="3"/>
  <c r="BQ24" i="3"/>
  <c r="BP24" i="3"/>
  <c r="BV21" i="3"/>
  <c r="BU21" i="3"/>
  <c r="BT21" i="3"/>
  <c r="BS21" i="3"/>
  <c r="BR21" i="3"/>
  <c r="BQ21" i="3"/>
  <c r="BP21" i="3"/>
  <c r="BV20" i="3"/>
  <c r="BU20" i="3"/>
  <c r="BT20" i="3"/>
  <c r="BS20" i="3"/>
  <c r="BR20" i="3"/>
  <c r="BQ20" i="3"/>
  <c r="BP20" i="3"/>
  <c r="BV19" i="3"/>
  <c r="BU19" i="3"/>
  <c r="BT19" i="3"/>
  <c r="BS19" i="3"/>
  <c r="BR19" i="3"/>
  <c r="BQ19" i="3"/>
  <c r="BP19" i="3"/>
  <c r="BV18" i="3"/>
  <c r="BU18" i="3"/>
  <c r="BT18" i="3"/>
  <c r="BS18" i="3"/>
  <c r="BR18" i="3"/>
  <c r="BQ18" i="3"/>
  <c r="BP18" i="3"/>
  <c r="BV17" i="3"/>
  <c r="BU17" i="3"/>
  <c r="BT17" i="3"/>
  <c r="BS17" i="3"/>
  <c r="BR17" i="3"/>
  <c r="BQ17" i="3"/>
  <c r="BP17" i="3"/>
  <c r="BV16" i="3"/>
  <c r="BU16" i="3"/>
  <c r="BT16" i="3"/>
  <c r="BS16" i="3"/>
  <c r="BR16" i="3"/>
  <c r="BQ16" i="3"/>
  <c r="BV15" i="3"/>
  <c r="BU15" i="3"/>
  <c r="BT15" i="3"/>
  <c r="BS15" i="3"/>
  <c r="BR15" i="3"/>
  <c r="BQ15" i="3"/>
  <c r="BV14" i="3"/>
  <c r="BU14" i="3"/>
  <c r="BT14" i="3"/>
  <c r="BS14" i="3"/>
  <c r="BR14" i="3"/>
  <c r="BQ14" i="3"/>
  <c r="BV13" i="3"/>
  <c r="BU13" i="3"/>
  <c r="BT13" i="3"/>
  <c r="BS13" i="3"/>
  <c r="BR13" i="3"/>
  <c r="BQ13" i="3"/>
  <c r="BV12" i="3"/>
  <c r="BU12" i="3"/>
  <c r="BT12" i="3"/>
  <c r="BS12" i="3"/>
  <c r="BR12" i="3"/>
  <c r="BQ12" i="3"/>
  <c r="BV11" i="3"/>
  <c r="BU11" i="3"/>
  <c r="BT11" i="3"/>
  <c r="BS11" i="3"/>
  <c r="BR11" i="3"/>
  <c r="BQ11" i="3"/>
  <c r="BV10" i="3"/>
  <c r="BU10" i="3"/>
  <c r="BT10" i="3"/>
  <c r="BS10" i="3"/>
  <c r="BR10" i="3"/>
  <c r="BQ10" i="3"/>
  <c r="BV9" i="3"/>
  <c r="BU9" i="3"/>
  <c r="BT9" i="3"/>
  <c r="BS9" i="3"/>
  <c r="BR9" i="3"/>
  <c r="BQ9" i="3"/>
  <c r="BV8" i="3"/>
  <c r="BU8" i="3"/>
  <c r="BT8" i="3"/>
  <c r="BS8" i="3"/>
  <c r="BR8" i="3"/>
  <c r="BQ8" i="3"/>
  <c r="BP8" i="3"/>
  <c r="BV7" i="3"/>
  <c r="BU7" i="3"/>
  <c r="BT7" i="3"/>
  <c r="BS7" i="3"/>
  <c r="BR7" i="3"/>
  <c r="BQ7" i="3"/>
  <c r="BP7" i="3"/>
  <c r="BV6" i="3"/>
  <c r="BU6" i="3"/>
  <c r="BT6" i="3"/>
  <c r="BS6" i="3"/>
  <c r="BR6" i="3"/>
  <c r="BQ6" i="3"/>
  <c r="BP6" i="3"/>
  <c r="BW62" i="3"/>
  <c r="BW61" i="3"/>
  <c r="BW60" i="3"/>
  <c r="BW59" i="3"/>
  <c r="BW58" i="3"/>
  <c r="BW57" i="3"/>
  <c r="BW56" i="3"/>
  <c r="BW55" i="3"/>
  <c r="BW54" i="3"/>
  <c r="BW53" i="3"/>
  <c r="BW50" i="3"/>
  <c r="BW49" i="3"/>
  <c r="BW48" i="3"/>
  <c r="BW47" i="3"/>
  <c r="BW46" i="3"/>
  <c r="BW45" i="3"/>
  <c r="BW44" i="3"/>
  <c r="BW43" i="3"/>
  <c r="BW42" i="3"/>
  <c r="BW41" i="3"/>
  <c r="BW40" i="3"/>
  <c r="BW39" i="3"/>
  <c r="BW36" i="3"/>
  <c r="BW35" i="3"/>
  <c r="BW34" i="3"/>
  <c r="BW33" i="3"/>
  <c r="BW32" i="3"/>
  <c r="BW31" i="3"/>
  <c r="BW30" i="3"/>
  <c r="BW29" i="3"/>
  <c r="BW28" i="3"/>
  <c r="BW27" i="3"/>
  <c r="BW26" i="3"/>
  <c r="BW25" i="3"/>
  <c r="BW24" i="3"/>
  <c r="BW21" i="3"/>
  <c r="BW20" i="3"/>
  <c r="BW19" i="3"/>
  <c r="BW18" i="3"/>
  <c r="BW17" i="3"/>
  <c r="BW16" i="3"/>
  <c r="BW15" i="3"/>
  <c r="BW14" i="3"/>
  <c r="BW13" i="3"/>
  <c r="BW12" i="3"/>
  <c r="BW11" i="3"/>
  <c r="BW10" i="3"/>
  <c r="BW9" i="3"/>
  <c r="BW8" i="3"/>
  <c r="BW7" i="3"/>
  <c r="BW6" i="3"/>
  <c r="AP60" i="3"/>
  <c r="AO60" i="3"/>
  <c r="AN60" i="3"/>
  <c r="AM60" i="3"/>
  <c r="AL60" i="3"/>
  <c r="AK60" i="3"/>
  <c r="AJ60" i="3"/>
  <c r="AI60" i="3"/>
  <c r="AP59" i="3"/>
  <c r="AO59" i="3"/>
  <c r="AN59" i="3"/>
  <c r="AM59" i="3"/>
  <c r="AL59" i="3"/>
  <c r="AK59" i="3"/>
  <c r="AJ59" i="3"/>
  <c r="AI59" i="3"/>
  <c r="AP58" i="3"/>
  <c r="AO58" i="3"/>
  <c r="AN58" i="3"/>
  <c r="AM58" i="3"/>
  <c r="AL58" i="3"/>
  <c r="AK58" i="3"/>
  <c r="AJ58" i="3"/>
  <c r="AI58" i="3"/>
  <c r="AP57" i="3"/>
  <c r="AO57" i="3"/>
  <c r="AN57" i="3"/>
  <c r="AM57" i="3"/>
  <c r="AL57" i="3"/>
  <c r="AK57" i="3"/>
  <c r="AJ57" i="3"/>
  <c r="AI57" i="3"/>
  <c r="AP56" i="3"/>
  <c r="AO56" i="3"/>
  <c r="AN56" i="3"/>
  <c r="AM56" i="3"/>
  <c r="AL56" i="3"/>
  <c r="AK56" i="3"/>
  <c r="AJ56" i="3"/>
  <c r="AI56" i="3"/>
  <c r="AP55" i="3"/>
  <c r="AO55" i="3"/>
  <c r="AN55" i="3"/>
  <c r="AM55" i="3"/>
  <c r="AL55" i="3"/>
  <c r="AK55" i="3"/>
  <c r="AJ55" i="3"/>
  <c r="AI55" i="3"/>
  <c r="AP54" i="3"/>
  <c r="AO54" i="3"/>
  <c r="AN54" i="3"/>
  <c r="AM54" i="3"/>
  <c r="AL54" i="3"/>
  <c r="AK54" i="3"/>
  <c r="AJ54" i="3"/>
  <c r="AI54" i="3"/>
  <c r="AP53" i="3"/>
  <c r="AO53" i="3"/>
  <c r="AN53" i="3"/>
  <c r="AM53" i="3"/>
  <c r="AL53" i="3"/>
  <c r="AK53" i="3"/>
  <c r="AJ53" i="3"/>
  <c r="AI53" i="3"/>
  <c r="AP50" i="3"/>
  <c r="AO50" i="3"/>
  <c r="AN50" i="3"/>
  <c r="AM50" i="3"/>
  <c r="AL50" i="3"/>
  <c r="AK50" i="3"/>
  <c r="AJ50" i="3"/>
  <c r="AI50" i="3"/>
  <c r="AP49" i="3"/>
  <c r="AO49" i="3"/>
  <c r="AN49" i="3"/>
  <c r="AM49" i="3"/>
  <c r="AL49" i="3"/>
  <c r="AK49" i="3"/>
  <c r="AJ49" i="3"/>
  <c r="AI49" i="3"/>
  <c r="AP48" i="3"/>
  <c r="AO48" i="3"/>
  <c r="AN48" i="3"/>
  <c r="AM48" i="3"/>
  <c r="AL48" i="3"/>
  <c r="AK48" i="3"/>
  <c r="AJ48" i="3"/>
  <c r="AI48" i="3"/>
  <c r="AP47" i="3"/>
  <c r="AO47" i="3"/>
  <c r="AN47" i="3"/>
  <c r="AM47" i="3"/>
  <c r="AL47" i="3"/>
  <c r="AK47" i="3"/>
  <c r="AJ47" i="3"/>
  <c r="AI47" i="3"/>
  <c r="AP46" i="3"/>
  <c r="AO46" i="3"/>
  <c r="AN46" i="3"/>
  <c r="AM46" i="3"/>
  <c r="AL46" i="3"/>
  <c r="AK46" i="3"/>
  <c r="AJ46" i="3"/>
  <c r="AI46" i="3"/>
  <c r="AP45" i="3"/>
  <c r="AO45" i="3"/>
  <c r="AN45" i="3"/>
  <c r="AM45" i="3"/>
  <c r="AL45" i="3"/>
  <c r="AK45" i="3"/>
  <c r="AJ45" i="3"/>
  <c r="AI45" i="3"/>
  <c r="AP44" i="3"/>
  <c r="AO44" i="3"/>
  <c r="AN44" i="3"/>
  <c r="AM44" i="3"/>
  <c r="AL44" i="3"/>
  <c r="AK44" i="3"/>
  <c r="AJ44" i="3"/>
  <c r="AI44" i="3"/>
  <c r="AP43" i="3"/>
  <c r="AO43" i="3"/>
  <c r="AN43" i="3"/>
  <c r="AM43" i="3"/>
  <c r="AL43" i="3"/>
  <c r="AK43" i="3"/>
  <c r="AJ43" i="3"/>
  <c r="AI43" i="3"/>
  <c r="AP42" i="3"/>
  <c r="AO42" i="3"/>
  <c r="AN42" i="3"/>
  <c r="AM42" i="3"/>
  <c r="AL42" i="3"/>
  <c r="AK42" i="3"/>
  <c r="AJ42" i="3"/>
  <c r="AI42" i="3"/>
  <c r="AP41" i="3"/>
  <c r="AO41" i="3"/>
  <c r="AN41" i="3"/>
  <c r="AM41" i="3"/>
  <c r="AL41" i="3"/>
  <c r="AK41" i="3"/>
  <c r="AJ41" i="3"/>
  <c r="AI41" i="3"/>
  <c r="AP40" i="3"/>
  <c r="AO40" i="3"/>
  <c r="AN40" i="3"/>
  <c r="AM40" i="3"/>
  <c r="AL40" i="3"/>
  <c r="AK40" i="3"/>
  <c r="AJ40" i="3"/>
  <c r="AI40" i="3"/>
  <c r="AP39" i="3"/>
  <c r="AO39" i="3"/>
  <c r="AN39" i="3"/>
  <c r="AM39" i="3"/>
  <c r="AL39" i="3"/>
  <c r="AK39" i="3"/>
  <c r="AJ39" i="3"/>
  <c r="AI39" i="3"/>
  <c r="AP36" i="3"/>
  <c r="AO36" i="3"/>
  <c r="AN36" i="3"/>
  <c r="AM36" i="3"/>
  <c r="AL36" i="3"/>
  <c r="AK36" i="3"/>
  <c r="AJ36" i="3"/>
  <c r="AI36" i="3"/>
  <c r="AP35" i="3"/>
  <c r="AO35" i="3"/>
  <c r="AN35" i="3"/>
  <c r="AM35" i="3"/>
  <c r="AL35" i="3"/>
  <c r="AK35" i="3"/>
  <c r="AJ35" i="3"/>
  <c r="AI35" i="3"/>
  <c r="AP34" i="3"/>
  <c r="AO34" i="3"/>
  <c r="AN34" i="3"/>
  <c r="AM34" i="3"/>
  <c r="AL34" i="3"/>
  <c r="AK34" i="3"/>
  <c r="AJ34" i="3"/>
  <c r="AI34" i="3"/>
  <c r="AP33" i="3"/>
  <c r="AO33" i="3"/>
  <c r="AN33" i="3"/>
  <c r="AM33" i="3"/>
  <c r="AL33" i="3"/>
  <c r="AK33" i="3"/>
  <c r="AJ33" i="3"/>
  <c r="AI33" i="3"/>
  <c r="AP32" i="3"/>
  <c r="AO32" i="3"/>
  <c r="AN32" i="3"/>
  <c r="AM32" i="3"/>
  <c r="AL32" i="3"/>
  <c r="AK32" i="3"/>
  <c r="AJ32" i="3"/>
  <c r="AI32" i="3"/>
  <c r="AP31" i="3"/>
  <c r="AO31" i="3"/>
  <c r="AN31" i="3"/>
  <c r="AM31" i="3"/>
  <c r="AL31" i="3"/>
  <c r="AK31" i="3"/>
  <c r="AJ31" i="3"/>
  <c r="AI31" i="3"/>
  <c r="AP30" i="3"/>
  <c r="AO30" i="3"/>
  <c r="AN30" i="3"/>
  <c r="AM30" i="3"/>
  <c r="AL30" i="3"/>
  <c r="AK30" i="3"/>
  <c r="AJ30" i="3"/>
  <c r="AI30" i="3"/>
  <c r="AP29" i="3"/>
  <c r="AO29" i="3"/>
  <c r="AN29" i="3"/>
  <c r="AM29" i="3"/>
  <c r="AL29" i="3"/>
  <c r="AK29" i="3"/>
  <c r="AJ29" i="3"/>
  <c r="AI29" i="3"/>
  <c r="AP28" i="3"/>
  <c r="AO28" i="3"/>
  <c r="AN28" i="3"/>
  <c r="AM28" i="3"/>
  <c r="AL28" i="3"/>
  <c r="AK28" i="3"/>
  <c r="AJ28" i="3"/>
  <c r="AI28" i="3"/>
  <c r="AP27" i="3"/>
  <c r="AO27" i="3"/>
  <c r="AN27" i="3"/>
  <c r="AM27" i="3"/>
  <c r="AL27" i="3"/>
  <c r="AK27" i="3"/>
  <c r="AJ27" i="3"/>
  <c r="AI27" i="3"/>
  <c r="AP26" i="3"/>
  <c r="AO26" i="3"/>
  <c r="AN26" i="3"/>
  <c r="AM26" i="3"/>
  <c r="AL26" i="3"/>
  <c r="AK26" i="3"/>
  <c r="AJ26" i="3"/>
  <c r="AI26" i="3"/>
  <c r="AP25" i="3"/>
  <c r="AO25" i="3"/>
  <c r="AN25" i="3"/>
  <c r="AM25" i="3"/>
  <c r="AL25" i="3"/>
  <c r="AK25" i="3"/>
  <c r="AJ25" i="3"/>
  <c r="AI25" i="3"/>
  <c r="AP24" i="3"/>
  <c r="AO24" i="3"/>
  <c r="AN24" i="3"/>
  <c r="AM24" i="3"/>
  <c r="AL24" i="3"/>
  <c r="AK24" i="3"/>
  <c r="AJ24" i="3"/>
  <c r="AI24" i="3"/>
  <c r="AP21" i="3"/>
  <c r="AO21" i="3"/>
  <c r="AN21" i="3"/>
  <c r="AM21" i="3"/>
  <c r="AL21" i="3"/>
  <c r="AK21" i="3"/>
  <c r="AJ21" i="3"/>
  <c r="AI21" i="3"/>
  <c r="AP20" i="3"/>
  <c r="AO20" i="3"/>
  <c r="AN20" i="3"/>
  <c r="AM20" i="3"/>
  <c r="AL20" i="3"/>
  <c r="AK20" i="3"/>
  <c r="AJ20" i="3"/>
  <c r="AI20" i="3"/>
  <c r="AP19" i="3"/>
  <c r="AO19" i="3"/>
  <c r="AN19" i="3"/>
  <c r="AM19" i="3"/>
  <c r="AL19" i="3"/>
  <c r="AK19" i="3"/>
  <c r="AJ19" i="3"/>
  <c r="AI19" i="3"/>
  <c r="AP18" i="3"/>
  <c r="AO18" i="3"/>
  <c r="AN18" i="3"/>
  <c r="AM18" i="3"/>
  <c r="AL18" i="3"/>
  <c r="AK18" i="3"/>
  <c r="AJ18" i="3"/>
  <c r="AI18" i="3"/>
  <c r="AP17" i="3"/>
  <c r="AO17" i="3"/>
  <c r="AN17" i="3"/>
  <c r="AM17" i="3"/>
  <c r="AL17" i="3"/>
  <c r="AK17" i="3"/>
  <c r="AJ17" i="3"/>
  <c r="AI17" i="3"/>
  <c r="AP16" i="3"/>
  <c r="AO16" i="3"/>
  <c r="AN16" i="3"/>
  <c r="AM16" i="3"/>
  <c r="AL16" i="3"/>
  <c r="AK16" i="3"/>
  <c r="AJ16" i="3"/>
  <c r="AI16" i="3"/>
  <c r="AP15" i="3"/>
  <c r="AO15" i="3"/>
  <c r="AN15" i="3"/>
  <c r="AM15" i="3"/>
  <c r="AL15" i="3"/>
  <c r="AK15" i="3"/>
  <c r="AJ15" i="3"/>
  <c r="AI15" i="3"/>
  <c r="AP14" i="3"/>
  <c r="AO14" i="3"/>
  <c r="AN14" i="3"/>
  <c r="AM14" i="3"/>
  <c r="AL14" i="3"/>
  <c r="AK14" i="3"/>
  <c r="AJ14" i="3"/>
  <c r="AI14" i="3"/>
  <c r="AP13" i="3"/>
  <c r="AO13" i="3"/>
  <c r="AN13" i="3"/>
  <c r="AM13" i="3"/>
  <c r="AL13" i="3"/>
  <c r="AK13" i="3"/>
  <c r="AJ13" i="3"/>
  <c r="AI13" i="3"/>
  <c r="AP12" i="3"/>
  <c r="AO12" i="3"/>
  <c r="AN12" i="3"/>
  <c r="AM12" i="3"/>
  <c r="AL12" i="3"/>
  <c r="AK12" i="3"/>
  <c r="AJ12" i="3"/>
  <c r="AP11" i="3"/>
  <c r="AO11" i="3"/>
  <c r="AN11" i="3"/>
  <c r="AM11" i="3"/>
  <c r="AL11" i="3"/>
  <c r="AK11" i="3"/>
  <c r="AJ11" i="3"/>
  <c r="AP10" i="3"/>
  <c r="AO10" i="3"/>
  <c r="AN10" i="3"/>
  <c r="AM10" i="3"/>
  <c r="AL10" i="3"/>
  <c r="AK10" i="3"/>
  <c r="AJ10" i="3"/>
  <c r="AP9" i="3"/>
  <c r="AO9" i="3"/>
  <c r="AN9" i="3"/>
  <c r="AM9" i="3"/>
  <c r="AL9" i="3"/>
  <c r="AK9" i="3"/>
  <c r="AJ9" i="3"/>
  <c r="AP8" i="3"/>
  <c r="AO8" i="3"/>
  <c r="AN8" i="3"/>
  <c r="AM8" i="3"/>
  <c r="AL8" i="3"/>
  <c r="AK8" i="3"/>
  <c r="AJ8" i="3"/>
  <c r="AI8" i="3"/>
  <c r="AP7" i="3"/>
  <c r="AO7" i="3"/>
  <c r="AN7" i="3"/>
  <c r="AM7" i="3"/>
  <c r="AL7" i="3"/>
  <c r="AK7" i="3"/>
  <c r="AJ7" i="3"/>
  <c r="AP6" i="3"/>
  <c r="AO6" i="3"/>
  <c r="AN6" i="3"/>
  <c r="AM6" i="3"/>
  <c r="AL6" i="3"/>
  <c r="AK6" i="3"/>
  <c r="AJ6" i="3"/>
  <c r="AI6" i="3"/>
  <c r="CH62" i="3"/>
  <c r="CG62" i="3"/>
  <c r="CF62" i="3"/>
  <c r="CE62" i="3"/>
  <c r="CD62" i="3"/>
  <c r="CC62" i="3"/>
  <c r="CB62" i="3"/>
  <c r="CA62" i="3"/>
  <c r="CH61" i="3"/>
  <c r="CG61" i="3"/>
  <c r="CF61" i="3"/>
  <c r="CE61" i="3"/>
  <c r="CD61" i="3"/>
  <c r="CC61" i="3"/>
  <c r="CB61" i="3"/>
  <c r="CA61" i="3"/>
  <c r="CH60" i="3"/>
  <c r="CG60" i="3"/>
  <c r="CF60" i="3"/>
  <c r="CE60" i="3"/>
  <c r="CD60" i="3"/>
  <c r="CC60" i="3"/>
  <c r="CB60" i="3"/>
  <c r="CA60" i="3"/>
  <c r="CH59" i="3"/>
  <c r="CG59" i="3"/>
  <c r="CF59" i="3"/>
  <c r="CE59" i="3"/>
  <c r="CD59" i="3"/>
  <c r="CC59" i="3"/>
  <c r="CB59" i="3"/>
  <c r="CA59" i="3"/>
  <c r="CH58" i="3"/>
  <c r="CG58" i="3"/>
  <c r="CF58" i="3"/>
  <c r="CE58" i="3"/>
  <c r="CD58" i="3"/>
  <c r="CC58" i="3"/>
  <c r="CB58" i="3"/>
  <c r="CA58" i="3"/>
  <c r="CH57" i="3"/>
  <c r="CG57" i="3"/>
  <c r="CF57" i="3"/>
  <c r="CE57" i="3"/>
  <c r="CD57" i="3"/>
  <c r="CC57" i="3"/>
  <c r="CB57" i="3"/>
  <c r="CA57" i="3"/>
  <c r="CH56" i="3"/>
  <c r="CG56" i="3"/>
  <c r="CF56" i="3"/>
  <c r="CE56" i="3"/>
  <c r="CD56" i="3"/>
  <c r="CC56" i="3"/>
  <c r="CB56" i="3"/>
  <c r="CA56" i="3"/>
  <c r="CH55" i="3"/>
  <c r="CG55" i="3"/>
  <c r="CF55" i="3"/>
  <c r="CE55" i="3"/>
  <c r="CD55" i="3"/>
  <c r="CC55" i="3"/>
  <c r="CB55" i="3"/>
  <c r="CA55" i="3"/>
  <c r="CH54" i="3"/>
  <c r="CG54" i="3"/>
  <c r="CF54" i="3"/>
  <c r="CE54" i="3"/>
  <c r="CD54" i="3"/>
  <c r="CC54" i="3"/>
  <c r="CB54" i="3"/>
  <c r="CA54" i="3"/>
  <c r="CH53" i="3"/>
  <c r="CG53" i="3"/>
  <c r="CF53" i="3"/>
  <c r="CE53" i="3"/>
  <c r="CD53" i="3"/>
  <c r="CC53" i="3"/>
  <c r="CB53" i="3"/>
  <c r="CA53" i="3"/>
  <c r="CH50" i="3"/>
  <c r="CG50" i="3"/>
  <c r="CF50" i="3"/>
  <c r="CE50" i="3"/>
  <c r="CD50" i="3"/>
  <c r="CC50" i="3"/>
  <c r="CB50" i="3"/>
  <c r="CA50" i="3"/>
  <c r="CH49" i="3"/>
  <c r="CG49" i="3"/>
  <c r="CF49" i="3"/>
  <c r="CE49" i="3"/>
  <c r="CD49" i="3"/>
  <c r="CC49" i="3"/>
  <c r="CB49" i="3"/>
  <c r="CA49" i="3"/>
  <c r="CH48" i="3"/>
  <c r="CG48" i="3"/>
  <c r="CF48" i="3"/>
  <c r="CE48" i="3"/>
  <c r="CD48" i="3"/>
  <c r="CC48" i="3"/>
  <c r="CB48" i="3"/>
  <c r="CA48" i="3"/>
  <c r="CH47" i="3"/>
  <c r="CG47" i="3"/>
  <c r="CF47" i="3"/>
  <c r="CE47" i="3"/>
  <c r="CD47" i="3"/>
  <c r="CC47" i="3"/>
  <c r="CB47" i="3"/>
  <c r="CA47" i="3"/>
  <c r="CH46" i="3"/>
  <c r="CG46" i="3"/>
  <c r="CF46" i="3"/>
  <c r="CE46" i="3"/>
  <c r="CD46" i="3"/>
  <c r="CC46" i="3"/>
  <c r="CB46" i="3"/>
  <c r="CA46" i="3"/>
  <c r="CH45" i="3"/>
  <c r="CG45" i="3"/>
  <c r="CF45" i="3"/>
  <c r="CE45" i="3"/>
  <c r="CD45" i="3"/>
  <c r="CC45" i="3"/>
  <c r="CB45" i="3"/>
  <c r="CA45" i="3"/>
  <c r="CH44" i="3"/>
  <c r="CG44" i="3"/>
  <c r="CF44" i="3"/>
  <c r="CE44" i="3"/>
  <c r="CD44" i="3"/>
  <c r="CC44" i="3"/>
  <c r="CB44" i="3"/>
  <c r="CA44" i="3"/>
  <c r="CH43" i="3"/>
  <c r="CG43" i="3"/>
  <c r="CF43" i="3"/>
  <c r="CE43" i="3"/>
  <c r="CD43" i="3"/>
  <c r="CC43" i="3"/>
  <c r="CB43" i="3"/>
  <c r="CA43" i="3"/>
  <c r="CH42" i="3"/>
  <c r="CG42" i="3"/>
  <c r="CF42" i="3"/>
  <c r="CE42" i="3"/>
  <c r="CD42" i="3"/>
  <c r="CC42" i="3"/>
  <c r="CB42" i="3"/>
  <c r="CA42" i="3"/>
  <c r="CH41" i="3"/>
  <c r="CG41" i="3"/>
  <c r="CF41" i="3"/>
  <c r="CE41" i="3"/>
  <c r="CD41" i="3"/>
  <c r="CC41" i="3"/>
  <c r="CB41" i="3"/>
  <c r="CA41" i="3"/>
  <c r="CH40" i="3"/>
  <c r="CG40" i="3"/>
  <c r="CF40" i="3"/>
  <c r="CE40" i="3"/>
  <c r="CD40" i="3"/>
  <c r="CC40" i="3"/>
  <c r="CB40" i="3"/>
  <c r="CA40" i="3"/>
  <c r="CH39" i="3"/>
  <c r="CG39" i="3"/>
  <c r="CF39" i="3"/>
  <c r="CE39" i="3"/>
  <c r="CD39" i="3"/>
  <c r="CC39" i="3"/>
  <c r="CB39" i="3"/>
  <c r="CA39" i="3"/>
  <c r="CH36" i="3"/>
  <c r="CG36" i="3"/>
  <c r="CF36" i="3"/>
  <c r="CE36" i="3"/>
  <c r="CD36" i="3"/>
  <c r="CC36" i="3"/>
  <c r="CB36" i="3"/>
  <c r="CA36" i="3"/>
  <c r="CH35" i="3"/>
  <c r="CG35" i="3"/>
  <c r="CF35" i="3"/>
  <c r="CE35" i="3"/>
  <c r="CD35" i="3"/>
  <c r="CC35" i="3"/>
  <c r="CB35" i="3"/>
  <c r="CA35" i="3"/>
  <c r="CH34" i="3"/>
  <c r="CG34" i="3"/>
  <c r="CF34" i="3"/>
  <c r="CE34" i="3"/>
  <c r="CD34" i="3"/>
  <c r="CC34" i="3"/>
  <c r="CB34" i="3"/>
  <c r="CA34" i="3"/>
  <c r="CH33" i="3"/>
  <c r="CG33" i="3"/>
  <c r="CF33" i="3"/>
  <c r="CE33" i="3"/>
  <c r="CD33" i="3"/>
  <c r="CC33" i="3"/>
  <c r="CB33" i="3"/>
  <c r="CA33" i="3"/>
  <c r="CH32" i="3"/>
  <c r="CG32" i="3"/>
  <c r="CF32" i="3"/>
  <c r="CE32" i="3"/>
  <c r="CD32" i="3"/>
  <c r="CC32" i="3"/>
  <c r="CB32" i="3"/>
  <c r="CA32" i="3"/>
  <c r="CH31" i="3"/>
  <c r="CG31" i="3"/>
  <c r="CF31" i="3"/>
  <c r="CE31" i="3"/>
  <c r="CD31" i="3"/>
  <c r="CC31" i="3"/>
  <c r="CB31" i="3"/>
  <c r="CA31" i="3"/>
  <c r="CH30" i="3"/>
  <c r="CG30" i="3"/>
  <c r="CF30" i="3"/>
  <c r="CE30" i="3"/>
  <c r="CD30" i="3"/>
  <c r="CC30" i="3"/>
  <c r="CB30" i="3"/>
  <c r="CA30" i="3"/>
  <c r="CH29" i="3"/>
  <c r="CG29" i="3"/>
  <c r="CF29" i="3"/>
  <c r="CE29" i="3"/>
  <c r="CD29" i="3"/>
  <c r="CC29" i="3"/>
  <c r="CB29" i="3"/>
  <c r="CA29" i="3"/>
  <c r="CH28" i="3"/>
  <c r="CG28" i="3"/>
  <c r="CF28" i="3"/>
  <c r="CE28" i="3"/>
  <c r="CD28" i="3"/>
  <c r="CC28" i="3"/>
  <c r="CB28" i="3"/>
  <c r="CA28" i="3"/>
  <c r="CH27" i="3"/>
  <c r="CG27" i="3"/>
  <c r="CF27" i="3"/>
  <c r="CE27" i="3"/>
  <c r="CD27" i="3"/>
  <c r="CC27" i="3"/>
  <c r="CB27" i="3"/>
  <c r="CA27" i="3"/>
  <c r="CH26" i="3"/>
  <c r="CG26" i="3"/>
  <c r="CF26" i="3"/>
  <c r="CE26" i="3"/>
  <c r="CD26" i="3"/>
  <c r="CC26" i="3"/>
  <c r="CB26" i="3"/>
  <c r="CA26" i="3"/>
  <c r="CH25" i="3"/>
  <c r="CG25" i="3"/>
  <c r="CF25" i="3"/>
  <c r="CE25" i="3"/>
  <c r="CD25" i="3"/>
  <c r="CC25" i="3"/>
  <c r="CB25" i="3"/>
  <c r="CA25" i="3"/>
  <c r="CH24" i="3"/>
  <c r="CG24" i="3"/>
  <c r="CF24" i="3"/>
  <c r="CE24" i="3"/>
  <c r="CD24" i="3"/>
  <c r="CC24" i="3"/>
  <c r="CB24" i="3"/>
  <c r="CA24" i="3"/>
  <c r="CH21" i="3"/>
  <c r="CG21" i="3"/>
  <c r="CF21" i="3"/>
  <c r="CE21" i="3"/>
  <c r="CD21" i="3"/>
  <c r="CC21" i="3"/>
  <c r="CB21" i="3"/>
  <c r="CA21" i="3"/>
  <c r="CH20" i="3"/>
  <c r="CG20" i="3"/>
  <c r="CF20" i="3"/>
  <c r="CE20" i="3"/>
  <c r="CD20" i="3"/>
  <c r="CC20" i="3"/>
  <c r="CB20" i="3"/>
  <c r="CA20" i="3"/>
  <c r="CH19" i="3"/>
  <c r="CG19" i="3"/>
  <c r="CF19" i="3"/>
  <c r="CE19" i="3"/>
  <c r="CD19" i="3"/>
  <c r="CC19" i="3"/>
  <c r="CB19" i="3"/>
  <c r="CA19" i="3"/>
  <c r="CH18" i="3"/>
  <c r="CG18" i="3"/>
  <c r="CF18" i="3"/>
  <c r="CE18" i="3"/>
  <c r="CD18" i="3"/>
  <c r="CC18" i="3"/>
  <c r="CB18" i="3"/>
  <c r="CA18" i="3"/>
  <c r="CH17" i="3"/>
  <c r="CG17" i="3"/>
  <c r="CF17" i="3"/>
  <c r="CE17" i="3"/>
  <c r="CD17" i="3"/>
  <c r="CC17" i="3"/>
  <c r="CB17" i="3"/>
  <c r="CH16" i="3"/>
  <c r="CG16" i="3"/>
  <c r="CF16" i="3"/>
  <c r="CE16" i="3"/>
  <c r="CD16" i="3"/>
  <c r="CC16" i="3"/>
  <c r="CB16" i="3"/>
  <c r="CH15" i="3"/>
  <c r="CG15" i="3"/>
  <c r="CF15" i="3"/>
  <c r="CE15" i="3"/>
  <c r="CD15" i="3"/>
  <c r="CC15" i="3"/>
  <c r="CB15" i="3"/>
  <c r="CH14" i="3"/>
  <c r="CG14" i="3"/>
  <c r="CF14" i="3"/>
  <c r="CE14" i="3"/>
  <c r="CD14" i="3"/>
  <c r="CC14" i="3"/>
  <c r="CB14" i="3"/>
  <c r="CH13" i="3"/>
  <c r="CG13" i="3"/>
  <c r="CF13" i="3"/>
  <c r="CE13" i="3"/>
  <c r="CD13" i="3"/>
  <c r="CC13" i="3"/>
  <c r="CB13" i="3"/>
  <c r="CH12" i="3"/>
  <c r="CG12" i="3"/>
  <c r="CF12" i="3"/>
  <c r="CE12" i="3"/>
  <c r="CD12" i="3"/>
  <c r="CC12" i="3"/>
  <c r="CB12" i="3"/>
  <c r="CH11" i="3"/>
  <c r="CG11" i="3"/>
  <c r="CF11" i="3"/>
  <c r="CE11" i="3"/>
  <c r="CD11" i="3"/>
  <c r="CC11" i="3"/>
  <c r="CB11" i="3"/>
  <c r="CH10" i="3"/>
  <c r="CG10" i="3"/>
  <c r="CF10" i="3"/>
  <c r="CE10" i="3"/>
  <c r="CD10" i="3"/>
  <c r="CC10" i="3"/>
  <c r="CB10" i="3"/>
  <c r="CH9" i="3"/>
  <c r="CG9" i="3"/>
  <c r="CF9" i="3"/>
  <c r="CD9" i="3"/>
  <c r="CC9" i="3"/>
  <c r="CB9" i="3"/>
  <c r="CH8" i="3"/>
  <c r="CG8" i="3"/>
  <c r="CF8" i="3"/>
  <c r="CE8" i="3"/>
  <c r="CD8" i="3"/>
  <c r="CC8" i="3"/>
  <c r="CB8" i="3"/>
  <c r="CA8" i="3"/>
  <c r="CH7" i="3"/>
  <c r="CG7" i="3"/>
  <c r="CF7" i="3"/>
  <c r="CE7" i="3"/>
  <c r="CD7" i="3"/>
  <c r="CC7" i="3"/>
  <c r="CB7" i="3"/>
  <c r="CA7" i="3"/>
  <c r="CH6" i="3"/>
  <c r="CG6" i="3"/>
  <c r="CF6" i="3"/>
  <c r="CE6" i="3"/>
  <c r="CD6" i="3"/>
  <c r="CC6" i="3"/>
  <c r="CB6" i="3"/>
  <c r="CA6" i="3"/>
  <c r="BL60" i="3"/>
  <c r="BK60" i="3"/>
  <c r="BJ60" i="3"/>
  <c r="BI60" i="3"/>
  <c r="BH60" i="3"/>
  <c r="BG60" i="3"/>
  <c r="BF60" i="3"/>
  <c r="BE60" i="3"/>
  <c r="BL59" i="3"/>
  <c r="BK59" i="3"/>
  <c r="BJ59" i="3"/>
  <c r="BI59" i="3"/>
  <c r="BH59" i="3"/>
  <c r="BG59" i="3"/>
  <c r="BF59" i="3"/>
  <c r="BE59" i="3"/>
  <c r="BL58" i="3"/>
  <c r="BK58" i="3"/>
  <c r="BJ58" i="3"/>
  <c r="BI58" i="3"/>
  <c r="BH58" i="3"/>
  <c r="BG58" i="3"/>
  <c r="BF58" i="3"/>
  <c r="BE58" i="3"/>
  <c r="BL57" i="3"/>
  <c r="BK57" i="3"/>
  <c r="BJ57" i="3"/>
  <c r="BI57" i="3"/>
  <c r="BH57" i="3"/>
  <c r="BG57" i="3"/>
  <c r="BF57" i="3"/>
  <c r="BE57" i="3"/>
  <c r="BL56" i="3"/>
  <c r="BK56" i="3"/>
  <c r="BJ56" i="3"/>
  <c r="BI56" i="3"/>
  <c r="BH56" i="3"/>
  <c r="BG56" i="3"/>
  <c r="BF56" i="3"/>
  <c r="BE56" i="3"/>
  <c r="BL55" i="3"/>
  <c r="BK55" i="3"/>
  <c r="BJ55" i="3"/>
  <c r="BI55" i="3"/>
  <c r="BH55" i="3"/>
  <c r="BG55" i="3"/>
  <c r="BF55" i="3"/>
  <c r="BE55" i="3"/>
  <c r="BL54" i="3"/>
  <c r="BK54" i="3"/>
  <c r="BJ54" i="3"/>
  <c r="BI54" i="3"/>
  <c r="BH54" i="3"/>
  <c r="BG54" i="3"/>
  <c r="BF54" i="3"/>
  <c r="BE54" i="3"/>
  <c r="BL53" i="3"/>
  <c r="BK53" i="3"/>
  <c r="BJ53" i="3"/>
  <c r="BI53" i="3"/>
  <c r="BH53" i="3"/>
  <c r="BG53" i="3"/>
  <c r="BF53" i="3"/>
  <c r="BE53" i="3"/>
  <c r="BL50" i="3"/>
  <c r="BK50" i="3"/>
  <c r="BJ50" i="3"/>
  <c r="BI50" i="3"/>
  <c r="BH50" i="3"/>
  <c r="BG50" i="3"/>
  <c r="BF50" i="3"/>
  <c r="BE50" i="3"/>
  <c r="BL49" i="3"/>
  <c r="BK49" i="3"/>
  <c r="BJ49" i="3"/>
  <c r="BI49" i="3"/>
  <c r="BH49" i="3"/>
  <c r="BG49" i="3"/>
  <c r="BF49" i="3"/>
  <c r="BE49" i="3"/>
  <c r="BL48" i="3"/>
  <c r="BK48" i="3"/>
  <c r="BJ48" i="3"/>
  <c r="BI48" i="3"/>
  <c r="BH48" i="3"/>
  <c r="BG48" i="3"/>
  <c r="BF48" i="3"/>
  <c r="BE48" i="3"/>
  <c r="BL47" i="3"/>
  <c r="BK47" i="3"/>
  <c r="BJ47" i="3"/>
  <c r="BI47" i="3"/>
  <c r="BH47" i="3"/>
  <c r="BG47" i="3"/>
  <c r="BF47" i="3"/>
  <c r="BE47" i="3"/>
  <c r="BL46" i="3"/>
  <c r="BK46" i="3"/>
  <c r="BJ46" i="3"/>
  <c r="BI46" i="3"/>
  <c r="BH46" i="3"/>
  <c r="BG46" i="3"/>
  <c r="BF46" i="3"/>
  <c r="BE46" i="3"/>
  <c r="BL45" i="3"/>
  <c r="BK45" i="3"/>
  <c r="BJ45" i="3"/>
  <c r="BI45" i="3"/>
  <c r="BH45" i="3"/>
  <c r="BG45" i="3"/>
  <c r="BF45" i="3"/>
  <c r="BE45" i="3"/>
  <c r="BL44" i="3"/>
  <c r="BK44" i="3"/>
  <c r="BJ44" i="3"/>
  <c r="BI44" i="3"/>
  <c r="BH44" i="3"/>
  <c r="BG44" i="3"/>
  <c r="BF44" i="3"/>
  <c r="BE44" i="3"/>
  <c r="BL43" i="3"/>
  <c r="BK43" i="3"/>
  <c r="BJ43" i="3"/>
  <c r="BI43" i="3"/>
  <c r="BH43" i="3"/>
  <c r="BG43" i="3"/>
  <c r="BF43" i="3"/>
  <c r="BE43" i="3"/>
  <c r="BL42" i="3"/>
  <c r="BK42" i="3"/>
  <c r="BJ42" i="3"/>
  <c r="BI42" i="3"/>
  <c r="BH42" i="3"/>
  <c r="BG42" i="3"/>
  <c r="BF42" i="3"/>
  <c r="BE42" i="3"/>
  <c r="BL41" i="3"/>
  <c r="BK41" i="3"/>
  <c r="BJ41" i="3"/>
  <c r="BI41" i="3"/>
  <c r="BH41" i="3"/>
  <c r="BG41" i="3"/>
  <c r="BF41" i="3"/>
  <c r="BE41" i="3"/>
  <c r="BL40" i="3"/>
  <c r="BK40" i="3"/>
  <c r="BJ40" i="3"/>
  <c r="BI40" i="3"/>
  <c r="BH40" i="3"/>
  <c r="BG40" i="3"/>
  <c r="BF40" i="3"/>
  <c r="BE40" i="3"/>
  <c r="BL39" i="3"/>
  <c r="BK39" i="3"/>
  <c r="BJ39" i="3"/>
  <c r="BI39" i="3"/>
  <c r="BH39" i="3"/>
  <c r="BG39" i="3"/>
  <c r="BF39" i="3"/>
  <c r="BE39" i="3"/>
  <c r="BL36" i="3"/>
  <c r="BK36" i="3"/>
  <c r="BJ36" i="3"/>
  <c r="BI36" i="3"/>
  <c r="BH36" i="3"/>
  <c r="BG36" i="3"/>
  <c r="BF36" i="3"/>
  <c r="BE36" i="3"/>
  <c r="BL35" i="3"/>
  <c r="BK35" i="3"/>
  <c r="BJ35" i="3"/>
  <c r="BI35" i="3"/>
  <c r="BH35" i="3"/>
  <c r="BG35" i="3"/>
  <c r="BF35" i="3"/>
  <c r="BE35" i="3"/>
  <c r="BL34" i="3"/>
  <c r="BK34" i="3"/>
  <c r="BJ34" i="3"/>
  <c r="BI34" i="3"/>
  <c r="BH34" i="3"/>
  <c r="BG34" i="3"/>
  <c r="BF34" i="3"/>
  <c r="BE34" i="3"/>
  <c r="BL33" i="3"/>
  <c r="BK33" i="3"/>
  <c r="BJ33" i="3"/>
  <c r="BI33" i="3"/>
  <c r="BH33" i="3"/>
  <c r="BG33" i="3"/>
  <c r="BF33" i="3"/>
  <c r="BE33" i="3"/>
  <c r="BL32" i="3"/>
  <c r="BK32" i="3"/>
  <c r="BJ32" i="3"/>
  <c r="BI32" i="3"/>
  <c r="BH32" i="3"/>
  <c r="BG32" i="3"/>
  <c r="BF32" i="3"/>
  <c r="BE32" i="3"/>
  <c r="BL31" i="3"/>
  <c r="BK31" i="3"/>
  <c r="BJ31" i="3"/>
  <c r="BI31" i="3"/>
  <c r="BH31" i="3"/>
  <c r="BG31" i="3"/>
  <c r="BF31" i="3"/>
  <c r="BE31" i="3"/>
  <c r="BL30" i="3"/>
  <c r="BK30" i="3"/>
  <c r="BJ30" i="3"/>
  <c r="BI30" i="3"/>
  <c r="BH30" i="3"/>
  <c r="BG30" i="3"/>
  <c r="BF30" i="3"/>
  <c r="BE30" i="3"/>
  <c r="BL29" i="3"/>
  <c r="BK29" i="3"/>
  <c r="BJ29" i="3"/>
  <c r="BI29" i="3"/>
  <c r="BH29" i="3"/>
  <c r="BG29" i="3"/>
  <c r="BF29" i="3"/>
  <c r="BE29" i="3"/>
  <c r="BL28" i="3"/>
  <c r="BK28" i="3"/>
  <c r="BJ28" i="3"/>
  <c r="BI28" i="3"/>
  <c r="BH28" i="3"/>
  <c r="BG28" i="3"/>
  <c r="BF28" i="3"/>
  <c r="BE28" i="3"/>
  <c r="BL27" i="3"/>
  <c r="BK27" i="3"/>
  <c r="BJ27" i="3"/>
  <c r="BI27" i="3"/>
  <c r="BH27" i="3"/>
  <c r="BG27" i="3"/>
  <c r="BF27" i="3"/>
  <c r="BE27" i="3"/>
  <c r="BL26" i="3"/>
  <c r="BK26" i="3"/>
  <c r="BJ26" i="3"/>
  <c r="BI26" i="3"/>
  <c r="BH26" i="3"/>
  <c r="BG26" i="3"/>
  <c r="BF26" i="3"/>
  <c r="BE26" i="3"/>
  <c r="BL25" i="3"/>
  <c r="BK25" i="3"/>
  <c r="BJ25" i="3"/>
  <c r="BI25" i="3"/>
  <c r="BH25" i="3"/>
  <c r="BG25" i="3"/>
  <c r="BF25" i="3"/>
  <c r="BE25" i="3"/>
  <c r="BL24" i="3"/>
  <c r="BK24" i="3"/>
  <c r="BJ24" i="3"/>
  <c r="BI24" i="3"/>
  <c r="BH24" i="3"/>
  <c r="BG24" i="3"/>
  <c r="BF24" i="3"/>
  <c r="BE24" i="3"/>
  <c r="BL21" i="3"/>
  <c r="BK21" i="3"/>
  <c r="BJ21" i="3"/>
  <c r="BI21" i="3"/>
  <c r="BH21" i="3"/>
  <c r="BG21" i="3"/>
  <c r="BF21" i="3"/>
  <c r="BE21" i="3"/>
  <c r="BL20" i="3"/>
  <c r="BK20" i="3"/>
  <c r="BJ20" i="3"/>
  <c r="BI20" i="3"/>
  <c r="BH20" i="3"/>
  <c r="BG20" i="3"/>
  <c r="BF20" i="3"/>
  <c r="BE20" i="3"/>
  <c r="BL19" i="3"/>
  <c r="BK19" i="3"/>
  <c r="BJ19" i="3"/>
  <c r="BI19" i="3"/>
  <c r="BH19" i="3"/>
  <c r="BG19" i="3"/>
  <c r="BF19" i="3"/>
  <c r="BE19" i="3"/>
  <c r="BL18" i="3"/>
  <c r="BK18" i="3"/>
  <c r="BJ18" i="3"/>
  <c r="BI18" i="3"/>
  <c r="BH18" i="3"/>
  <c r="BG18" i="3"/>
  <c r="BF18" i="3"/>
  <c r="BE18" i="3"/>
  <c r="BL17" i="3"/>
  <c r="BK17" i="3"/>
  <c r="BJ17" i="3"/>
  <c r="BI17" i="3"/>
  <c r="BH17" i="3"/>
  <c r="BG17" i="3"/>
  <c r="BF17" i="3"/>
  <c r="BE17" i="3"/>
  <c r="BL16" i="3"/>
  <c r="BK16" i="3"/>
  <c r="BJ16" i="3"/>
  <c r="BI16" i="3"/>
  <c r="BH16" i="3"/>
  <c r="BG16" i="3"/>
  <c r="BF16" i="3"/>
  <c r="BE16" i="3"/>
  <c r="BL15" i="3"/>
  <c r="BK15" i="3"/>
  <c r="BJ15" i="3"/>
  <c r="BI15" i="3"/>
  <c r="BH15" i="3"/>
  <c r="BG15" i="3"/>
  <c r="BF15" i="3"/>
  <c r="BE15" i="3"/>
  <c r="BL14" i="3"/>
  <c r="BK14" i="3"/>
  <c r="BJ14" i="3"/>
  <c r="BI14" i="3"/>
  <c r="BH14" i="3"/>
  <c r="BG14" i="3"/>
  <c r="BF14" i="3"/>
  <c r="BE14" i="3"/>
  <c r="BL13" i="3"/>
  <c r="BK13" i="3"/>
  <c r="BJ13" i="3"/>
  <c r="BI13" i="3"/>
  <c r="BH13" i="3"/>
  <c r="BG13" i="3"/>
  <c r="BF13" i="3"/>
  <c r="BE13" i="3"/>
  <c r="BL12" i="3"/>
  <c r="BK12" i="3"/>
  <c r="BJ12" i="3"/>
  <c r="BI12" i="3"/>
  <c r="BH12" i="3"/>
  <c r="BG12" i="3"/>
  <c r="BF12" i="3"/>
  <c r="BL11" i="3"/>
  <c r="BK11" i="3"/>
  <c r="BJ11" i="3"/>
  <c r="BI11" i="3"/>
  <c r="BH11" i="3"/>
  <c r="BG11" i="3"/>
  <c r="BF11" i="3"/>
  <c r="BL10" i="3"/>
  <c r="BK10" i="3"/>
  <c r="BJ10" i="3"/>
  <c r="BI10" i="3"/>
  <c r="BH10" i="3"/>
  <c r="BG10" i="3"/>
  <c r="BF10" i="3"/>
  <c r="BL9" i="3"/>
  <c r="BK9" i="3"/>
  <c r="BJ9" i="3"/>
  <c r="BI9" i="3"/>
  <c r="BH9" i="3"/>
  <c r="BG9" i="3"/>
  <c r="BF9" i="3"/>
  <c r="BL8" i="3"/>
  <c r="BK8" i="3"/>
  <c r="BJ8" i="3"/>
  <c r="BI8" i="3"/>
  <c r="BH8" i="3"/>
  <c r="BG8" i="3"/>
  <c r="BF8" i="3"/>
  <c r="BE8" i="3"/>
  <c r="BL7" i="3"/>
  <c r="BK7" i="3"/>
  <c r="BJ7" i="3"/>
  <c r="BI7" i="3"/>
  <c r="BH7" i="3"/>
  <c r="BG7" i="3"/>
  <c r="BF7" i="3"/>
  <c r="BE7" i="3"/>
  <c r="BL6" i="3"/>
  <c r="BK6" i="3"/>
  <c r="BJ6" i="3"/>
  <c r="BI6" i="3"/>
  <c r="BH6" i="3"/>
  <c r="BG6" i="3"/>
  <c r="BF6" i="3"/>
  <c r="BE6" i="3"/>
  <c r="Y6" i="3"/>
  <c r="Z6" i="3"/>
  <c r="AA6" i="3"/>
  <c r="AB6" i="3"/>
  <c r="AC6" i="3"/>
  <c r="AD6" i="3"/>
  <c r="AE6" i="3"/>
  <c r="Y7" i="3"/>
  <c r="Z7" i="3"/>
  <c r="AA7" i="3"/>
  <c r="AB7" i="3"/>
  <c r="AC7" i="3"/>
  <c r="AD7" i="3"/>
  <c r="AE7" i="3"/>
  <c r="Y8" i="3"/>
  <c r="Z8" i="3"/>
  <c r="AA8" i="3"/>
  <c r="AB8" i="3"/>
  <c r="AC8" i="3"/>
  <c r="AD8" i="3"/>
  <c r="AE8" i="3"/>
  <c r="Y9" i="3"/>
  <c r="Z9" i="3"/>
  <c r="AA9" i="3"/>
  <c r="AB9" i="3"/>
  <c r="AC9" i="3"/>
  <c r="AD9" i="3"/>
  <c r="AE9" i="3"/>
  <c r="Y10" i="3"/>
  <c r="Z10" i="3"/>
  <c r="AA10" i="3"/>
  <c r="AB10" i="3"/>
  <c r="AC10" i="3"/>
  <c r="AD10" i="3"/>
  <c r="AE10" i="3"/>
  <c r="Y11" i="3"/>
  <c r="Z11" i="3"/>
  <c r="AA11" i="3"/>
  <c r="AB11" i="3"/>
  <c r="AC11" i="3"/>
  <c r="AD11" i="3"/>
  <c r="AE11" i="3"/>
  <c r="Y12" i="3"/>
  <c r="Z12" i="3"/>
  <c r="AA12" i="3"/>
  <c r="AB12" i="3"/>
  <c r="AC12" i="3"/>
  <c r="AD12" i="3"/>
  <c r="AE12" i="3"/>
  <c r="Y13" i="3"/>
  <c r="Z13" i="3"/>
  <c r="AA13" i="3"/>
  <c r="AB13" i="3"/>
  <c r="AC13" i="3"/>
  <c r="AD13" i="3"/>
  <c r="AE13" i="3"/>
  <c r="Y14" i="3"/>
  <c r="Z14" i="3"/>
  <c r="AA14" i="3"/>
  <c r="AB14" i="3"/>
  <c r="AC14" i="3"/>
  <c r="AD14" i="3"/>
  <c r="AE14" i="3"/>
  <c r="Y15" i="3"/>
  <c r="Z15" i="3"/>
  <c r="AA15" i="3"/>
  <c r="AB15" i="3"/>
  <c r="AC15" i="3"/>
  <c r="AD15" i="3"/>
  <c r="AE15" i="3"/>
  <c r="Y16" i="3"/>
  <c r="Z16" i="3"/>
  <c r="AA16" i="3"/>
  <c r="AB16" i="3"/>
  <c r="AC16" i="3"/>
  <c r="AD16" i="3"/>
  <c r="AE16" i="3"/>
  <c r="Y17" i="3"/>
  <c r="Z17" i="3"/>
  <c r="AA17" i="3"/>
  <c r="AB17" i="3"/>
  <c r="AC17" i="3"/>
  <c r="AD17" i="3"/>
  <c r="AE17" i="3"/>
  <c r="Y18" i="3"/>
  <c r="Z18" i="3"/>
  <c r="AA18" i="3"/>
  <c r="AB18" i="3"/>
  <c r="AC18" i="3"/>
  <c r="AD18" i="3"/>
  <c r="AE18" i="3"/>
  <c r="Y19" i="3"/>
  <c r="Z19" i="3"/>
  <c r="AA19" i="3"/>
  <c r="AB19" i="3"/>
  <c r="AC19" i="3"/>
  <c r="AD19" i="3"/>
  <c r="AE19" i="3"/>
  <c r="Y20" i="3"/>
  <c r="Z20" i="3"/>
  <c r="AA20" i="3"/>
  <c r="AB20" i="3"/>
  <c r="AC20" i="3"/>
  <c r="AD20" i="3"/>
  <c r="AE20" i="3"/>
  <c r="Y21" i="3"/>
  <c r="Z21" i="3"/>
  <c r="AA21" i="3"/>
  <c r="AB21" i="3"/>
  <c r="AC21" i="3"/>
  <c r="AD21" i="3"/>
  <c r="AE21" i="3"/>
  <c r="Y24" i="3"/>
  <c r="Z24" i="3"/>
  <c r="AA24" i="3"/>
  <c r="AB24" i="3"/>
  <c r="AC24" i="3"/>
  <c r="AD24" i="3"/>
  <c r="AE24" i="3"/>
  <c r="Y25" i="3"/>
  <c r="Z25" i="3"/>
  <c r="AA25" i="3"/>
  <c r="AB25" i="3"/>
  <c r="AC25" i="3"/>
  <c r="AD25" i="3"/>
  <c r="AE25" i="3"/>
  <c r="Y26" i="3"/>
  <c r="Z26" i="3"/>
  <c r="AA26" i="3"/>
  <c r="AB26" i="3"/>
  <c r="AC26" i="3"/>
  <c r="AD26" i="3"/>
  <c r="AE26" i="3"/>
  <c r="Y27" i="3"/>
  <c r="Z27" i="3"/>
  <c r="AA27" i="3"/>
  <c r="AB27" i="3"/>
  <c r="AC27" i="3"/>
  <c r="AD27" i="3"/>
  <c r="AE27" i="3"/>
  <c r="Y28" i="3"/>
  <c r="Z28" i="3"/>
  <c r="AA28" i="3"/>
  <c r="AB28" i="3"/>
  <c r="AC28" i="3"/>
  <c r="AD28" i="3"/>
  <c r="AE28" i="3"/>
  <c r="Y29" i="3"/>
  <c r="Z29" i="3"/>
  <c r="AA29" i="3"/>
  <c r="AB29" i="3"/>
  <c r="AC29" i="3"/>
  <c r="AD29" i="3"/>
  <c r="AE29" i="3"/>
  <c r="Y30" i="3"/>
  <c r="Z30" i="3"/>
  <c r="AA30" i="3"/>
  <c r="AB30" i="3"/>
  <c r="AC30" i="3"/>
  <c r="AD30" i="3"/>
  <c r="AE30" i="3"/>
  <c r="Y31" i="3"/>
  <c r="Z31" i="3"/>
  <c r="AA31" i="3"/>
  <c r="AB31" i="3"/>
  <c r="AC31" i="3"/>
  <c r="AD31" i="3"/>
  <c r="AE31" i="3"/>
  <c r="Y32" i="3"/>
  <c r="Z32" i="3"/>
  <c r="AA32" i="3"/>
  <c r="AB32" i="3"/>
  <c r="AC32" i="3"/>
  <c r="AD32" i="3"/>
  <c r="AE32" i="3"/>
  <c r="Y33" i="3"/>
  <c r="Z33" i="3"/>
  <c r="AA33" i="3"/>
  <c r="AB33" i="3"/>
  <c r="AC33" i="3"/>
  <c r="AD33" i="3"/>
  <c r="AE33" i="3"/>
  <c r="Y34" i="3"/>
  <c r="Z34" i="3"/>
  <c r="AA34" i="3"/>
  <c r="AB34" i="3"/>
  <c r="AC34" i="3"/>
  <c r="AD34" i="3"/>
  <c r="AE34" i="3"/>
  <c r="Y35" i="3"/>
  <c r="Z35" i="3"/>
  <c r="AA35" i="3"/>
  <c r="AB35" i="3"/>
  <c r="AC35" i="3"/>
  <c r="AD35" i="3"/>
  <c r="AE35" i="3"/>
  <c r="Y36" i="3"/>
  <c r="Z36" i="3"/>
  <c r="AA36" i="3"/>
  <c r="AB36" i="3"/>
  <c r="AC36" i="3"/>
  <c r="AD36" i="3"/>
  <c r="AE36" i="3"/>
  <c r="Y39" i="3"/>
  <c r="Z39" i="3"/>
  <c r="AA39" i="3"/>
  <c r="AB39" i="3"/>
  <c r="AC39" i="3"/>
  <c r="AD39" i="3"/>
  <c r="AE39" i="3"/>
  <c r="Y40" i="3"/>
  <c r="Z40" i="3"/>
  <c r="AA40" i="3"/>
  <c r="AB40" i="3"/>
  <c r="AC40" i="3"/>
  <c r="AD40" i="3"/>
  <c r="AE40" i="3"/>
  <c r="Y41" i="3"/>
  <c r="Z41" i="3"/>
  <c r="AA41" i="3"/>
  <c r="AB41" i="3"/>
  <c r="AC41" i="3"/>
  <c r="AD41" i="3"/>
  <c r="AE41" i="3"/>
  <c r="Y42" i="3"/>
  <c r="Z42" i="3"/>
  <c r="AA42" i="3"/>
  <c r="AB42" i="3"/>
  <c r="AC42" i="3"/>
  <c r="AD42" i="3"/>
  <c r="AE42" i="3"/>
  <c r="Y43" i="3"/>
  <c r="Z43" i="3"/>
  <c r="AA43" i="3"/>
  <c r="AB43" i="3"/>
  <c r="AC43" i="3"/>
  <c r="AD43" i="3"/>
  <c r="AE43" i="3"/>
  <c r="Y44" i="3"/>
  <c r="Z44" i="3"/>
  <c r="AA44" i="3"/>
  <c r="AB44" i="3"/>
  <c r="AC44" i="3"/>
  <c r="AD44" i="3"/>
  <c r="AE44" i="3"/>
  <c r="Y45" i="3"/>
  <c r="Z45" i="3"/>
  <c r="AA45" i="3"/>
  <c r="AB45" i="3"/>
  <c r="AC45" i="3"/>
  <c r="AD45" i="3"/>
  <c r="AE45" i="3"/>
  <c r="Y46" i="3"/>
  <c r="Z46" i="3"/>
  <c r="AA46" i="3"/>
  <c r="AB46" i="3"/>
  <c r="AC46" i="3"/>
  <c r="AD46" i="3"/>
  <c r="AE46" i="3"/>
  <c r="Y47" i="3"/>
  <c r="Z47" i="3"/>
  <c r="AA47" i="3"/>
  <c r="AB47" i="3"/>
  <c r="AC47" i="3"/>
  <c r="AD47" i="3"/>
  <c r="AE47" i="3"/>
  <c r="Y48" i="3"/>
  <c r="Z48" i="3"/>
  <c r="AA48" i="3"/>
  <c r="AB48" i="3"/>
  <c r="AC48" i="3"/>
  <c r="AD48" i="3"/>
  <c r="AE48" i="3"/>
  <c r="Y49" i="3"/>
  <c r="Z49" i="3"/>
  <c r="AA49" i="3"/>
  <c r="AB49" i="3"/>
  <c r="AC49" i="3"/>
  <c r="AD49" i="3"/>
  <c r="AE49" i="3"/>
  <c r="Y50" i="3"/>
  <c r="Z50" i="3"/>
  <c r="AA50" i="3"/>
  <c r="AB50" i="3"/>
  <c r="AC50" i="3"/>
  <c r="AD50" i="3"/>
  <c r="AE50" i="3"/>
  <c r="Y53" i="3"/>
  <c r="Z53" i="3"/>
  <c r="AA53" i="3"/>
  <c r="AB53" i="3"/>
  <c r="AC53" i="3"/>
  <c r="AD53" i="3"/>
  <c r="AE53" i="3"/>
  <c r="Y54" i="3"/>
  <c r="Z54" i="3"/>
  <c r="AA54" i="3"/>
  <c r="AB54" i="3"/>
  <c r="AC54" i="3"/>
  <c r="AD54" i="3"/>
  <c r="AE54" i="3"/>
  <c r="Y55" i="3"/>
  <c r="Z55" i="3"/>
  <c r="AA55" i="3"/>
  <c r="AB55" i="3"/>
  <c r="AC55" i="3"/>
  <c r="AD55" i="3"/>
  <c r="AE55" i="3"/>
  <c r="Y56" i="3"/>
  <c r="Z56" i="3"/>
  <c r="AA56" i="3"/>
  <c r="AB56" i="3"/>
  <c r="AC56" i="3"/>
  <c r="AD56" i="3"/>
  <c r="AE56" i="3"/>
  <c r="Y57" i="3"/>
  <c r="Z57" i="3"/>
  <c r="AA57" i="3"/>
  <c r="AB57" i="3"/>
  <c r="AC57" i="3"/>
  <c r="AD57" i="3"/>
  <c r="AE57" i="3"/>
  <c r="Y58" i="3"/>
  <c r="Z58" i="3"/>
  <c r="AA58" i="3"/>
  <c r="AB58" i="3"/>
  <c r="AC58" i="3"/>
  <c r="AD58" i="3"/>
  <c r="AE58" i="3"/>
  <c r="Y59" i="3"/>
  <c r="Z59" i="3"/>
  <c r="AA59" i="3"/>
  <c r="AB59" i="3"/>
  <c r="AC59" i="3"/>
  <c r="AD59" i="3"/>
  <c r="AE59" i="3"/>
  <c r="Y60" i="3"/>
  <c r="Z60" i="3"/>
  <c r="AA60" i="3"/>
  <c r="AB60" i="3"/>
  <c r="AC60" i="3"/>
  <c r="AD60" i="3"/>
  <c r="AE60" i="3"/>
  <c r="Y61" i="3"/>
  <c r="Z61" i="3"/>
  <c r="AA61" i="3"/>
  <c r="AB61" i="3"/>
  <c r="AC61" i="3"/>
  <c r="AD61" i="3"/>
  <c r="AE61" i="3"/>
  <c r="Y62" i="3"/>
  <c r="Z62" i="3"/>
  <c r="AA62" i="3"/>
  <c r="AB62" i="3"/>
  <c r="AC62" i="3"/>
  <c r="AD62" i="3"/>
  <c r="AE62" i="3"/>
  <c r="X62" i="3"/>
  <c r="X61" i="3"/>
  <c r="X60" i="3"/>
  <c r="X59" i="3"/>
  <c r="X58" i="3"/>
  <c r="X57" i="3"/>
  <c r="X56" i="3"/>
  <c r="X55" i="3"/>
  <c r="X54" i="3"/>
  <c r="X53" i="3"/>
  <c r="X50" i="3"/>
  <c r="X49" i="3"/>
  <c r="X48" i="3"/>
  <c r="X47" i="3"/>
  <c r="X46" i="3"/>
  <c r="X45" i="3"/>
  <c r="X44" i="3"/>
  <c r="X43" i="3"/>
  <c r="X42" i="3"/>
  <c r="X41" i="3"/>
  <c r="X40" i="3"/>
  <c r="X39" i="3"/>
  <c r="X36" i="3"/>
  <c r="X35" i="3"/>
  <c r="X34" i="3"/>
  <c r="X33" i="3"/>
  <c r="X32" i="3"/>
  <c r="X31" i="3"/>
  <c r="X30" i="3"/>
  <c r="X29" i="3"/>
  <c r="X28" i="3"/>
  <c r="X27" i="3"/>
  <c r="X26" i="3"/>
  <c r="X25" i="3"/>
  <c r="X24" i="3"/>
  <c r="X21" i="3"/>
  <c r="X20" i="3"/>
  <c r="X19" i="3"/>
  <c r="X18" i="3"/>
  <c r="X17" i="3"/>
  <c r="X16" i="3"/>
  <c r="X15" i="3"/>
  <c r="X14" i="3"/>
  <c r="X13" i="3"/>
  <c r="X12" i="3"/>
  <c r="X11" i="3"/>
  <c r="X9" i="3"/>
  <c r="X8" i="3"/>
  <c r="X6" i="3"/>
  <c r="N6" i="3"/>
  <c r="O6" i="3"/>
  <c r="P6" i="3"/>
  <c r="Q6" i="3"/>
  <c r="R6" i="3"/>
  <c r="S6" i="3"/>
  <c r="T6" i="3"/>
  <c r="O7" i="3"/>
  <c r="P7" i="3"/>
  <c r="Q7" i="3"/>
  <c r="R7" i="3"/>
  <c r="S7" i="3"/>
  <c r="T7" i="3"/>
  <c r="N8" i="3"/>
  <c r="O8" i="3"/>
  <c r="P8" i="3"/>
  <c r="Q8" i="3"/>
  <c r="R8" i="3"/>
  <c r="S8" i="3"/>
  <c r="T8" i="3"/>
  <c r="N9" i="3"/>
  <c r="O9" i="3"/>
  <c r="P9" i="3"/>
  <c r="Q9" i="3"/>
  <c r="R9" i="3"/>
  <c r="S9" i="3"/>
  <c r="T9" i="3"/>
  <c r="N10" i="3"/>
  <c r="O10" i="3"/>
  <c r="P10" i="3"/>
  <c r="Q10" i="3"/>
  <c r="R10" i="3"/>
  <c r="S10" i="3"/>
  <c r="T10" i="3"/>
  <c r="N11" i="3"/>
  <c r="O11" i="3"/>
  <c r="P11" i="3"/>
  <c r="Q11" i="3"/>
  <c r="R11" i="3"/>
  <c r="S11" i="3"/>
  <c r="T11" i="3"/>
  <c r="N12" i="3"/>
  <c r="O12" i="3"/>
  <c r="P12" i="3"/>
  <c r="Q12" i="3"/>
  <c r="R12" i="3"/>
  <c r="S12" i="3"/>
  <c r="T12" i="3"/>
  <c r="N13" i="3"/>
  <c r="O13" i="3"/>
  <c r="P13" i="3"/>
  <c r="Q13" i="3"/>
  <c r="R13" i="3"/>
  <c r="S13" i="3"/>
  <c r="T13" i="3"/>
  <c r="N14" i="3"/>
  <c r="O14" i="3"/>
  <c r="P14" i="3"/>
  <c r="Q14" i="3"/>
  <c r="R14" i="3"/>
  <c r="S14" i="3"/>
  <c r="T14" i="3"/>
  <c r="N15" i="3"/>
  <c r="O15" i="3"/>
  <c r="P15" i="3"/>
  <c r="Q15" i="3"/>
  <c r="R15" i="3"/>
  <c r="S15" i="3"/>
  <c r="T15" i="3"/>
  <c r="N16" i="3"/>
  <c r="O16" i="3"/>
  <c r="P16" i="3"/>
  <c r="Q16" i="3"/>
  <c r="R16" i="3"/>
  <c r="S16" i="3"/>
  <c r="T16" i="3"/>
  <c r="N17" i="3"/>
  <c r="O17" i="3"/>
  <c r="P17" i="3"/>
  <c r="Q17" i="3"/>
  <c r="R17" i="3"/>
  <c r="S17" i="3"/>
  <c r="T17" i="3"/>
  <c r="N18" i="3"/>
  <c r="O18" i="3"/>
  <c r="P18" i="3"/>
  <c r="Q18" i="3"/>
  <c r="R18" i="3"/>
  <c r="S18" i="3"/>
  <c r="T18" i="3"/>
  <c r="N19" i="3"/>
  <c r="O19" i="3"/>
  <c r="P19" i="3"/>
  <c r="Q19" i="3"/>
  <c r="R19" i="3"/>
  <c r="S19" i="3"/>
  <c r="T19" i="3"/>
  <c r="N20" i="3"/>
  <c r="O20" i="3"/>
  <c r="P20" i="3"/>
  <c r="Q20" i="3"/>
  <c r="R20" i="3"/>
  <c r="S20" i="3"/>
  <c r="T20" i="3"/>
  <c r="N21" i="3"/>
  <c r="O21" i="3"/>
  <c r="P21" i="3"/>
  <c r="Q21" i="3"/>
  <c r="R21" i="3"/>
  <c r="S21" i="3"/>
  <c r="T21" i="3"/>
  <c r="N24" i="3"/>
  <c r="O24" i="3"/>
  <c r="P24" i="3"/>
  <c r="Q24" i="3"/>
  <c r="R24" i="3"/>
  <c r="S24" i="3"/>
  <c r="T24" i="3"/>
  <c r="N25" i="3"/>
  <c r="O25" i="3"/>
  <c r="P25" i="3"/>
  <c r="Q25" i="3"/>
  <c r="R25" i="3"/>
  <c r="S25" i="3"/>
  <c r="T25" i="3"/>
  <c r="N26" i="3"/>
  <c r="O26" i="3"/>
  <c r="P26" i="3"/>
  <c r="Q26" i="3"/>
  <c r="R26" i="3"/>
  <c r="S26" i="3"/>
  <c r="T26" i="3"/>
  <c r="N27" i="3"/>
  <c r="O27" i="3"/>
  <c r="P27" i="3"/>
  <c r="Q27" i="3"/>
  <c r="R27" i="3"/>
  <c r="S27" i="3"/>
  <c r="T27" i="3"/>
  <c r="N28" i="3"/>
  <c r="O28" i="3"/>
  <c r="P28" i="3"/>
  <c r="Q28" i="3"/>
  <c r="R28" i="3"/>
  <c r="S28" i="3"/>
  <c r="T28" i="3"/>
  <c r="N29" i="3"/>
  <c r="O29" i="3"/>
  <c r="P29" i="3"/>
  <c r="Q29" i="3"/>
  <c r="R29" i="3"/>
  <c r="S29" i="3"/>
  <c r="T29" i="3"/>
  <c r="N30" i="3"/>
  <c r="O30" i="3"/>
  <c r="P30" i="3"/>
  <c r="Q30" i="3"/>
  <c r="R30" i="3"/>
  <c r="S30" i="3"/>
  <c r="T30" i="3"/>
  <c r="N31" i="3"/>
  <c r="O31" i="3"/>
  <c r="P31" i="3"/>
  <c r="Q31" i="3"/>
  <c r="R31" i="3"/>
  <c r="S31" i="3"/>
  <c r="T31" i="3"/>
  <c r="N32" i="3"/>
  <c r="O32" i="3"/>
  <c r="P32" i="3"/>
  <c r="Q32" i="3"/>
  <c r="R32" i="3"/>
  <c r="S32" i="3"/>
  <c r="T32" i="3"/>
  <c r="N33" i="3"/>
  <c r="O33" i="3"/>
  <c r="P33" i="3"/>
  <c r="Q33" i="3"/>
  <c r="R33" i="3"/>
  <c r="S33" i="3"/>
  <c r="T33" i="3"/>
  <c r="N34" i="3"/>
  <c r="O34" i="3"/>
  <c r="P34" i="3"/>
  <c r="Q34" i="3"/>
  <c r="R34" i="3"/>
  <c r="S34" i="3"/>
  <c r="T34" i="3"/>
  <c r="N35" i="3"/>
  <c r="O35" i="3"/>
  <c r="P35" i="3"/>
  <c r="Q35" i="3"/>
  <c r="R35" i="3"/>
  <c r="S35" i="3"/>
  <c r="T35" i="3"/>
  <c r="N36" i="3"/>
  <c r="O36" i="3"/>
  <c r="P36" i="3"/>
  <c r="Q36" i="3"/>
  <c r="R36" i="3"/>
  <c r="S36" i="3"/>
  <c r="T36" i="3"/>
  <c r="N39" i="3"/>
  <c r="O39" i="3"/>
  <c r="P39" i="3"/>
  <c r="Q39" i="3"/>
  <c r="R39" i="3"/>
  <c r="S39" i="3"/>
  <c r="T39" i="3"/>
  <c r="N40" i="3"/>
  <c r="O40" i="3"/>
  <c r="P40" i="3"/>
  <c r="Q40" i="3"/>
  <c r="R40" i="3"/>
  <c r="S40" i="3"/>
  <c r="T40" i="3"/>
  <c r="N41" i="3"/>
  <c r="O41" i="3"/>
  <c r="P41" i="3"/>
  <c r="Q41" i="3"/>
  <c r="R41" i="3"/>
  <c r="S41" i="3"/>
  <c r="T41" i="3"/>
  <c r="N42" i="3"/>
  <c r="O42" i="3"/>
  <c r="P42" i="3"/>
  <c r="Q42" i="3"/>
  <c r="R42" i="3"/>
  <c r="S42" i="3"/>
  <c r="T42" i="3"/>
  <c r="N43" i="3"/>
  <c r="O43" i="3"/>
  <c r="P43" i="3"/>
  <c r="Q43" i="3"/>
  <c r="R43" i="3"/>
  <c r="S43" i="3"/>
  <c r="T43" i="3"/>
  <c r="N44" i="3"/>
  <c r="O44" i="3"/>
  <c r="P44" i="3"/>
  <c r="Q44" i="3"/>
  <c r="R44" i="3"/>
  <c r="S44" i="3"/>
  <c r="T44" i="3"/>
  <c r="N45" i="3"/>
  <c r="O45" i="3"/>
  <c r="P45" i="3"/>
  <c r="Q45" i="3"/>
  <c r="R45" i="3"/>
  <c r="S45" i="3"/>
  <c r="T45" i="3"/>
  <c r="N46" i="3"/>
  <c r="O46" i="3"/>
  <c r="P46" i="3"/>
  <c r="Q46" i="3"/>
  <c r="R46" i="3"/>
  <c r="S46" i="3"/>
  <c r="T46" i="3"/>
  <c r="N47" i="3"/>
  <c r="O47" i="3"/>
  <c r="P47" i="3"/>
  <c r="Q47" i="3"/>
  <c r="R47" i="3"/>
  <c r="S47" i="3"/>
  <c r="T47" i="3"/>
  <c r="N48" i="3"/>
  <c r="O48" i="3"/>
  <c r="P48" i="3"/>
  <c r="Q48" i="3"/>
  <c r="R48" i="3"/>
  <c r="S48" i="3"/>
  <c r="T48" i="3"/>
  <c r="N49" i="3"/>
  <c r="O49" i="3"/>
  <c r="P49" i="3"/>
  <c r="Q49" i="3"/>
  <c r="R49" i="3"/>
  <c r="S49" i="3"/>
  <c r="T49" i="3"/>
  <c r="N50" i="3"/>
  <c r="O50" i="3"/>
  <c r="P50" i="3"/>
  <c r="Q50" i="3"/>
  <c r="R50" i="3"/>
  <c r="S50" i="3"/>
  <c r="T50" i="3"/>
  <c r="N53" i="3"/>
  <c r="O53" i="3"/>
  <c r="P53" i="3"/>
  <c r="Q53" i="3"/>
  <c r="R53" i="3"/>
  <c r="S53" i="3"/>
  <c r="T53" i="3"/>
  <c r="N54" i="3"/>
  <c r="O54" i="3"/>
  <c r="P54" i="3"/>
  <c r="Q54" i="3"/>
  <c r="R54" i="3"/>
  <c r="S54" i="3"/>
  <c r="T54" i="3"/>
  <c r="N55" i="3"/>
  <c r="O55" i="3"/>
  <c r="P55" i="3"/>
  <c r="Q55" i="3"/>
  <c r="R55" i="3"/>
  <c r="S55" i="3"/>
  <c r="T55" i="3"/>
  <c r="N56" i="3"/>
  <c r="O56" i="3"/>
  <c r="P56" i="3"/>
  <c r="Q56" i="3"/>
  <c r="R56" i="3"/>
  <c r="S56" i="3"/>
  <c r="T56" i="3"/>
  <c r="N57" i="3"/>
  <c r="O57" i="3"/>
  <c r="P57" i="3"/>
  <c r="Q57" i="3"/>
  <c r="R57" i="3"/>
  <c r="S57" i="3"/>
  <c r="T57" i="3"/>
  <c r="N58" i="3"/>
  <c r="O58" i="3"/>
  <c r="P58" i="3"/>
  <c r="Q58" i="3"/>
  <c r="R58" i="3"/>
  <c r="S58" i="3"/>
  <c r="T58" i="3"/>
  <c r="N59" i="3"/>
  <c r="O59" i="3"/>
  <c r="P59" i="3"/>
  <c r="Q59" i="3"/>
  <c r="R59" i="3"/>
  <c r="S59" i="3"/>
  <c r="T59" i="3"/>
  <c r="N60" i="3"/>
  <c r="O60" i="3"/>
  <c r="P60" i="3"/>
  <c r="Q60" i="3"/>
  <c r="R60" i="3"/>
  <c r="S60" i="3"/>
  <c r="T60" i="3"/>
  <c r="C6" i="3"/>
  <c r="D6" i="3"/>
  <c r="E6" i="3"/>
  <c r="F6" i="3"/>
  <c r="G6" i="3"/>
  <c r="H6" i="3"/>
  <c r="I6" i="3"/>
  <c r="D7" i="3"/>
  <c r="E7" i="3"/>
  <c r="F7" i="3"/>
  <c r="G7" i="3"/>
  <c r="H7" i="3"/>
  <c r="I7" i="3"/>
  <c r="C8" i="3"/>
  <c r="D8" i="3"/>
  <c r="E8" i="3"/>
  <c r="F8" i="3"/>
  <c r="G8" i="3"/>
  <c r="H8" i="3"/>
  <c r="I8" i="3"/>
  <c r="C9" i="3"/>
  <c r="D9" i="3"/>
  <c r="E9" i="3"/>
  <c r="F9" i="3"/>
  <c r="G9" i="3"/>
  <c r="H9" i="3"/>
  <c r="I9" i="3"/>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C15"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4" i="3"/>
  <c r="D24" i="3"/>
  <c r="E24" i="3"/>
  <c r="F24" i="3"/>
  <c r="G24" i="3"/>
  <c r="H24" i="3"/>
  <c r="I24" i="3"/>
  <c r="C25" i="3"/>
  <c r="D25" i="3"/>
  <c r="E25" i="3"/>
  <c r="F25" i="3"/>
  <c r="G25" i="3"/>
  <c r="H25" i="3"/>
  <c r="I25" i="3"/>
  <c r="C26" i="3"/>
  <c r="D26" i="3"/>
  <c r="E26" i="3"/>
  <c r="F26" i="3"/>
  <c r="G26" i="3"/>
  <c r="H26" i="3"/>
  <c r="I26"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9" i="3"/>
  <c r="D39" i="3"/>
  <c r="E39" i="3"/>
  <c r="F39" i="3"/>
  <c r="G39" i="3"/>
  <c r="H39" i="3"/>
  <c r="I39" i="3"/>
  <c r="C40" i="3"/>
  <c r="D40" i="3"/>
  <c r="E40" i="3"/>
  <c r="F40" i="3"/>
  <c r="G40" i="3"/>
  <c r="H40" i="3"/>
  <c r="I40" i="3"/>
  <c r="C41" i="3"/>
  <c r="D41" i="3"/>
  <c r="E41" i="3"/>
  <c r="F41" i="3"/>
  <c r="G41" i="3"/>
  <c r="H41" i="3"/>
  <c r="I41"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6" i="3"/>
  <c r="D46" i="3"/>
  <c r="E46" i="3"/>
  <c r="F46" i="3"/>
  <c r="G46" i="3"/>
  <c r="H46" i="3"/>
  <c r="I46"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3" i="3"/>
  <c r="D53" i="3"/>
  <c r="E53" i="3"/>
  <c r="F53" i="3"/>
  <c r="G53" i="3"/>
  <c r="H53" i="3"/>
  <c r="I53" i="3"/>
  <c r="C54" i="3"/>
  <c r="D54" i="3"/>
  <c r="E54" i="3"/>
  <c r="F54" i="3"/>
  <c r="G54" i="3"/>
  <c r="H54" i="3"/>
  <c r="I54" i="3"/>
  <c r="C55" i="3"/>
  <c r="D55" i="3"/>
  <c r="E55" i="3"/>
  <c r="F55" i="3"/>
  <c r="G55" i="3"/>
  <c r="H55" i="3"/>
  <c r="I55" i="3"/>
  <c r="C56" i="3"/>
  <c r="D56" i="3"/>
  <c r="E56" i="3"/>
  <c r="F56" i="3"/>
  <c r="G56" i="3"/>
  <c r="H56" i="3"/>
  <c r="I56" i="3"/>
  <c r="C57" i="3"/>
  <c r="D57" i="3"/>
  <c r="E57" i="3"/>
  <c r="F57" i="3"/>
  <c r="G57" i="3"/>
  <c r="H57" i="3"/>
  <c r="I57" i="3"/>
  <c r="C58" i="3"/>
  <c r="D58" i="3"/>
  <c r="E58" i="3"/>
  <c r="F58" i="3"/>
  <c r="G58" i="3"/>
  <c r="H58" i="3"/>
  <c r="I58" i="3"/>
  <c r="C59" i="3"/>
  <c r="D59" i="3"/>
  <c r="E59" i="3"/>
  <c r="F59" i="3"/>
  <c r="G59" i="3"/>
  <c r="H59" i="3"/>
  <c r="I59" i="3"/>
  <c r="C60" i="3"/>
  <c r="D60" i="3"/>
  <c r="E60" i="3"/>
  <c r="F60" i="3"/>
  <c r="G60" i="3"/>
  <c r="H60" i="3"/>
  <c r="I60" i="3"/>
  <c r="C61" i="3"/>
  <c r="D61" i="3"/>
  <c r="E61" i="3"/>
  <c r="F61" i="3"/>
  <c r="G61" i="3"/>
  <c r="H61" i="3"/>
  <c r="I61" i="3"/>
  <c r="C62" i="3"/>
  <c r="D62" i="3"/>
  <c r="E62" i="3"/>
  <c r="F62" i="3"/>
  <c r="G62" i="3"/>
  <c r="H62" i="3"/>
  <c r="I62" i="3"/>
  <c r="B6" i="3"/>
  <c r="B7" i="3"/>
  <c r="B8" i="3"/>
  <c r="B9" i="3"/>
  <c r="B10" i="3"/>
  <c r="B11" i="3"/>
  <c r="B12" i="3"/>
  <c r="B13" i="3"/>
  <c r="B14" i="3"/>
  <c r="B15" i="3"/>
  <c r="B16" i="3"/>
  <c r="B17" i="3"/>
  <c r="B18" i="3"/>
  <c r="B19" i="3"/>
  <c r="B20" i="3"/>
  <c r="B21" i="3"/>
  <c r="B24" i="3"/>
  <c r="B25" i="3"/>
  <c r="B26" i="3"/>
  <c r="B27" i="3"/>
  <c r="B28" i="3"/>
  <c r="B29" i="3"/>
  <c r="B30" i="3"/>
  <c r="B31" i="3"/>
  <c r="B32" i="3"/>
  <c r="B33" i="3"/>
  <c r="B34" i="3"/>
  <c r="B35" i="3"/>
  <c r="B36" i="3"/>
  <c r="B39" i="3"/>
  <c r="B40" i="3"/>
  <c r="B41" i="3"/>
  <c r="B42" i="3"/>
  <c r="B43" i="3"/>
  <c r="B44" i="3"/>
  <c r="B45" i="3"/>
  <c r="B46" i="3"/>
  <c r="B47" i="3"/>
  <c r="B48" i="3"/>
  <c r="B49" i="3"/>
  <c r="B50" i="3"/>
  <c r="B53" i="3"/>
  <c r="B54" i="3"/>
  <c r="B55" i="3"/>
  <c r="B56" i="3"/>
  <c r="B57" i="3"/>
  <c r="B58" i="3"/>
  <c r="B59" i="3"/>
  <c r="B60" i="3"/>
  <c r="B61" i="3"/>
  <c r="B62" i="3"/>
  <c r="D7" i="1"/>
  <c r="E7" i="1"/>
  <c r="F7" i="1"/>
  <c r="G7" i="1"/>
  <c r="H7" i="1"/>
  <c r="I7" i="1"/>
  <c r="M7" i="1"/>
  <c r="N7" i="1"/>
  <c r="O7" i="1"/>
  <c r="P7" i="1"/>
  <c r="Q7" i="1"/>
  <c r="R7" i="1"/>
  <c r="S7" i="1"/>
  <c r="T7" i="1"/>
  <c r="X7" i="1"/>
  <c r="Z7" i="1"/>
  <c r="AA7" i="1"/>
  <c r="AB7" i="1"/>
  <c r="AC7" i="1"/>
  <c r="AD7" i="1"/>
  <c r="AE7" i="1"/>
  <c r="AI7" i="1"/>
  <c r="AK7" i="1"/>
  <c r="AL7" i="1"/>
  <c r="AM7" i="1"/>
  <c r="AN7" i="1"/>
  <c r="AO7" i="1"/>
  <c r="AP7" i="1"/>
  <c r="AU7" i="1"/>
  <c r="AV7" i="1"/>
  <c r="AW7" i="1"/>
  <c r="AX7" i="1"/>
  <c r="AY7" i="1"/>
  <c r="AZ7" i="1"/>
  <c r="BA7" i="1"/>
  <c r="AE4" i="3" s="1"/>
  <c r="BF7" i="1"/>
  <c r="AJ4" i="3" s="1"/>
  <c r="BG7" i="1"/>
  <c r="BH7" i="1"/>
  <c r="BI7" i="1"/>
  <c r="BJ7" i="1"/>
  <c r="BK7" i="1"/>
  <c r="BL7" i="1"/>
  <c r="BP7" i="1"/>
  <c r="BQ7" i="1"/>
  <c r="AU4" i="3" s="1"/>
  <c r="BS7" i="1"/>
  <c r="BT7" i="1"/>
  <c r="BU7" i="1"/>
  <c r="BV7" i="1"/>
  <c r="BW7" i="1"/>
  <c r="CA7" i="1"/>
  <c r="CB7" i="1"/>
  <c r="BF4" i="3" s="1"/>
  <c r="CC7" i="1"/>
  <c r="CD7" i="1"/>
  <c r="CE7" i="1"/>
  <c r="CF7" i="1"/>
  <c r="CG7" i="1"/>
  <c r="CH7" i="1"/>
  <c r="CL7" i="1"/>
  <c r="CM7" i="1"/>
  <c r="BQ4" i="3" s="1"/>
  <c r="CN7" i="1"/>
  <c r="CO7" i="1"/>
  <c r="CP7" i="1"/>
  <c r="CQ7" i="1"/>
  <c r="CR7" i="1"/>
  <c r="CS7" i="1"/>
  <c r="CW7" i="1"/>
  <c r="CX7" i="1"/>
  <c r="CB4" i="3" s="1"/>
  <c r="CY7" i="1"/>
  <c r="CZ7" i="1"/>
  <c r="DB7" i="1"/>
  <c r="DC7" i="1"/>
  <c r="DD7" i="1"/>
  <c r="B7" i="1"/>
  <c r="C25" i="1"/>
  <c r="D25" i="1"/>
  <c r="E25" i="1"/>
  <c r="F25" i="1"/>
  <c r="G25" i="1"/>
  <c r="H25" i="1"/>
  <c r="I25" i="1"/>
  <c r="O25" i="1"/>
  <c r="P25" i="1"/>
  <c r="Q25" i="1"/>
  <c r="R25" i="1"/>
  <c r="S25" i="1"/>
  <c r="T25" i="1"/>
  <c r="X25" i="1"/>
  <c r="Y25" i="1"/>
  <c r="Z25" i="1"/>
  <c r="AA25" i="1"/>
  <c r="AB25" i="1"/>
  <c r="AC25" i="1"/>
  <c r="G22" i="3" s="1"/>
  <c r="AD25" i="1"/>
  <c r="AE25" i="1"/>
  <c r="AI25" i="1"/>
  <c r="AJ25" i="1"/>
  <c r="AK25" i="1"/>
  <c r="AL25" i="1"/>
  <c r="AM25" i="1"/>
  <c r="AN25" i="1"/>
  <c r="R22" i="3" s="1"/>
  <c r="AO25" i="1"/>
  <c r="AP25" i="1"/>
  <c r="AT25" i="1"/>
  <c r="AU25" i="1"/>
  <c r="AV25" i="1"/>
  <c r="AW25" i="1"/>
  <c r="AA22" i="3" s="1"/>
  <c r="AX25" i="1"/>
  <c r="AY25" i="1"/>
  <c r="AZ25" i="1"/>
  <c r="BA25" i="1"/>
  <c r="AE22" i="3" s="1"/>
  <c r="BE25" i="1"/>
  <c r="BF25" i="1"/>
  <c r="BG25" i="1"/>
  <c r="BH25" i="1"/>
  <c r="AL22" i="3" s="1"/>
  <c r="BI25" i="1"/>
  <c r="BJ25" i="1"/>
  <c r="BK25" i="1"/>
  <c r="BL25" i="1"/>
  <c r="BP25" i="1"/>
  <c r="AT22" i="3" s="1"/>
  <c r="BQ25" i="1"/>
  <c r="AU22" i="3" s="1"/>
  <c r="BR25" i="1"/>
  <c r="AV22" i="3" s="1"/>
  <c r="BS25" i="1"/>
  <c r="AW22" i="3" s="1"/>
  <c r="BT25" i="1"/>
  <c r="AX22" i="3" s="1"/>
  <c r="BU25" i="1"/>
  <c r="BV25" i="1"/>
  <c r="AZ22" i="3" s="1"/>
  <c r="BW25" i="1"/>
  <c r="CA25" i="1"/>
  <c r="CB25" i="1"/>
  <c r="CC25" i="1"/>
  <c r="CD25" i="1"/>
  <c r="BH22" i="3" s="1"/>
  <c r="CE25" i="1"/>
  <c r="CF25" i="1"/>
  <c r="CG25" i="1"/>
  <c r="CH25" i="1"/>
  <c r="BL22" i="3" s="1"/>
  <c r="CL25" i="1"/>
  <c r="CM25" i="1"/>
  <c r="CN25" i="1"/>
  <c r="CO25" i="1"/>
  <c r="BS22" i="3" s="1"/>
  <c r="CP25" i="1"/>
  <c r="CQ25" i="1"/>
  <c r="BU22" i="3" s="1"/>
  <c r="CR25" i="1"/>
  <c r="CS25" i="1"/>
  <c r="BW22" i="3" s="1"/>
  <c r="CW25" i="1"/>
  <c r="CX25" i="1"/>
  <c r="CY25" i="1"/>
  <c r="CZ25" i="1"/>
  <c r="CD22" i="3" s="1"/>
  <c r="DA25" i="1"/>
  <c r="DB25" i="1"/>
  <c r="CF22" i="3" s="1"/>
  <c r="DC25" i="1"/>
  <c r="DD25" i="1"/>
  <c r="CH22" i="3" s="1"/>
  <c r="B25" i="1"/>
  <c r="C40" i="1"/>
  <c r="D40" i="1"/>
  <c r="E40" i="1"/>
  <c r="F40" i="1"/>
  <c r="G40" i="1"/>
  <c r="H40" i="1"/>
  <c r="I40" i="1"/>
  <c r="M40" i="1"/>
  <c r="N40" i="1"/>
  <c r="O40" i="1"/>
  <c r="P40" i="1"/>
  <c r="Q40" i="1"/>
  <c r="R40" i="1"/>
  <c r="S40" i="1"/>
  <c r="T40" i="1"/>
  <c r="X40" i="1"/>
  <c r="Y40" i="1"/>
  <c r="C37" i="3" s="1"/>
  <c r="Z40" i="1"/>
  <c r="AA40" i="1"/>
  <c r="E37" i="3" s="1"/>
  <c r="AB40" i="1"/>
  <c r="AC40" i="1"/>
  <c r="G37" i="3" s="1"/>
  <c r="AD40" i="1"/>
  <c r="AE40" i="1"/>
  <c r="I37" i="3" s="1"/>
  <c r="AI40" i="1"/>
  <c r="AJ40" i="1"/>
  <c r="AK40" i="1"/>
  <c r="O37" i="3" s="1"/>
  <c r="AL40" i="1"/>
  <c r="AM40" i="1"/>
  <c r="Q37" i="3" s="1"/>
  <c r="AN40" i="1"/>
  <c r="AO40" i="1"/>
  <c r="AP40" i="1"/>
  <c r="AT40" i="1"/>
  <c r="X37" i="3" s="1"/>
  <c r="AU40" i="1"/>
  <c r="Y37" i="3" s="1"/>
  <c r="AV40" i="1"/>
  <c r="AW40" i="1"/>
  <c r="AA37" i="3" s="1"/>
  <c r="AX40" i="1"/>
  <c r="AY40" i="1"/>
  <c r="AC37" i="3" s="1"/>
  <c r="AZ40" i="1"/>
  <c r="BA40" i="1"/>
  <c r="AE37" i="3" s="1"/>
  <c r="BE40" i="1"/>
  <c r="BF40" i="1"/>
  <c r="AJ37" i="3" s="1"/>
  <c r="BG40" i="1"/>
  <c r="BH40" i="1"/>
  <c r="AL37" i="3" s="1"/>
  <c r="BI40" i="1"/>
  <c r="BJ40" i="1"/>
  <c r="AN37" i="3" s="1"/>
  <c r="BK40" i="1"/>
  <c r="BL40" i="1"/>
  <c r="BP40" i="1"/>
  <c r="AT37" i="3" s="1"/>
  <c r="BQ40" i="1"/>
  <c r="AU37" i="3" s="1"/>
  <c r="BR40" i="1"/>
  <c r="AV37" i="3" s="1"/>
  <c r="BS40" i="1"/>
  <c r="AW37" i="3" s="1"/>
  <c r="BT40" i="1"/>
  <c r="AX37" i="3" s="1"/>
  <c r="BU40" i="1"/>
  <c r="AY37" i="3" s="1"/>
  <c r="BV40" i="1"/>
  <c r="AZ37" i="3" s="1"/>
  <c r="BW40" i="1"/>
  <c r="CA40" i="1"/>
  <c r="CB40" i="1"/>
  <c r="BF37" i="3" s="1"/>
  <c r="CC40" i="1"/>
  <c r="CD40" i="1"/>
  <c r="BH37" i="3" s="1"/>
  <c r="CE40" i="1"/>
  <c r="CF40" i="1"/>
  <c r="BJ37" i="3" s="1"/>
  <c r="CG40" i="1"/>
  <c r="CH40" i="1"/>
  <c r="BL37" i="3" s="1"/>
  <c r="CL40" i="1"/>
  <c r="CM40" i="1"/>
  <c r="BQ37" i="3" s="1"/>
  <c r="CN40" i="1"/>
  <c r="CO40" i="1"/>
  <c r="BS37" i="3" s="1"/>
  <c r="CP40" i="1"/>
  <c r="CQ40" i="1"/>
  <c r="BU37" i="3" s="1"/>
  <c r="CR40" i="1"/>
  <c r="CS40" i="1"/>
  <c r="BW37" i="3" s="1"/>
  <c r="CW40" i="1"/>
  <c r="CX40" i="1"/>
  <c r="CB37" i="3" s="1"/>
  <c r="CY40" i="1"/>
  <c r="CZ40" i="1"/>
  <c r="CD37" i="3" s="1"/>
  <c r="DA40" i="1"/>
  <c r="DB40" i="1"/>
  <c r="CF37" i="3" s="1"/>
  <c r="DC40" i="1"/>
  <c r="DD40" i="1"/>
  <c r="CH37" i="3" s="1"/>
  <c r="B40" i="1"/>
  <c r="C54" i="1"/>
  <c r="D54" i="1"/>
  <c r="E54" i="1"/>
  <c r="F54" i="1"/>
  <c r="G54" i="1"/>
  <c r="G51" i="3" s="1"/>
  <c r="H54" i="1"/>
  <c r="I54" i="1"/>
  <c r="B54" i="1"/>
  <c r="A4" i="3"/>
  <c r="A6" i="3"/>
  <c r="A7" i="3"/>
  <c r="A8" i="3"/>
  <c r="A9" i="3"/>
  <c r="A10" i="3"/>
  <c r="A11" i="3"/>
  <c r="A12" i="3"/>
  <c r="A13" i="3"/>
  <c r="A14" i="3"/>
  <c r="A15" i="3"/>
  <c r="A16" i="3"/>
  <c r="A17" i="3"/>
  <c r="A18" i="3"/>
  <c r="A19" i="3"/>
  <c r="A20" i="3"/>
  <c r="A21" i="3"/>
  <c r="A22" i="3"/>
  <c r="A24" i="3"/>
  <c r="A25" i="3"/>
  <c r="A26" i="3"/>
  <c r="A27" i="3"/>
  <c r="A28" i="3"/>
  <c r="A29" i="3"/>
  <c r="A30" i="3"/>
  <c r="A31" i="3"/>
  <c r="A32" i="3"/>
  <c r="A33" i="3"/>
  <c r="A34" i="3"/>
  <c r="A35" i="3"/>
  <c r="A36" i="3"/>
  <c r="A37" i="3"/>
  <c r="A39" i="3"/>
  <c r="A40" i="3"/>
  <c r="A41" i="3"/>
  <c r="A42" i="3"/>
  <c r="A43" i="3"/>
  <c r="A44" i="3"/>
  <c r="A45" i="3"/>
  <c r="A46" i="3"/>
  <c r="A47" i="3"/>
  <c r="A48" i="3"/>
  <c r="A49" i="3"/>
  <c r="A50" i="3"/>
  <c r="A51" i="3"/>
  <c r="A53" i="3"/>
  <c r="A54" i="3"/>
  <c r="A55" i="3"/>
  <c r="A56" i="3"/>
  <c r="A57" i="3"/>
  <c r="A58" i="3"/>
  <c r="A59" i="3"/>
  <c r="A60" i="3"/>
  <c r="A61" i="3"/>
  <c r="A62" i="3"/>
  <c r="A3" i="3"/>
  <c r="Q22" i="3" l="1"/>
  <c r="S4" i="3"/>
  <c r="AO4" i="3"/>
  <c r="AN51" i="3"/>
  <c r="F22" i="3"/>
  <c r="CG4" i="3"/>
  <c r="CT3" i="3"/>
  <c r="AA51" i="3"/>
  <c r="AC51" i="3"/>
  <c r="AL4" i="3"/>
  <c r="AV51" i="3"/>
  <c r="AL51" i="3"/>
  <c r="BA51" i="3"/>
  <c r="T22" i="3"/>
  <c r="I22" i="3"/>
  <c r="AX4" i="3"/>
  <c r="M4" i="3"/>
  <c r="M51" i="3"/>
  <c r="DE3" i="3"/>
  <c r="M37" i="3"/>
  <c r="M22" i="3"/>
  <c r="AY4" i="3"/>
  <c r="S22" i="3"/>
  <c r="H22" i="3"/>
  <c r="AK4" i="3"/>
  <c r="Y4" i="3"/>
  <c r="CX4" i="3" s="1"/>
  <c r="C51" i="3"/>
  <c r="AU51" i="3"/>
  <c r="N11" i="2"/>
  <c r="N17" i="2"/>
  <c r="N19" i="2"/>
  <c r="N22" i="2"/>
  <c r="N25" i="2"/>
  <c r="N30" i="2"/>
  <c r="N33" i="2"/>
  <c r="N36" i="2"/>
  <c r="N39" i="2"/>
  <c r="N44" i="2"/>
  <c r="N47" i="2"/>
  <c r="N50" i="2"/>
  <c r="N53" i="2"/>
  <c r="N58" i="2"/>
  <c r="N61" i="2"/>
  <c r="N65" i="2"/>
  <c r="N15" i="2"/>
  <c r="N18" i="2"/>
  <c r="N21" i="2"/>
  <c r="N24" i="2"/>
  <c r="N29" i="2"/>
  <c r="N32" i="2"/>
  <c r="N35" i="2"/>
  <c r="N38" i="2"/>
  <c r="N41" i="2"/>
  <c r="N46" i="2"/>
  <c r="N49" i="2"/>
  <c r="N52" i="2"/>
  <c r="N55" i="2"/>
  <c r="N60" i="2"/>
  <c r="N63" i="2"/>
  <c r="N14" i="2"/>
  <c r="N20" i="2"/>
  <c r="N23" i="2"/>
  <c r="N26" i="2"/>
  <c r="N31" i="2"/>
  <c r="N34" i="2"/>
  <c r="N37" i="2"/>
  <c r="N40" i="2"/>
  <c r="N45" i="2"/>
  <c r="N48" i="2"/>
  <c r="N51" i="2"/>
  <c r="N54" i="2"/>
  <c r="N59" i="2"/>
  <c r="N62" i="2"/>
  <c r="N64" i="2"/>
  <c r="N16" i="2"/>
  <c r="N12" i="2"/>
  <c r="N13" i="2"/>
  <c r="S37" i="3"/>
  <c r="DC13" i="3"/>
  <c r="DB12" i="3"/>
  <c r="CZ10" i="3"/>
  <c r="DD14" i="3"/>
  <c r="DD60" i="3"/>
  <c r="DD50" i="3"/>
  <c r="DD42" i="3"/>
  <c r="DD32" i="3"/>
  <c r="DD24" i="3"/>
  <c r="T4" i="3"/>
  <c r="CY9" i="3"/>
  <c r="CW53" i="3"/>
  <c r="DB58" i="3"/>
  <c r="CX44" i="3"/>
  <c r="CX34" i="3"/>
  <c r="CY27" i="3"/>
  <c r="CY17" i="3"/>
  <c r="CW33" i="3"/>
  <c r="CW61" i="3"/>
  <c r="CX54" i="3"/>
  <c r="DD6" i="3"/>
  <c r="CW43" i="3"/>
  <c r="DB48" i="3"/>
  <c r="DB30" i="3"/>
  <c r="CX26" i="3"/>
  <c r="CX8" i="3"/>
  <c r="CW25" i="3"/>
  <c r="CX62" i="3"/>
  <c r="CY55" i="3"/>
  <c r="CY45" i="3"/>
  <c r="DB40" i="3"/>
  <c r="CY35" i="3"/>
  <c r="DB20" i="3"/>
  <c r="CX16" i="3"/>
  <c r="CW12" i="3"/>
  <c r="CW11" i="3"/>
  <c r="DA11" i="3"/>
  <c r="CF4" i="3"/>
  <c r="CD4" i="3"/>
  <c r="BS4" i="3"/>
  <c r="BH4" i="3"/>
  <c r="AW4" i="3"/>
  <c r="I4" i="3"/>
  <c r="CW13" i="3"/>
  <c r="CW21" i="3"/>
  <c r="CW31" i="3"/>
  <c r="CW41" i="3"/>
  <c r="CW49" i="3"/>
  <c r="CW59" i="3"/>
  <c r="CZ62" i="3"/>
  <c r="CY61" i="3"/>
  <c r="CX60" i="3"/>
  <c r="DD58" i="3"/>
  <c r="DC57" i="3"/>
  <c r="DB56" i="3"/>
  <c r="DA55" i="3"/>
  <c r="CZ54" i="3"/>
  <c r="CY53" i="3"/>
  <c r="CX50" i="3"/>
  <c r="DD48" i="3"/>
  <c r="DC47" i="3"/>
  <c r="DB46" i="3"/>
  <c r="DA45" i="3"/>
  <c r="CZ44" i="3"/>
  <c r="CY43" i="3"/>
  <c r="CX42" i="3"/>
  <c r="DD40" i="3"/>
  <c r="DC39" i="3"/>
  <c r="DB36" i="3"/>
  <c r="DA35" i="3"/>
  <c r="CZ34" i="3"/>
  <c r="CY33" i="3"/>
  <c r="CX32" i="3"/>
  <c r="DD30" i="3"/>
  <c r="DC29" i="3"/>
  <c r="DB28" i="3"/>
  <c r="DA27" i="3"/>
  <c r="CZ26" i="3"/>
  <c r="CY25" i="3"/>
  <c r="CX24" i="3"/>
  <c r="DD20" i="3"/>
  <c r="DC19" i="3"/>
  <c r="DB18" i="3"/>
  <c r="DA17" i="3"/>
  <c r="CZ16" i="3"/>
  <c r="CY15" i="3"/>
  <c r="CX14" i="3"/>
  <c r="DD12" i="3"/>
  <c r="DC11" i="3"/>
  <c r="DB10" i="3"/>
  <c r="CZ8" i="3"/>
  <c r="CX6" i="3"/>
  <c r="AT51" i="3"/>
  <c r="G4" i="3"/>
  <c r="DA57" i="3"/>
  <c r="DA47" i="3"/>
  <c r="DC41" i="3"/>
  <c r="CZ36" i="3"/>
  <c r="DA29" i="3"/>
  <c r="R4" i="3"/>
  <c r="AW51" i="3"/>
  <c r="O22" i="3"/>
  <c r="D22" i="3"/>
  <c r="BW4" i="3"/>
  <c r="BL4" i="3"/>
  <c r="AC4" i="3"/>
  <c r="Q4" i="3"/>
  <c r="E4" i="3"/>
  <c r="CW8" i="3"/>
  <c r="CW17" i="3"/>
  <c r="CW27" i="3"/>
  <c r="CW35" i="3"/>
  <c r="CW45" i="3"/>
  <c r="CW55" i="3"/>
  <c r="DD62" i="3"/>
  <c r="DC61" i="3"/>
  <c r="DB60" i="3"/>
  <c r="DA59" i="3"/>
  <c r="CZ58" i="3"/>
  <c r="CY57" i="3"/>
  <c r="CX56" i="3"/>
  <c r="DD54" i="3"/>
  <c r="DC53" i="3"/>
  <c r="DB50" i="3"/>
  <c r="DA49" i="3"/>
  <c r="CZ48" i="3"/>
  <c r="CY47" i="3"/>
  <c r="CX46" i="3"/>
  <c r="DD44" i="3"/>
  <c r="DC43" i="3"/>
  <c r="DB42" i="3"/>
  <c r="DA41" i="3"/>
  <c r="CZ40" i="3"/>
  <c r="CY39" i="3"/>
  <c r="CX36" i="3"/>
  <c r="DD34" i="3"/>
  <c r="DC33" i="3"/>
  <c r="DB32" i="3"/>
  <c r="DA31" i="3"/>
  <c r="CZ30" i="3"/>
  <c r="CY29" i="3"/>
  <c r="CX28" i="3"/>
  <c r="DD26" i="3"/>
  <c r="DC25" i="3"/>
  <c r="DB24" i="3"/>
  <c r="DA21" i="3"/>
  <c r="CZ20" i="3"/>
  <c r="CY19" i="3"/>
  <c r="CX18" i="3"/>
  <c r="DD16" i="3"/>
  <c r="DC15" i="3"/>
  <c r="DB14" i="3"/>
  <c r="DA13" i="3"/>
  <c r="CZ12" i="3"/>
  <c r="CY11" i="3"/>
  <c r="CX10" i="3"/>
  <c r="DD8" i="3"/>
  <c r="DB6" i="3"/>
  <c r="AY51" i="3"/>
  <c r="DC49" i="3"/>
  <c r="DC31" i="3"/>
  <c r="CZ28" i="3"/>
  <c r="DA19" i="3"/>
  <c r="CZ18" i="3"/>
  <c r="P22" i="3"/>
  <c r="N22" i="3"/>
  <c r="C22" i="3"/>
  <c r="CH4" i="3"/>
  <c r="AZ4" i="3"/>
  <c r="AN4" i="3"/>
  <c r="P4" i="3"/>
  <c r="CW9" i="3"/>
  <c r="AZ51" i="3"/>
  <c r="AY22" i="3"/>
  <c r="CW15" i="3"/>
  <c r="DC59" i="3"/>
  <c r="CZ56" i="3"/>
  <c r="CZ46" i="3"/>
  <c r="DA39" i="3"/>
  <c r="DC21" i="3"/>
  <c r="E22" i="3"/>
  <c r="AP51" i="3"/>
  <c r="BU4" i="3"/>
  <c r="BJ4" i="3"/>
  <c r="AM4" i="3"/>
  <c r="AA4" i="3"/>
  <c r="O4" i="3"/>
  <c r="CW19" i="3"/>
  <c r="CW29" i="3"/>
  <c r="CW39" i="3"/>
  <c r="CW47" i="3"/>
  <c r="CW57" i="3"/>
  <c r="DB62" i="3"/>
  <c r="DA61" i="3"/>
  <c r="CZ60" i="3"/>
  <c r="CY59" i="3"/>
  <c r="CX58" i="3"/>
  <c r="DD56" i="3"/>
  <c r="DC55" i="3"/>
  <c r="DB54" i="3"/>
  <c r="DA53" i="3"/>
  <c r="CZ50" i="3"/>
  <c r="CY49" i="3"/>
  <c r="CX48" i="3"/>
  <c r="DD46" i="3"/>
  <c r="DC45" i="3"/>
  <c r="DB44" i="3"/>
  <c r="DA43" i="3"/>
  <c r="CZ42" i="3"/>
  <c r="CY41" i="3"/>
  <c r="CX40" i="3"/>
  <c r="DD36" i="3"/>
  <c r="DC35" i="3"/>
  <c r="DB34" i="3"/>
  <c r="DA33" i="3"/>
  <c r="CZ32" i="3"/>
  <c r="CY31" i="3"/>
  <c r="CX30" i="3"/>
  <c r="DD28" i="3"/>
  <c r="DC27" i="3"/>
  <c r="DB26" i="3"/>
  <c r="DA25" i="3"/>
  <c r="CZ24" i="3"/>
  <c r="CY21" i="3"/>
  <c r="CX20" i="3"/>
  <c r="DD18" i="3"/>
  <c r="DC17" i="3"/>
  <c r="DB16" i="3"/>
  <c r="DA15" i="3"/>
  <c r="CZ14" i="3"/>
  <c r="CY13" i="3"/>
  <c r="CX12" i="3"/>
  <c r="DD10" i="3"/>
  <c r="DC9" i="3"/>
  <c r="DB8" i="3"/>
  <c r="CZ6" i="3"/>
  <c r="BJ22" i="3"/>
  <c r="AN22" i="3"/>
  <c r="AC22" i="3"/>
  <c r="AP37" i="3"/>
  <c r="BA37" i="3"/>
  <c r="AP22" i="3"/>
  <c r="BA22" i="3"/>
  <c r="AP4" i="3"/>
  <c r="BA4" i="3"/>
  <c r="DC7" i="3"/>
  <c r="DA7" i="3"/>
  <c r="CY7" i="3"/>
  <c r="I51" i="3"/>
  <c r="BL51" i="3"/>
  <c r="BJ51" i="3"/>
  <c r="BH51" i="3"/>
  <c r="X51" i="3"/>
  <c r="S51" i="3"/>
  <c r="Q51" i="3"/>
  <c r="O51" i="3"/>
  <c r="AJ51" i="3"/>
  <c r="Y51" i="3"/>
  <c r="BF51" i="3"/>
  <c r="N25" i="1"/>
  <c r="BQ22" i="3" s="1"/>
  <c r="M25" i="1"/>
  <c r="M6" i="1" s="1"/>
  <c r="CC4" i="3"/>
  <c r="BV4" i="3"/>
  <c r="BT4" i="3"/>
  <c r="BR4" i="3"/>
  <c r="BK4" i="3"/>
  <c r="BI4" i="3"/>
  <c r="BG4" i="3"/>
  <c r="AD4" i="3"/>
  <c r="AB4" i="3"/>
  <c r="Z4" i="3"/>
  <c r="H4" i="3"/>
  <c r="CR4" i="3" s="1"/>
  <c r="F4" i="3"/>
  <c r="D4" i="3"/>
  <c r="CL54" i="3"/>
  <c r="CL32" i="3"/>
  <c r="CW6" i="3"/>
  <c r="CW14" i="3"/>
  <c r="CW16" i="3"/>
  <c r="CW18" i="3"/>
  <c r="CW20" i="3"/>
  <c r="CW24" i="3"/>
  <c r="CW26" i="3"/>
  <c r="CW28" i="3"/>
  <c r="CW30" i="3"/>
  <c r="CW32" i="3"/>
  <c r="CW34" i="3"/>
  <c r="CW36" i="3"/>
  <c r="CW40" i="3"/>
  <c r="CW42" i="3"/>
  <c r="CW44" i="3"/>
  <c r="CW46" i="3"/>
  <c r="CW48" i="3"/>
  <c r="CW50" i="3"/>
  <c r="CW54" i="3"/>
  <c r="CW56" i="3"/>
  <c r="CW58" i="3"/>
  <c r="CW60" i="3"/>
  <c r="CW62" i="3"/>
  <c r="DC62" i="3"/>
  <c r="DA62" i="3"/>
  <c r="CY62" i="3"/>
  <c r="DD61" i="3"/>
  <c r="DB61" i="3"/>
  <c r="CZ61" i="3"/>
  <c r="CX61" i="3"/>
  <c r="DC60" i="3"/>
  <c r="DA60" i="3"/>
  <c r="CY60" i="3"/>
  <c r="DD59" i="3"/>
  <c r="DB59" i="3"/>
  <c r="CZ59" i="3"/>
  <c r="CX59" i="3"/>
  <c r="DC58" i="3"/>
  <c r="DA58" i="3"/>
  <c r="CY58" i="3"/>
  <c r="DD57" i="3"/>
  <c r="DB57" i="3"/>
  <c r="CZ57" i="3"/>
  <c r="CX57" i="3"/>
  <c r="DC56" i="3"/>
  <c r="DA56" i="3"/>
  <c r="CY56" i="3"/>
  <c r="DD55" i="3"/>
  <c r="DB55" i="3"/>
  <c r="CZ55" i="3"/>
  <c r="CX55" i="3"/>
  <c r="DC54" i="3"/>
  <c r="DA54" i="3"/>
  <c r="CY54" i="3"/>
  <c r="DD53" i="3"/>
  <c r="DB53" i="3"/>
  <c r="CZ53" i="3"/>
  <c r="CX53" i="3"/>
  <c r="DC50" i="3"/>
  <c r="DA50" i="3"/>
  <c r="CY50" i="3"/>
  <c r="DD49" i="3"/>
  <c r="DB49" i="3"/>
  <c r="CZ49" i="3"/>
  <c r="CX49" i="3"/>
  <c r="DC48" i="3"/>
  <c r="DA48" i="3"/>
  <c r="CY48" i="3"/>
  <c r="DD47" i="3"/>
  <c r="DB47" i="3"/>
  <c r="CZ47" i="3"/>
  <c r="CX47" i="3"/>
  <c r="DC46" i="3"/>
  <c r="DA46" i="3"/>
  <c r="CY46" i="3"/>
  <c r="DD45" i="3"/>
  <c r="DB45" i="3"/>
  <c r="CZ45" i="3"/>
  <c r="CX45" i="3"/>
  <c r="DC44" i="3"/>
  <c r="DA44" i="3"/>
  <c r="CY44" i="3"/>
  <c r="DD43" i="3"/>
  <c r="DB43" i="3"/>
  <c r="CZ43" i="3"/>
  <c r="CX43" i="3"/>
  <c r="DC42" i="3"/>
  <c r="DA42" i="3"/>
  <c r="CY42" i="3"/>
  <c r="DD41" i="3"/>
  <c r="DB41" i="3"/>
  <c r="CZ41" i="3"/>
  <c r="CX41" i="3"/>
  <c r="DC40" i="3"/>
  <c r="DA40" i="3"/>
  <c r="CY40" i="3"/>
  <c r="DD39" i="3"/>
  <c r="DB39" i="3"/>
  <c r="CZ39" i="3"/>
  <c r="CX39" i="3"/>
  <c r="DC36" i="3"/>
  <c r="DA36" i="3"/>
  <c r="CY36" i="3"/>
  <c r="DD35" i="3"/>
  <c r="DB35" i="3"/>
  <c r="CZ35" i="3"/>
  <c r="CX35" i="3"/>
  <c r="DC34" i="3"/>
  <c r="DA34" i="3"/>
  <c r="CY34" i="3"/>
  <c r="DD33" i="3"/>
  <c r="DB33" i="3"/>
  <c r="CZ33" i="3"/>
  <c r="CX33" i="3"/>
  <c r="DC32" i="3"/>
  <c r="DA32" i="3"/>
  <c r="CY32" i="3"/>
  <c r="DD31" i="3"/>
  <c r="DB31" i="3"/>
  <c r="CZ31" i="3"/>
  <c r="CX31" i="3"/>
  <c r="DC30" i="3"/>
  <c r="DA30" i="3"/>
  <c r="CY30" i="3"/>
  <c r="DD29" i="3"/>
  <c r="DB29" i="3"/>
  <c r="CZ29" i="3"/>
  <c r="CX29" i="3"/>
  <c r="DC28" i="3"/>
  <c r="DA28" i="3"/>
  <c r="CY28" i="3"/>
  <c r="DD27" i="3"/>
  <c r="DB27" i="3"/>
  <c r="CZ27" i="3"/>
  <c r="CX27" i="3"/>
  <c r="DC26" i="3"/>
  <c r="DA26" i="3"/>
  <c r="CY26" i="3"/>
  <c r="DD25" i="3"/>
  <c r="DB25" i="3"/>
  <c r="CZ25" i="3"/>
  <c r="CX25" i="3"/>
  <c r="DC24" i="3"/>
  <c r="DA24" i="3"/>
  <c r="CY24" i="3"/>
  <c r="DD21" i="3"/>
  <c r="DB21" i="3"/>
  <c r="CZ21" i="3"/>
  <c r="CX21" i="3"/>
  <c r="DC20" i="3"/>
  <c r="DA20" i="3"/>
  <c r="CY20" i="3"/>
  <c r="DD19" i="3"/>
  <c r="DB19" i="3"/>
  <c r="CZ19" i="3"/>
  <c r="CX19" i="3"/>
  <c r="DC18" i="3"/>
  <c r="DA18" i="3"/>
  <c r="CY18" i="3"/>
  <c r="DD17" i="3"/>
  <c r="DB17" i="3"/>
  <c r="CZ17" i="3"/>
  <c r="CX17" i="3"/>
  <c r="DC16" i="3"/>
  <c r="DA16" i="3"/>
  <c r="CY16" i="3"/>
  <c r="DD15" i="3"/>
  <c r="DB15" i="3"/>
  <c r="CZ15" i="3"/>
  <c r="CX15" i="3"/>
  <c r="DC14" i="3"/>
  <c r="DA14" i="3"/>
  <c r="CY14" i="3"/>
  <c r="DD13" i="3"/>
  <c r="DB13" i="3"/>
  <c r="CZ13" i="3"/>
  <c r="CX13" i="3"/>
  <c r="DC12" i="3"/>
  <c r="DA12" i="3"/>
  <c r="CY12" i="3"/>
  <c r="DD11" i="3"/>
  <c r="DB11" i="3"/>
  <c r="CZ11" i="3"/>
  <c r="CX11" i="3"/>
  <c r="DC10" i="3"/>
  <c r="DA10" i="3"/>
  <c r="CY10" i="3"/>
  <c r="DD9" i="3"/>
  <c r="DB9" i="3"/>
  <c r="CZ9" i="3"/>
  <c r="CX9" i="3"/>
  <c r="DC8" i="3"/>
  <c r="DA8" i="3"/>
  <c r="CY8" i="3"/>
  <c r="DD7" i="3"/>
  <c r="DB7" i="3"/>
  <c r="CZ7" i="3"/>
  <c r="CX7" i="3"/>
  <c r="DC6" i="3"/>
  <c r="DA6" i="3"/>
  <c r="CY6" i="3"/>
  <c r="CW10" i="3"/>
  <c r="BK51" i="3"/>
  <c r="T51" i="3"/>
  <c r="R51" i="3"/>
  <c r="P51" i="3"/>
  <c r="CO51" i="3" s="1"/>
  <c r="N51" i="3"/>
  <c r="BW51" i="3"/>
  <c r="CH51" i="3"/>
  <c r="CF51" i="3"/>
  <c r="BU51" i="3"/>
  <c r="CD51" i="3"/>
  <c r="BS51" i="3"/>
  <c r="CB51" i="3"/>
  <c r="BQ51" i="3"/>
  <c r="T37" i="3"/>
  <c r="R37" i="3"/>
  <c r="P37" i="3"/>
  <c r="CO37" i="3" s="1"/>
  <c r="N37" i="3"/>
  <c r="CM37" i="3" s="1"/>
  <c r="DB37" i="3"/>
  <c r="CZ37" i="3"/>
  <c r="CX37" i="3"/>
  <c r="CZ22" i="3"/>
  <c r="E6" i="1"/>
  <c r="E55" i="1" s="1"/>
  <c r="G6" i="1"/>
  <c r="G8" i="1" s="1"/>
  <c r="I6" i="1"/>
  <c r="O6" i="1"/>
  <c r="O55" i="1" s="1"/>
  <c r="Q6" i="1"/>
  <c r="Q41" i="1" s="1"/>
  <c r="S6" i="1"/>
  <c r="S8" i="1" s="1"/>
  <c r="AA6" i="1"/>
  <c r="E3" i="3" s="1"/>
  <c r="AC6" i="1"/>
  <c r="AE6" i="1"/>
  <c r="AE8" i="1" s="1"/>
  <c r="AK6" i="1"/>
  <c r="AK26" i="1" s="1"/>
  <c r="AM6" i="1"/>
  <c r="AM26" i="1" s="1"/>
  <c r="AO6" i="1"/>
  <c r="AO26" i="1" s="1"/>
  <c r="AU6" i="1"/>
  <c r="AU26" i="1" s="1"/>
  <c r="AW6" i="1"/>
  <c r="AW41" i="1" s="1"/>
  <c r="AY6" i="1"/>
  <c r="AY41" i="1" s="1"/>
  <c r="BA6" i="1"/>
  <c r="BA41" i="1" s="1"/>
  <c r="BF6" i="1"/>
  <c r="BF26" i="1" s="1"/>
  <c r="BH6" i="1"/>
  <c r="BH8" i="1" s="1"/>
  <c r="BJ6" i="1"/>
  <c r="BJ8" i="1" s="1"/>
  <c r="BL6" i="1"/>
  <c r="BA3" i="3" s="1"/>
  <c r="BQ6" i="1"/>
  <c r="AU3" i="3" s="1"/>
  <c r="BS6" i="1"/>
  <c r="BS8" i="1" s="1"/>
  <c r="BU6" i="1"/>
  <c r="BU8" i="1" s="1"/>
  <c r="BW6" i="1"/>
  <c r="BW8" i="1" s="1"/>
  <c r="CB6" i="1"/>
  <c r="CB26" i="1" s="1"/>
  <c r="CD6" i="1"/>
  <c r="CD8" i="1" s="1"/>
  <c r="CF6" i="1"/>
  <c r="CF41" i="1" s="1"/>
  <c r="CH6" i="1"/>
  <c r="CH55" i="1" s="1"/>
  <c r="CM6" i="1"/>
  <c r="CM26" i="1" s="1"/>
  <c r="CO6" i="1"/>
  <c r="CO41" i="1" s="1"/>
  <c r="CQ6" i="1"/>
  <c r="CQ41" i="1" s="1"/>
  <c r="CS6" i="1"/>
  <c r="CS8" i="1" s="1"/>
  <c r="CX6" i="1"/>
  <c r="CX26" i="1" s="1"/>
  <c r="CZ6" i="1"/>
  <c r="CZ26" i="1" s="1"/>
  <c r="DB6" i="1"/>
  <c r="DB41" i="1" s="1"/>
  <c r="DD6" i="1"/>
  <c r="DD26" i="1" s="1"/>
  <c r="AK8" i="1"/>
  <c r="AW8" i="1"/>
  <c r="BF8" i="1"/>
  <c r="CB8" i="1"/>
  <c r="CX8" i="1"/>
  <c r="BI51" i="3"/>
  <c r="BG51" i="3"/>
  <c r="BE51" i="3"/>
  <c r="AO51" i="3"/>
  <c r="AM51" i="3"/>
  <c r="AK51" i="3"/>
  <c r="AI51" i="3"/>
  <c r="AD51" i="3"/>
  <c r="AB51" i="3"/>
  <c r="Z51" i="3"/>
  <c r="H51" i="3"/>
  <c r="F51" i="3"/>
  <c r="D51" i="3"/>
  <c r="BV51" i="3"/>
  <c r="CG51" i="3"/>
  <c r="BT51" i="3"/>
  <c r="CE51" i="3"/>
  <c r="BR51" i="3"/>
  <c r="CC51" i="3"/>
  <c r="BP51" i="3"/>
  <c r="CA51" i="3"/>
  <c r="CG37" i="3"/>
  <c r="CE37" i="3"/>
  <c r="CC37" i="3"/>
  <c r="CA37" i="3"/>
  <c r="BV37" i="3"/>
  <c r="BT37" i="3"/>
  <c r="BR37" i="3"/>
  <c r="BP37" i="3"/>
  <c r="BK37" i="3"/>
  <c r="BI37" i="3"/>
  <c r="BG37" i="3"/>
  <c r="BE37" i="3"/>
  <c r="AO37" i="3"/>
  <c r="AM37" i="3"/>
  <c r="AK37" i="3"/>
  <c r="AI37" i="3"/>
  <c r="AD37" i="3"/>
  <c r="AB37" i="3"/>
  <c r="Z37" i="3"/>
  <c r="H37" i="3"/>
  <c r="F37" i="3"/>
  <c r="CP37" i="3" s="1"/>
  <c r="D37" i="3"/>
  <c r="CN37" i="3" s="1"/>
  <c r="CG22" i="3"/>
  <c r="CE22" i="3"/>
  <c r="CC22" i="3"/>
  <c r="BV22" i="3"/>
  <c r="BT22" i="3"/>
  <c r="BR22" i="3"/>
  <c r="BP22" i="3"/>
  <c r="BK22" i="3"/>
  <c r="BI22" i="3"/>
  <c r="BG22" i="3"/>
  <c r="AO22" i="3"/>
  <c r="AM22" i="3"/>
  <c r="AK22" i="3"/>
  <c r="AI22" i="3"/>
  <c r="AD22" i="3"/>
  <c r="AB22" i="3"/>
  <c r="Z22" i="3"/>
  <c r="B37" i="3"/>
  <c r="B22" i="3"/>
  <c r="CA22" i="3"/>
  <c r="B4" i="3"/>
  <c r="B6" i="1"/>
  <c r="B26" i="1" s="1"/>
  <c r="D6" i="1"/>
  <c r="D26" i="1" s="1"/>
  <c r="F6" i="1"/>
  <c r="F8" i="1" s="1"/>
  <c r="H6" i="1"/>
  <c r="P6" i="1"/>
  <c r="P8" i="1" s="1"/>
  <c r="R6" i="1"/>
  <c r="R8" i="1" s="1"/>
  <c r="T6" i="1"/>
  <c r="T8" i="1" s="1"/>
  <c r="Z6" i="1"/>
  <c r="Z8" i="1" s="1"/>
  <c r="AB6" i="1"/>
  <c r="AB26" i="1" s="1"/>
  <c r="AD6" i="1"/>
  <c r="AD8" i="1" s="1"/>
  <c r="AL6" i="1"/>
  <c r="AL41" i="1" s="1"/>
  <c r="AN6" i="1"/>
  <c r="AN26" i="1" s="1"/>
  <c r="AP6" i="1"/>
  <c r="AP41" i="1" s="1"/>
  <c r="AV6" i="1"/>
  <c r="AX6" i="1"/>
  <c r="AZ6" i="1"/>
  <c r="BG6" i="1"/>
  <c r="BI6" i="1"/>
  <c r="BK6" i="1"/>
  <c r="BP6" i="1"/>
  <c r="BV6" i="1"/>
  <c r="BV8" i="1" s="1"/>
  <c r="CA6" i="1"/>
  <c r="CA8" i="1" s="1"/>
  <c r="CC6" i="1"/>
  <c r="CE6" i="1"/>
  <c r="CE8" i="1" s="1"/>
  <c r="CG6" i="1"/>
  <c r="CL6" i="1"/>
  <c r="CL55" i="1" s="1"/>
  <c r="CN6" i="1"/>
  <c r="CN8" i="1" s="1"/>
  <c r="CP6" i="1"/>
  <c r="CP41" i="1" s="1"/>
  <c r="CR6" i="1"/>
  <c r="CR8" i="1" s="1"/>
  <c r="CW6" i="1"/>
  <c r="CW55" i="1" s="1"/>
  <c r="CY6" i="1"/>
  <c r="CY8" i="1" s="1"/>
  <c r="DC6" i="1"/>
  <c r="DC41" i="1" s="1"/>
  <c r="AB8" i="1"/>
  <c r="BH26" i="1"/>
  <c r="BW26" i="1"/>
  <c r="CD26" i="1"/>
  <c r="BW41" i="1"/>
  <c r="CD41" i="1"/>
  <c r="CS41" i="1"/>
  <c r="AC55" i="1"/>
  <c r="AK55" i="1"/>
  <c r="CD55" i="1"/>
  <c r="CA4" i="3"/>
  <c r="BP4" i="3"/>
  <c r="BE4" i="3"/>
  <c r="CL6" i="3"/>
  <c r="CL8" i="3"/>
  <c r="CL10" i="3"/>
  <c r="CL12" i="3"/>
  <c r="CL14" i="3"/>
  <c r="CL16" i="3"/>
  <c r="CL18" i="3"/>
  <c r="CL20" i="3"/>
  <c r="CL25" i="3"/>
  <c r="CL27" i="3"/>
  <c r="CL29" i="3"/>
  <c r="CL31" i="3"/>
  <c r="CL33" i="3"/>
  <c r="CL35" i="3"/>
  <c r="CL40" i="3"/>
  <c r="CL42" i="3"/>
  <c r="CL44" i="3"/>
  <c r="CL46" i="3"/>
  <c r="CL48" i="3"/>
  <c r="CL50" i="3"/>
  <c r="CL56" i="3"/>
  <c r="CL58" i="3"/>
  <c r="CL60" i="3"/>
  <c r="CL62" i="3"/>
  <c r="CR62" i="3"/>
  <c r="CP62" i="3"/>
  <c r="CN62" i="3"/>
  <c r="CS61" i="3"/>
  <c r="CQ61" i="3"/>
  <c r="CO61" i="3"/>
  <c r="CM61" i="3"/>
  <c r="CR60" i="3"/>
  <c r="CP60" i="3"/>
  <c r="CN60" i="3"/>
  <c r="CS59" i="3"/>
  <c r="CQ59" i="3"/>
  <c r="CO59" i="3"/>
  <c r="CM59" i="3"/>
  <c r="CR58" i="3"/>
  <c r="CP58" i="3"/>
  <c r="CN58" i="3"/>
  <c r="CS57" i="3"/>
  <c r="CQ57" i="3"/>
  <c r="CO57" i="3"/>
  <c r="CM57" i="3"/>
  <c r="CR56" i="3"/>
  <c r="CP56" i="3"/>
  <c r="CN56" i="3"/>
  <c r="CS55" i="3"/>
  <c r="CQ55" i="3"/>
  <c r="CO55" i="3"/>
  <c r="CM55" i="3"/>
  <c r="CR54" i="3"/>
  <c r="CP54" i="3"/>
  <c r="CN54" i="3"/>
  <c r="CS53" i="3"/>
  <c r="CQ53" i="3"/>
  <c r="CO53" i="3"/>
  <c r="CM53" i="3"/>
  <c r="CS50" i="3"/>
  <c r="CQ50" i="3"/>
  <c r="CO50" i="3"/>
  <c r="CM50" i="3"/>
  <c r="CR49" i="3"/>
  <c r="CP49" i="3"/>
  <c r="CN49" i="3"/>
  <c r="CS48" i="3"/>
  <c r="CQ48" i="3"/>
  <c r="CO48" i="3"/>
  <c r="CM48" i="3"/>
  <c r="CR47" i="3"/>
  <c r="CP47" i="3"/>
  <c r="CN47" i="3"/>
  <c r="CS46" i="3"/>
  <c r="CQ46" i="3"/>
  <c r="CO46" i="3"/>
  <c r="CM46" i="3"/>
  <c r="CR45" i="3"/>
  <c r="CP45" i="3"/>
  <c r="CN45" i="3"/>
  <c r="CS44" i="3"/>
  <c r="CQ44" i="3"/>
  <c r="CO44" i="3"/>
  <c r="CM44" i="3"/>
  <c r="CR43" i="3"/>
  <c r="CP43" i="3"/>
  <c r="CN43" i="3"/>
  <c r="CS42" i="3"/>
  <c r="CQ42" i="3"/>
  <c r="CO42" i="3"/>
  <c r="CM42" i="3"/>
  <c r="CR41" i="3"/>
  <c r="CP41" i="3"/>
  <c r="CN41" i="3"/>
  <c r="CS40" i="3"/>
  <c r="CQ40" i="3"/>
  <c r="CO40" i="3"/>
  <c r="CM40" i="3"/>
  <c r="CR39" i="3"/>
  <c r="CP39" i="3"/>
  <c r="CN39" i="3"/>
  <c r="CR36" i="3"/>
  <c r="CP36" i="3"/>
  <c r="CN36" i="3"/>
  <c r="CS35" i="3"/>
  <c r="CQ35" i="3"/>
  <c r="CO35" i="3"/>
  <c r="CM35" i="3"/>
  <c r="CR34" i="3"/>
  <c r="CP34" i="3"/>
  <c r="CN34" i="3"/>
  <c r="CS33" i="3"/>
  <c r="CQ33" i="3"/>
  <c r="CO33" i="3"/>
  <c r="CM33" i="3"/>
  <c r="CR32" i="3"/>
  <c r="CP32" i="3"/>
  <c r="CN32" i="3"/>
  <c r="CS31" i="3"/>
  <c r="CQ31" i="3"/>
  <c r="CO31" i="3"/>
  <c r="CM31" i="3"/>
  <c r="CR30" i="3"/>
  <c r="CP30" i="3"/>
  <c r="CN30" i="3"/>
  <c r="CS29" i="3"/>
  <c r="CQ29" i="3"/>
  <c r="CO29" i="3"/>
  <c r="CM29" i="3"/>
  <c r="CR28" i="3"/>
  <c r="CP28" i="3"/>
  <c r="CN28" i="3"/>
  <c r="CS27" i="3"/>
  <c r="CQ27" i="3"/>
  <c r="CO27" i="3"/>
  <c r="CM27" i="3"/>
  <c r="CR26" i="3"/>
  <c r="CP26" i="3"/>
  <c r="CN26" i="3"/>
  <c r="CS25" i="3"/>
  <c r="CQ25" i="3"/>
  <c r="CO25" i="3"/>
  <c r="CM25" i="3"/>
  <c r="CR24" i="3"/>
  <c r="CP24" i="3"/>
  <c r="CN24" i="3"/>
  <c r="CQ22" i="3"/>
  <c r="CR21" i="3"/>
  <c r="CP21" i="3"/>
  <c r="CN21" i="3"/>
  <c r="CS20" i="3"/>
  <c r="CQ20" i="3"/>
  <c r="CO20" i="3"/>
  <c r="CM20" i="3"/>
  <c r="CR19" i="3"/>
  <c r="CP19" i="3"/>
  <c r="CN19" i="3"/>
  <c r="CS18" i="3"/>
  <c r="CQ18" i="3"/>
  <c r="CO18" i="3"/>
  <c r="CM18" i="3"/>
  <c r="CR17" i="3"/>
  <c r="CP17" i="3"/>
  <c r="CN17" i="3"/>
  <c r="CS16" i="3"/>
  <c r="CQ16" i="3"/>
  <c r="CO16" i="3"/>
  <c r="CM16" i="3"/>
  <c r="CR15" i="3"/>
  <c r="CP15" i="3"/>
  <c r="CN15" i="3"/>
  <c r="CS14" i="3"/>
  <c r="CQ14" i="3"/>
  <c r="CO14" i="3"/>
  <c r="CM14" i="3"/>
  <c r="CR13" i="3"/>
  <c r="CP13" i="3"/>
  <c r="CN13" i="3"/>
  <c r="CS12" i="3"/>
  <c r="CQ12" i="3"/>
  <c r="CO12" i="3"/>
  <c r="CM12" i="3"/>
  <c r="CR11" i="3"/>
  <c r="CP11" i="3"/>
  <c r="CN11" i="3"/>
  <c r="CS10" i="3"/>
  <c r="CQ10" i="3"/>
  <c r="CO10" i="3"/>
  <c r="CM10" i="3"/>
  <c r="CR9" i="3"/>
  <c r="CP9" i="3"/>
  <c r="CN9" i="3"/>
  <c r="CS8" i="3"/>
  <c r="CQ8" i="3"/>
  <c r="CO8" i="3"/>
  <c r="CM8" i="3"/>
  <c r="CR7" i="3"/>
  <c r="CP7" i="3"/>
  <c r="CL7" i="3"/>
  <c r="CL9" i="3"/>
  <c r="CL11" i="3"/>
  <c r="CL13" i="3"/>
  <c r="CL15" i="3"/>
  <c r="CL17" i="3"/>
  <c r="CL19" i="3"/>
  <c r="CL21" i="3"/>
  <c r="CL24" i="3"/>
  <c r="CL26" i="3"/>
  <c r="CL28" i="3"/>
  <c r="CL30" i="3"/>
  <c r="CL34" i="3"/>
  <c r="CL36" i="3"/>
  <c r="CL39" i="3"/>
  <c r="CL41" i="3"/>
  <c r="CL43" i="3"/>
  <c r="CL45" i="3"/>
  <c r="CL47" i="3"/>
  <c r="CL49" i="3"/>
  <c r="CL53" i="3"/>
  <c r="CL55" i="3"/>
  <c r="CL57" i="3"/>
  <c r="CL59" i="3"/>
  <c r="CL61" i="3"/>
  <c r="CS62" i="3"/>
  <c r="CQ62" i="3"/>
  <c r="CO62" i="3"/>
  <c r="CM62" i="3"/>
  <c r="CR61" i="3"/>
  <c r="CP61" i="3"/>
  <c r="CN61" i="3"/>
  <c r="CS60" i="3"/>
  <c r="CQ60" i="3"/>
  <c r="CO60" i="3"/>
  <c r="CM60" i="3"/>
  <c r="CR59" i="3"/>
  <c r="CP59" i="3"/>
  <c r="CN59" i="3"/>
  <c r="CS58" i="3"/>
  <c r="CQ58" i="3"/>
  <c r="CO58" i="3"/>
  <c r="CM58" i="3"/>
  <c r="CR57" i="3"/>
  <c r="CP57" i="3"/>
  <c r="CN57" i="3"/>
  <c r="CS56" i="3"/>
  <c r="CQ56" i="3"/>
  <c r="CO56" i="3"/>
  <c r="CM56" i="3"/>
  <c r="CR55" i="3"/>
  <c r="CP55" i="3"/>
  <c r="CN55" i="3"/>
  <c r="CS54" i="3"/>
  <c r="CQ54" i="3"/>
  <c r="CO54" i="3"/>
  <c r="CM54" i="3"/>
  <c r="CR53" i="3"/>
  <c r="CP53" i="3"/>
  <c r="CN53" i="3"/>
  <c r="CR50" i="3"/>
  <c r="CP50" i="3"/>
  <c r="CN50" i="3"/>
  <c r="CS49" i="3"/>
  <c r="CQ49" i="3"/>
  <c r="CO49" i="3"/>
  <c r="CM49" i="3"/>
  <c r="CR48" i="3"/>
  <c r="CP48" i="3"/>
  <c r="CN48" i="3"/>
  <c r="CS47" i="3"/>
  <c r="CQ47" i="3"/>
  <c r="CO47" i="3"/>
  <c r="CM47" i="3"/>
  <c r="CR46" i="3"/>
  <c r="CP46" i="3"/>
  <c r="CN46" i="3"/>
  <c r="CS45" i="3"/>
  <c r="CQ45" i="3"/>
  <c r="CO45" i="3"/>
  <c r="CM45" i="3"/>
  <c r="CR44" i="3"/>
  <c r="CP44" i="3"/>
  <c r="CN44" i="3"/>
  <c r="CS43" i="3"/>
  <c r="CQ43" i="3"/>
  <c r="CO43" i="3"/>
  <c r="CM43" i="3"/>
  <c r="CR42" i="3"/>
  <c r="CP42" i="3"/>
  <c r="CN42" i="3"/>
  <c r="CS41" i="3"/>
  <c r="CQ41" i="3"/>
  <c r="CO41" i="3"/>
  <c r="CM41" i="3"/>
  <c r="CR40" i="3"/>
  <c r="CP40" i="3"/>
  <c r="CN40" i="3"/>
  <c r="CS39" i="3"/>
  <c r="CQ39" i="3"/>
  <c r="CO39" i="3"/>
  <c r="CM39" i="3"/>
  <c r="CS36" i="3"/>
  <c r="CQ36" i="3"/>
  <c r="CO36" i="3"/>
  <c r="CM36" i="3"/>
  <c r="CR35" i="3"/>
  <c r="CP35" i="3"/>
  <c r="CN35" i="3"/>
  <c r="CS34" i="3"/>
  <c r="CQ34" i="3"/>
  <c r="CO34" i="3"/>
  <c r="CM34" i="3"/>
  <c r="CR33" i="3"/>
  <c r="CP33" i="3"/>
  <c r="CN33" i="3"/>
  <c r="CS32" i="3"/>
  <c r="CQ32" i="3"/>
  <c r="CO32" i="3"/>
  <c r="CM32" i="3"/>
  <c r="CR31" i="3"/>
  <c r="CP31" i="3"/>
  <c r="CN31" i="3"/>
  <c r="CS30" i="3"/>
  <c r="CQ30" i="3"/>
  <c r="CO30" i="3"/>
  <c r="CM30" i="3"/>
  <c r="CR29" i="3"/>
  <c r="CP29" i="3"/>
  <c r="CN29" i="3"/>
  <c r="CS28" i="3"/>
  <c r="CQ28" i="3"/>
  <c r="CO28" i="3"/>
  <c r="CM28" i="3"/>
  <c r="CR27" i="3"/>
  <c r="CP27" i="3"/>
  <c r="CN27" i="3"/>
  <c r="CS26" i="3"/>
  <c r="CQ26" i="3"/>
  <c r="CO26" i="3"/>
  <c r="CM26" i="3"/>
  <c r="CR25" i="3"/>
  <c r="CP25" i="3"/>
  <c r="CN25" i="3"/>
  <c r="CS24" i="3"/>
  <c r="CQ24" i="3"/>
  <c r="CO24" i="3"/>
  <c r="CN7" i="3"/>
  <c r="CS6" i="3"/>
  <c r="CQ6" i="3"/>
  <c r="CO6" i="3"/>
  <c r="CM24" i="3"/>
  <c r="CS21" i="3"/>
  <c r="CQ21" i="3"/>
  <c r="CO21" i="3"/>
  <c r="CM21" i="3"/>
  <c r="CR20" i="3"/>
  <c r="CP20" i="3"/>
  <c r="CN20" i="3"/>
  <c r="CS19" i="3"/>
  <c r="CQ19" i="3"/>
  <c r="CO19" i="3"/>
  <c r="CM19" i="3"/>
  <c r="CR18" i="3"/>
  <c r="CP18" i="3"/>
  <c r="CN18" i="3"/>
  <c r="CS17" i="3"/>
  <c r="CQ17" i="3"/>
  <c r="CO17" i="3"/>
  <c r="CM17" i="3"/>
  <c r="CR16" i="3"/>
  <c r="CP16" i="3"/>
  <c r="CN16" i="3"/>
  <c r="CS15" i="3"/>
  <c r="CQ15" i="3"/>
  <c r="CO15" i="3"/>
  <c r="CM15" i="3"/>
  <c r="CR14" i="3"/>
  <c r="CP14" i="3"/>
  <c r="CN14" i="3"/>
  <c r="CM6" i="3"/>
  <c r="CS13" i="3"/>
  <c r="CQ13" i="3"/>
  <c r="CO13" i="3"/>
  <c r="CM13" i="3"/>
  <c r="CR12" i="3"/>
  <c r="CP12" i="3"/>
  <c r="CN12" i="3"/>
  <c r="CS11" i="3"/>
  <c r="CQ11" i="3"/>
  <c r="CO11" i="3"/>
  <c r="CM11" i="3"/>
  <c r="CR10" i="3"/>
  <c r="CP10" i="3"/>
  <c r="CN10" i="3"/>
  <c r="CS9" i="3"/>
  <c r="CQ9" i="3"/>
  <c r="CO9" i="3"/>
  <c r="CM9" i="3"/>
  <c r="CR8" i="3"/>
  <c r="CP8" i="3"/>
  <c r="CN8" i="3"/>
  <c r="CS7" i="3"/>
  <c r="CQ7" i="3"/>
  <c r="CO7" i="3"/>
  <c r="CR6" i="3"/>
  <c r="CP6" i="3"/>
  <c r="CN6" i="3"/>
  <c r="X22" i="3"/>
  <c r="AI6" i="1"/>
  <c r="X6" i="1"/>
  <c r="B51" i="3"/>
  <c r="BR22" i="1"/>
  <c r="AV19" i="3" s="1"/>
  <c r="BT60" i="1"/>
  <c r="AX57" i="3" s="1"/>
  <c r="BT58" i="1"/>
  <c r="AX55" i="3" s="1"/>
  <c r="DA12" i="1"/>
  <c r="BE10" i="1"/>
  <c r="AT10" i="1"/>
  <c r="C10" i="1"/>
  <c r="C7" i="1" s="1"/>
  <c r="AJ10" i="1"/>
  <c r="Y10" i="1"/>
  <c r="CP22" i="3" l="1"/>
  <c r="BE22" i="3"/>
  <c r="AU41" i="1"/>
  <c r="BK3" i="3"/>
  <c r="BH41" i="1"/>
  <c r="CR22" i="3"/>
  <c r="CR37" i="3"/>
  <c r="CM51" i="3"/>
  <c r="AD3" i="3"/>
  <c r="AW55" i="1"/>
  <c r="BS41" i="1"/>
  <c r="M3" i="3"/>
  <c r="CO26" i="1"/>
  <c r="BS55" i="1"/>
  <c r="CO8" i="1"/>
  <c r="BS26" i="1"/>
  <c r="Z3" i="3"/>
  <c r="N9" i="2"/>
  <c r="CS22" i="3"/>
  <c r="BH55" i="1"/>
  <c r="AA55" i="1"/>
  <c r="AA8" i="1"/>
  <c r="CZ8" i="1"/>
  <c r="AY26" i="1"/>
  <c r="AW26" i="1"/>
  <c r="N6" i="1"/>
  <c r="N8" i="1" s="1"/>
  <c r="CZ41" i="1"/>
  <c r="AK41" i="1"/>
  <c r="AO3" i="3"/>
  <c r="Y22" i="3"/>
  <c r="B3" i="3"/>
  <c r="CQ8" i="1"/>
  <c r="AY8" i="1"/>
  <c r="G3" i="3"/>
  <c r="N56" i="2"/>
  <c r="N42" i="2"/>
  <c r="N27" i="2"/>
  <c r="H26" i="1"/>
  <c r="DB22" i="3"/>
  <c r="DD41" i="1"/>
  <c r="CH26" i="1"/>
  <c r="BL55" i="1"/>
  <c r="BL41" i="1"/>
  <c r="AE41" i="1"/>
  <c r="CS4" i="3"/>
  <c r="DD22" i="3"/>
  <c r="CO4" i="3"/>
  <c r="CP4" i="3"/>
  <c r="CN4" i="3"/>
  <c r="DD4" i="3"/>
  <c r="CM22" i="3"/>
  <c r="CN22" i="3"/>
  <c r="CQ4" i="3"/>
  <c r="CP51" i="3"/>
  <c r="CO22" i="3"/>
  <c r="CR51" i="3"/>
  <c r="CZ4" i="3"/>
  <c r="DB4" i="3"/>
  <c r="CS37" i="3"/>
  <c r="CL4" i="3"/>
  <c r="CY4" i="3"/>
  <c r="BI3" i="3"/>
  <c r="CN51" i="3"/>
  <c r="CQ51" i="3"/>
  <c r="BW55" i="1"/>
  <c r="Q55" i="1"/>
  <c r="CS26" i="1"/>
  <c r="BA26" i="1"/>
  <c r="BG3" i="3"/>
  <c r="AB3" i="3"/>
  <c r="CM41" i="1"/>
  <c r="BA8" i="1"/>
  <c r="AC8" i="1"/>
  <c r="AW3" i="3"/>
  <c r="DD37" i="3"/>
  <c r="CQ37" i="3"/>
  <c r="AO41" i="1"/>
  <c r="BJ55" i="1"/>
  <c r="DD8" i="1"/>
  <c r="CH8" i="1"/>
  <c r="BL8" i="1"/>
  <c r="AO8" i="1"/>
  <c r="CB22" i="3"/>
  <c r="BV26" i="1"/>
  <c r="AZ3" i="3"/>
  <c r="BP8" i="1"/>
  <c r="AO55" i="1"/>
  <c r="CH41" i="1"/>
  <c r="AV8" i="1"/>
  <c r="AM3" i="3"/>
  <c r="AY55" i="1"/>
  <c r="DB8" i="1"/>
  <c r="CF8" i="1"/>
  <c r="AM8" i="1"/>
  <c r="I3" i="3"/>
  <c r="CM8" i="1"/>
  <c r="BQ8" i="1"/>
  <c r="AU8" i="1"/>
  <c r="BL26" i="1"/>
  <c r="AK3" i="3"/>
  <c r="AM55" i="1"/>
  <c r="BJ41" i="1"/>
  <c r="AY3" i="3"/>
  <c r="AC41" i="1"/>
  <c r="BA55" i="1"/>
  <c r="CS51" i="3"/>
  <c r="CF55" i="1"/>
  <c r="CQ26" i="1"/>
  <c r="BF22" i="3"/>
  <c r="I55" i="1"/>
  <c r="BT54" i="1"/>
  <c r="AX51" i="3" s="1"/>
  <c r="CX41" i="1"/>
  <c r="BQ41" i="1"/>
  <c r="BU26" i="1"/>
  <c r="BU55" i="1"/>
  <c r="BF55" i="1"/>
  <c r="AU55" i="1"/>
  <c r="AE55" i="1"/>
  <c r="CB41" i="1"/>
  <c r="BF41" i="1"/>
  <c r="AM41" i="1"/>
  <c r="AA41" i="1"/>
  <c r="CF26" i="1"/>
  <c r="BJ26" i="1"/>
  <c r="CL37" i="3"/>
  <c r="DB26" i="1"/>
  <c r="DC4" i="3"/>
  <c r="CX51" i="3"/>
  <c r="DB51" i="3"/>
  <c r="CG8" i="1"/>
  <c r="CC8" i="1"/>
  <c r="AJ22" i="3"/>
  <c r="AD26" i="1"/>
  <c r="Z26" i="1"/>
  <c r="BI8" i="1"/>
  <c r="CZ51" i="3"/>
  <c r="CW51" i="3"/>
  <c r="F55" i="1"/>
  <c r="DC8" i="1"/>
  <c r="AZ8" i="1"/>
  <c r="F3" i="3"/>
  <c r="AC26" i="1"/>
  <c r="DD51" i="3"/>
  <c r="CL22" i="3"/>
  <c r="B41" i="1"/>
  <c r="AZ26" i="1"/>
  <c r="BI26" i="1"/>
  <c r="AZ41" i="1"/>
  <c r="BI41" i="1"/>
  <c r="AV26" i="1"/>
  <c r="AV41" i="1"/>
  <c r="CW37" i="3"/>
  <c r="C7" i="3"/>
  <c r="Y7" i="1"/>
  <c r="C6" i="1"/>
  <c r="C8" i="1" s="1"/>
  <c r="AI7" i="3"/>
  <c r="BE7" i="1"/>
  <c r="AT4" i="3" s="1"/>
  <c r="BR7" i="1"/>
  <c r="AV4" i="3" s="1"/>
  <c r="CC3" i="3"/>
  <c r="CY55" i="1"/>
  <c r="BV3" i="3"/>
  <c r="CR55" i="1"/>
  <c r="BR3" i="3"/>
  <c r="CN55" i="1"/>
  <c r="R3" i="3"/>
  <c r="AN8" i="1"/>
  <c r="CH3" i="3"/>
  <c r="DD55" i="1"/>
  <c r="CD3" i="3"/>
  <c r="CZ55" i="1"/>
  <c r="BW3" i="3"/>
  <c r="CS55" i="1"/>
  <c r="BS3" i="3"/>
  <c r="CO55" i="1"/>
  <c r="AP26" i="1"/>
  <c r="AL26" i="1"/>
  <c r="CP8" i="1"/>
  <c r="BK8" i="1"/>
  <c r="BG8" i="1"/>
  <c r="AX8" i="1"/>
  <c r="H3" i="3"/>
  <c r="D3" i="3"/>
  <c r="CW26" i="1"/>
  <c r="F41" i="1"/>
  <c r="D55" i="1"/>
  <c r="H55" i="1"/>
  <c r="B55" i="1"/>
  <c r="CY22" i="3"/>
  <c r="DA22" i="3"/>
  <c r="DC22" i="3"/>
  <c r="BP26" i="1"/>
  <c r="CC26" i="1"/>
  <c r="CE26" i="1"/>
  <c r="CG26" i="1"/>
  <c r="CL26" i="1"/>
  <c r="CN26" i="1"/>
  <c r="CP26" i="1"/>
  <c r="CR26" i="1"/>
  <c r="CY26" i="1"/>
  <c r="DC26" i="1"/>
  <c r="Z41" i="1"/>
  <c r="AB41" i="1"/>
  <c r="AD41" i="1"/>
  <c r="CY37" i="3"/>
  <c r="DA37" i="3"/>
  <c r="DC37" i="3"/>
  <c r="BP41" i="1"/>
  <c r="CA41" i="1"/>
  <c r="CC41" i="1"/>
  <c r="CE41" i="1"/>
  <c r="CG41" i="1"/>
  <c r="CL41" i="1"/>
  <c r="CN41" i="1"/>
  <c r="CR41" i="1"/>
  <c r="CW41" i="1"/>
  <c r="CY41" i="1"/>
  <c r="AV55" i="1"/>
  <c r="AX55" i="1"/>
  <c r="AZ55" i="1"/>
  <c r="BV55" i="1"/>
  <c r="CA55" i="1"/>
  <c r="CC55" i="1"/>
  <c r="CE55" i="1"/>
  <c r="CB55" i="1"/>
  <c r="BQ55" i="1"/>
  <c r="BU41" i="1"/>
  <c r="BQ26" i="1"/>
  <c r="AE26" i="1"/>
  <c r="AA26" i="1"/>
  <c r="BL3" i="3"/>
  <c r="BH3" i="3"/>
  <c r="AP3" i="3"/>
  <c r="AL3" i="3"/>
  <c r="AE3" i="3"/>
  <c r="AA3" i="3"/>
  <c r="S3" i="3"/>
  <c r="O3" i="3"/>
  <c r="N41" i="1"/>
  <c r="R41" i="1"/>
  <c r="AN41" i="1"/>
  <c r="P55" i="1"/>
  <c r="E8" i="1"/>
  <c r="I8" i="1"/>
  <c r="CL8" i="1"/>
  <c r="G26" i="1"/>
  <c r="N26" i="1"/>
  <c r="R26" i="1"/>
  <c r="G41" i="1"/>
  <c r="G55" i="1"/>
  <c r="D8" i="1"/>
  <c r="H8" i="1"/>
  <c r="Q8" i="1"/>
  <c r="B8" i="1"/>
  <c r="F26" i="1"/>
  <c r="O26" i="1"/>
  <c r="S26" i="1"/>
  <c r="O41" i="1"/>
  <c r="S41" i="1"/>
  <c r="S55" i="1"/>
  <c r="N7" i="3"/>
  <c r="AJ7" i="1"/>
  <c r="X7" i="3"/>
  <c r="AT7" i="1"/>
  <c r="CE9" i="3"/>
  <c r="DA9" i="3" s="1"/>
  <c r="DA7" i="1"/>
  <c r="CG3" i="3"/>
  <c r="DC55" i="1"/>
  <c r="BT3" i="3"/>
  <c r="CP55" i="1"/>
  <c r="T3" i="3"/>
  <c r="AP8" i="1"/>
  <c r="P3" i="3"/>
  <c r="AL8" i="1"/>
  <c r="CF3" i="3"/>
  <c r="DB55" i="1"/>
  <c r="CB3" i="3"/>
  <c r="CX55" i="1"/>
  <c r="BU3" i="3"/>
  <c r="CQ55" i="1"/>
  <c r="BQ3" i="3"/>
  <c r="CM55" i="1"/>
  <c r="CA26" i="1"/>
  <c r="D41" i="1"/>
  <c r="H41" i="1"/>
  <c r="AX26" i="1"/>
  <c r="BG26" i="1"/>
  <c r="BK26" i="1"/>
  <c r="AX41" i="1"/>
  <c r="BG41" i="1"/>
  <c r="BK41" i="1"/>
  <c r="BV41" i="1"/>
  <c r="Z55" i="1"/>
  <c r="AB55" i="1"/>
  <c r="AD55" i="1"/>
  <c r="CY51" i="3"/>
  <c r="DA51" i="3"/>
  <c r="DC51" i="3"/>
  <c r="BG55" i="1"/>
  <c r="BI55" i="1"/>
  <c r="BK55" i="1"/>
  <c r="BP55" i="1"/>
  <c r="BJ3" i="3"/>
  <c r="BF3" i="3"/>
  <c r="AN3" i="3"/>
  <c r="AJ3" i="3"/>
  <c r="AC3" i="3"/>
  <c r="Y3" i="3"/>
  <c r="Q3" i="3"/>
  <c r="P41" i="1"/>
  <c r="T41" i="1"/>
  <c r="N55" i="1"/>
  <c r="R55" i="1"/>
  <c r="T55" i="1"/>
  <c r="AL55" i="1"/>
  <c r="AN55" i="1"/>
  <c r="AP55" i="1"/>
  <c r="CG55" i="1"/>
  <c r="CW8" i="1"/>
  <c r="E26" i="1"/>
  <c r="I26" i="1"/>
  <c r="P26" i="1"/>
  <c r="T26" i="1"/>
  <c r="E41" i="1"/>
  <c r="I41" i="1"/>
  <c r="O8" i="1"/>
  <c r="Q26" i="1"/>
  <c r="BE3" i="3"/>
  <c r="BP3" i="3"/>
  <c r="CA3" i="3"/>
  <c r="CW22" i="3"/>
  <c r="M55" i="1"/>
  <c r="M41" i="1"/>
  <c r="M8" i="1"/>
  <c r="M26" i="1"/>
  <c r="AI26" i="1"/>
  <c r="AI41" i="1"/>
  <c r="AI8" i="1"/>
  <c r="CL51" i="3"/>
  <c r="AI55" i="1"/>
  <c r="X41" i="1"/>
  <c r="X26" i="1"/>
  <c r="X8" i="1"/>
  <c r="X55" i="1"/>
  <c r="CL3" i="3" l="1"/>
  <c r="N8" i="2"/>
  <c r="CM7" i="3"/>
  <c r="CX22" i="3"/>
  <c r="CY3" i="3"/>
  <c r="DC3" i="3"/>
  <c r="CN3" i="3"/>
  <c r="CW7" i="3"/>
  <c r="CP3" i="3"/>
  <c r="DD3" i="3"/>
  <c r="CQ3" i="3"/>
  <c r="CS3" i="3"/>
  <c r="CZ3" i="3"/>
  <c r="CX3" i="3"/>
  <c r="BR6" i="1"/>
  <c r="AV3" i="3" s="1"/>
  <c r="BT6" i="1"/>
  <c r="AX3" i="3" s="1"/>
  <c r="BE6" i="1"/>
  <c r="AI4" i="3"/>
  <c r="CE4" i="3"/>
  <c r="DA4" i="3" s="1"/>
  <c r="DA6" i="1"/>
  <c r="DA8" i="1" s="1"/>
  <c r="AT6" i="1"/>
  <c r="X4" i="3"/>
  <c r="N4" i="3"/>
  <c r="AJ6" i="1"/>
  <c r="AJ8" i="1" s="1"/>
  <c r="C55" i="1"/>
  <c r="C41" i="1"/>
  <c r="C26" i="1"/>
  <c r="C4" i="3"/>
  <c r="Y6" i="1"/>
  <c r="DB3" i="3"/>
  <c r="CO3" i="3"/>
  <c r="CR3" i="3"/>
  <c r="BE8" i="1" l="1"/>
  <c r="AT3" i="3"/>
  <c r="C3" i="3"/>
  <c r="Y26" i="1"/>
  <c r="Y41" i="1"/>
  <c r="Y55" i="1"/>
  <c r="CE3" i="3"/>
  <c r="DA3" i="3" s="1"/>
  <c r="DA55" i="1"/>
  <c r="DA41" i="1"/>
  <c r="DA26" i="1"/>
  <c r="BR41" i="1"/>
  <c r="BR26" i="1"/>
  <c r="BR55" i="1"/>
  <c r="Y8" i="1"/>
  <c r="CW4" i="3"/>
  <c r="N3" i="3"/>
  <c r="AJ55" i="1"/>
  <c r="AJ26" i="1"/>
  <c r="AJ41" i="1"/>
  <c r="AT8" i="1"/>
  <c r="AT55" i="1"/>
  <c r="X3" i="3"/>
  <c r="AT41" i="1"/>
  <c r="AT26" i="1"/>
  <c r="BE55" i="1"/>
  <c r="BE41" i="1"/>
  <c r="BE26" i="1"/>
  <c r="AI3" i="3"/>
  <c r="BT41" i="1"/>
  <c r="BT26" i="1"/>
  <c r="BT8" i="1"/>
  <c r="CM4" i="3"/>
  <c r="BT55" i="1"/>
  <c r="BR8" i="1"/>
  <c r="CM3" i="3" l="1"/>
  <c r="CW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JLM</author>
  </authors>
  <commentList>
    <comment ref="C10" authorId="0" shapeId="0" xr:uid="{00000000-0006-0000-0100-000001000000}">
      <text>
        <r>
          <rPr>
            <b/>
            <sz val="8"/>
            <color indexed="81"/>
            <rFont val="Tahoma"/>
            <family val="2"/>
          </rPr>
          <t>jmarks:</t>
        </r>
        <r>
          <rPr>
            <sz val="8"/>
            <color indexed="81"/>
            <rFont val="Tahoma"/>
            <family val="2"/>
          </rPr>
          <t xml:space="preserve">
481 reported but replaced by extrapoated # since a number of schools didn't report in 1993
</t>
        </r>
      </text>
    </comment>
    <comment ref="Y10" authorId="0" shapeId="0" xr:uid="{00000000-0006-0000-0100-000002000000}">
      <text>
        <r>
          <rPr>
            <b/>
            <sz val="8"/>
            <color indexed="81"/>
            <rFont val="Tahoma"/>
            <family val="2"/>
          </rPr>
          <t>jmarks:</t>
        </r>
        <r>
          <rPr>
            <sz val="8"/>
            <color indexed="81"/>
            <rFont val="Tahoma"/>
            <family val="2"/>
          </rPr>
          <t xml:space="preserve">
234 reported but replaced by extrapoated # since a number of schools didn't report in 1993
</t>
        </r>
      </text>
    </comment>
    <comment ref="AJ10" authorId="0" shapeId="0" xr:uid="{00000000-0006-0000-0100-000003000000}">
      <text>
        <r>
          <rPr>
            <b/>
            <sz val="8"/>
            <color indexed="81"/>
            <rFont val="Tahoma"/>
            <family val="2"/>
          </rPr>
          <t>jmarks:</t>
        </r>
        <r>
          <rPr>
            <sz val="8"/>
            <color indexed="81"/>
            <rFont val="Tahoma"/>
            <family val="2"/>
          </rPr>
          <t xml:space="preserve">
247 reported but replaced by extrapoated # since a number of schools didn't report in 1993
</t>
        </r>
      </text>
    </comment>
    <comment ref="F13" authorId="1" shapeId="0" xr:uid="{00000000-0006-0000-0100-000004000000}">
      <text>
        <r>
          <rPr>
            <b/>
            <sz val="10"/>
            <color indexed="81"/>
            <rFont val="Tahoma"/>
            <family val="2"/>
          </rPr>
          <t>JLM:</t>
        </r>
        <r>
          <rPr>
            <sz val="10"/>
            <color indexed="81"/>
            <rFont val="Tahoma"/>
            <family val="2"/>
          </rPr>
          <t xml:space="preserve">
tech insts became Title IV</t>
        </r>
      </text>
    </comment>
    <comment ref="G24" authorId="1" shapeId="0" xr:uid="{00000000-0006-0000-0100-000005000000}">
      <text>
        <r>
          <rPr>
            <b/>
            <sz val="10"/>
            <color indexed="81"/>
            <rFont val="Tahoma"/>
            <family val="2"/>
          </rPr>
          <t>JLM:</t>
        </r>
        <r>
          <rPr>
            <sz val="10"/>
            <color indexed="81"/>
            <rFont val="Tahoma"/>
            <family val="2"/>
          </rPr>
          <t xml:space="preserve">
Two-year colleges formerly embedded in and reported as 4-yr are now separate and reported as 2-yr</t>
        </r>
      </text>
    </comment>
    <comment ref="BT58" authorId="1" shapeId="0" xr:uid="{00000000-0006-0000-0100-000006000000}">
      <text>
        <r>
          <rPr>
            <b/>
            <sz val="10"/>
            <color indexed="81"/>
            <rFont val="Tahoma"/>
            <family val="2"/>
          </rPr>
          <t>JLM:</t>
        </r>
        <r>
          <rPr>
            <sz val="10"/>
            <color indexed="81"/>
            <rFont val="Tahoma"/>
            <family val="2"/>
          </rPr>
          <t xml:space="preserve">
extrapolated
</t>
        </r>
      </text>
    </comment>
    <comment ref="BT60" authorId="1" shapeId="0" xr:uid="{00000000-0006-0000-0100-000007000000}">
      <text>
        <r>
          <rPr>
            <b/>
            <sz val="10"/>
            <color indexed="81"/>
            <rFont val="Tahoma"/>
            <family val="2"/>
          </rPr>
          <t>JLM:</t>
        </r>
        <r>
          <rPr>
            <sz val="10"/>
            <color indexed="81"/>
            <rFont val="Tahoma"/>
            <family val="2"/>
          </rPr>
          <t xml:space="preserve">
extrapolated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A1" authorId="0" shapeId="0" xr:uid="{00000000-0006-0000-0200-00000100000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<sst xmlns="http://schemas.openxmlformats.org/spreadsheetml/2006/main" count="467" uniqueCount="130">
  <si>
    <t>Full-Time Faculty</t>
  </si>
  <si>
    <t>1991-92</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</si>
  <si>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</si>
  <si>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</si>
  <si>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</si>
  <si>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</si>
  <si>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</si>
  <si>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</si>
  <si>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</si>
  <si>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</si>
  <si>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</si>
  <si>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</si>
  <si>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</si>
  <si>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</si>
  <si>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</si>
  <si>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</si>
  <si>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</si>
  <si>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Percent of</t>
  </si>
  <si>
    <t>Black Faculty</t>
  </si>
  <si>
    <t>Women</t>
  </si>
  <si>
    <t>Delaware</t>
  </si>
  <si>
    <t>SREB states</t>
  </si>
  <si>
    <t>Source:</t>
  </si>
  <si>
    <t>Total (both sexes)</t>
  </si>
  <si>
    <t>All race total</t>
  </si>
  <si>
    <t>Men</t>
  </si>
  <si>
    <t>White</t>
  </si>
  <si>
    <t>Black</t>
  </si>
  <si>
    <t>Hispanic</t>
  </si>
  <si>
    <t>Other</t>
  </si>
  <si>
    <t xml:space="preserve">SOURCE: </t>
  </si>
  <si>
    <t>SREB</t>
  </si>
  <si>
    <t>analysis of</t>
  </si>
  <si>
    <t>of NCES</t>
  </si>
  <si>
    <t>staff data</t>
  </si>
  <si>
    <t>Percent of Total</t>
  </si>
  <si>
    <t>1993-94</t>
  </si>
  <si>
    <t>1995-96</t>
  </si>
  <si>
    <t>2003-04</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</si>
  <si>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</si>
  <si>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</si>
  <si>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</si>
  <si>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</si>
  <si>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</si>
  <si>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</si>
  <si>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</si>
  <si>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</si>
  <si>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</si>
  <si>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</si>
  <si>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</si>
  <si>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</si>
  <si>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</si>
  <si>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</si>
  <si>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</si>
  <si>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</si>
  <si>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</si>
  <si>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</si>
  <si>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</si>
  <si>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</si>
  <si>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</si>
  <si>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</si>
  <si>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</si>
  <si>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</si>
  <si>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</si>
  <si>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</si>
  <si>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</si>
  <si>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</si>
  <si>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</si>
  <si>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</si>
  <si>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</si>
  <si>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</si>
  <si>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</si>
  <si>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</si>
  <si>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</si>
  <si>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Fall 1991</t>
  </si>
  <si>
    <t>Fall 1993</t>
  </si>
  <si>
    <t>Fall 2003</t>
  </si>
  <si>
    <t>Percent</t>
  </si>
  <si>
    <t>Black in PBI or HBI +</t>
  </si>
  <si>
    <t>Gender Check Figures</t>
  </si>
  <si>
    <t>Race/Ethnic Check Figures</t>
  </si>
  <si>
    <t>Public Two-Year Colleges</t>
  </si>
  <si>
    <t>Fall 2005</t>
  </si>
  <si>
    <t>2005-06</t>
  </si>
  <si>
    <t>1997-98</t>
  </si>
  <si>
    <t>2007-08</t>
  </si>
  <si>
    <t>Faculty</t>
  </si>
  <si>
    <t>Total</t>
  </si>
  <si>
    <t>Midwest</t>
  </si>
  <si>
    <t>Northeast</t>
  </si>
  <si>
    <t>West</t>
  </si>
  <si>
    <t>50 States and D.C.</t>
  </si>
  <si>
    <t xml:space="preserve">    as a percent of U.S.</t>
  </si>
  <si>
    <t>2009-10</t>
  </si>
  <si>
    <t>Black in PBI/HBI</t>
  </si>
  <si>
    <t>2 or More</t>
  </si>
  <si>
    <t>Fall 1997</t>
  </si>
  <si>
    <t>Fall 2007</t>
  </si>
  <si>
    <t>Fall 2009</t>
  </si>
  <si>
    <t>Two or More Races</t>
  </si>
  <si>
    <t xml:space="preserve">   as a percent of U.S.</t>
  </si>
  <si>
    <t>NA</t>
  </si>
  <si>
    <t>NCES classifies two-year colleges awarding bachelor's as sector 1 = public four-year. Beginning in 2009-10, such institutions are classified as two-year institutions to parrallell the salary reporting.</t>
  </si>
  <si>
    <t>50 states and D.C.</t>
  </si>
  <si>
    <t>"NA" indicates not applicable. There was no institution of this type at least one of the years.</t>
  </si>
  <si>
    <t>2009-10*</t>
  </si>
  <si>
    <t xml:space="preserve">* These data are to profile the faculty for which salaries are reported by SREB category. SREB and NCES treat two-year colleges awarding bachelor's degrees differently. </t>
  </si>
  <si>
    <t>2011-12</t>
  </si>
  <si>
    <t>Fall 2011</t>
  </si>
  <si>
    <t>Blk or Hisp</t>
  </si>
  <si>
    <t xml:space="preserve">Notes: </t>
  </si>
  <si>
    <t xml:space="preserve">SREB and the National Center for Education Statistics (NCES) treat two-year colleges awarding bachelor's degrees differently. NCES classifies two-year colleges awarding bachelor's degrees as four-year. SREB classifies them as two-year until they meet other criteria. (See Appendix A for definitions.) </t>
  </si>
  <si>
    <t>2013-14</t>
  </si>
  <si>
    <t>Fall 2013</t>
  </si>
  <si>
    <t>SREB analysis of National Center for Education Statistics fall staff surveys — www.nces.ed.gov/ipeds.</t>
  </si>
  <si>
    <t>2015-16</t>
  </si>
  <si>
    <t xml:space="preserve"> May 2017</t>
  </si>
  <si>
    <r>
      <t>Full-Time Faculty at Public Two-Year Colleges</t>
    </r>
    <r>
      <rPr>
        <vertAlign val="superscript"/>
        <sz val="10"/>
        <rFont val="SWISS-C"/>
        <family val="2"/>
      </rPr>
      <t>1</t>
    </r>
  </si>
  <si>
    <r>
      <t>Change</t>
    </r>
    <r>
      <rPr>
        <vertAlign val="superscript"/>
        <sz val="10"/>
        <rFont val="SWISS-C"/>
        <family val="2"/>
      </rPr>
      <t>1</t>
    </r>
  </si>
  <si>
    <r>
      <t>at PBIs or HBCUs</t>
    </r>
    <r>
      <rPr>
        <vertAlign val="superscript"/>
        <sz val="10"/>
        <rFont val="SWISS-C"/>
        <family val="2"/>
      </rPr>
      <t>3</t>
    </r>
  </si>
  <si>
    <r>
      <t>Black</t>
    </r>
    <r>
      <rPr>
        <vertAlign val="superscript"/>
        <sz val="10"/>
        <rFont val="SWISS-C"/>
        <family val="2"/>
      </rPr>
      <t>2</t>
    </r>
  </si>
  <si>
    <r>
      <t>Hispanic</t>
    </r>
    <r>
      <rPr>
        <vertAlign val="superscript"/>
        <sz val="10"/>
        <rFont val="SWISS-C"/>
        <family val="2"/>
      </rPr>
      <t>2</t>
    </r>
  </si>
  <si>
    <r>
      <t>West Virginia</t>
    </r>
    <r>
      <rPr>
        <vertAlign val="superscript"/>
        <sz val="10"/>
        <rFont val="SWISS-C"/>
        <family val="2"/>
      </rPr>
      <t xml:space="preserve"> 4</t>
    </r>
  </si>
  <si>
    <r>
      <rPr>
        <vertAlign val="superscript"/>
        <sz val="10"/>
        <rFont val="SWISS-C"/>
        <family val="2"/>
      </rPr>
      <t>1</t>
    </r>
    <r>
      <rPr>
        <sz val="10"/>
        <rFont val="SWISS-C"/>
        <family val="2"/>
      </rPr>
      <t xml:space="preserve"> States with very large percent increases or decreases reflect reclassifications of staff. See table "Staff at Public Two-Year Colleges" and related database for further information.)</t>
    </r>
  </si>
  <si>
    <r>
      <rPr>
        <vertAlign val="superscript"/>
        <sz val="10"/>
        <rFont val="SWISS-C"/>
        <family val="2"/>
      </rPr>
      <t>2</t>
    </r>
    <r>
      <rPr>
        <sz val="10"/>
        <rFont val="SWISS-C"/>
        <family val="2"/>
      </rPr>
      <t xml:space="preserve"> Calculated based on a total that excludes people whose race is unknown and people from foreign countries.</t>
    </r>
  </si>
  <si>
    <r>
      <rPr>
        <vertAlign val="superscript"/>
        <sz val="10"/>
        <rFont val="SWISS-C"/>
        <family val="2"/>
      </rPr>
      <t>3</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t>
    </r>
  </si>
  <si>
    <r>
      <rPr>
        <vertAlign val="superscript"/>
        <sz val="10"/>
        <rFont val="SWISS-C"/>
        <family val="2"/>
      </rPr>
      <t xml:space="preserve">4 </t>
    </r>
    <r>
      <rPr>
        <sz val="10"/>
        <rFont val="SWISS-C"/>
        <family val="2"/>
      </rPr>
      <t>Two-year colleges formerly embedded in and reported as four-year are now separate and reported as two-year.</t>
    </r>
  </si>
  <si>
    <t xml:space="preserve">For this table to profile the same group as the faculty salary averages, figures include all full-time faculty at public four-year colleges and universities except those at specialized institutions. (See Appendix A for examples.) </t>
  </si>
  <si>
    <t>Table 74 (OLD Table 75)</t>
  </si>
  <si>
    <t>2011-12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</si>
</sst>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_(* #,##0.0_);_(* \(#,##0.0\);_(* &quot;-&quot;??_);_(@_)"/>
    <numFmt numFmtId="167" formatCode="_(* #,##0.000_);_(* \(#,##0.000\);_(* &quot;-&quot;??_);_(@_)"/>
    <numFmt numFmtId="168" formatCode="0.0%"/>
  </numFmts>
  <fonts count="18">
    <font>
      <sz val="10"/>
      <name val="SWISS-C"/>
    </font>
    <font>
      <sz val="10"/>
      <name val="SWISS-C"/>
    </font>
    <font>
      <sz val="10"/>
      <name val="Arial"/>
      <family val="2"/>
    </font>
    <font>
      <b/>
      <sz val="10"/>
      <name val="Arial"/>
      <family val="2"/>
    </font>
    <font>
      <b/>
      <sz val="8"/>
      <color indexed="81"/>
      <name val="Tahoma"/>
      <family val="2"/>
    </font>
    <font>
      <sz val="8"/>
      <name val="SWISS-C"/>
    </font>
    <font>
      <sz val="8"/>
      <color indexed="81"/>
      <name val="Tahoma"/>
      <family val="2"/>
    </font>
    <font>
      <sz val="10"/>
      <color indexed="12"/>
      <name val="Arial"/>
      <family val="2"/>
    </font>
    <font>
      <sz val="10"/>
      <color indexed="81"/>
      <name val="Tahoma"/>
      <family val="2"/>
    </font>
    <font>
      <b/>
      <sz val="10"/>
      <color indexed="81"/>
      <name val="Tahoma"/>
      <family val="2"/>
    </font>
    <font>
      <sz val="10"/>
      <color rgb="FF0000FF"/>
      <name val="Arial"/>
      <family val="2"/>
    </font>
    <font>
      <sz val="10"/>
      <color rgb="FF0000FF"/>
      <name val="SWISS-C"/>
    </font>
    <font>
      <sz val="10"/>
      <color indexed="10"/>
      <name val="SWISS-C"/>
    </font>
    <font>
      <sz val="10"/>
      <name val="Arial"/>
      <family val="2"/>
    </font>
    <font>
      <b/>
      <sz val="10"/>
      <name val="Arial"/>
      <family val="2"/>
    </font>
    <font>
      <vertAlign val="superscript"/>
      <sz val="10"/>
      <name val="SWISS-C"/>
      <family val="2"/>
    </font>
    <font>
      <sz val="10"/>
      <name val="SWISS-C"/>
    </font>
    <font>
      <sz val="10"/>
      <name val="SWISS-C"/>
      <family val="2"/>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92D05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8"/>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style="thin">
        <color indexed="64"/>
      </left>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64"/>
      </top>
      <bottom style="thin">
        <color indexed="64"/>
      </bottom>
      <diagonal/>
    </border>
  </borders>
  <cellStyleXfs count="4">
    <xf numFmtId="3" fontId="0" fillId="0" borderId="0"/>
    <xf numFmtId="0" fontId="1" fillId="0" borderId="0"/>
    <xf numFmtId="43" fontId="2" fillId="0" borderId="0" applyFont="0" applyFill="0" applyBorder="0" applyAlignment="0" applyProtection="0"/>
    <xf numFmtId="9" fontId="1" fillId="0" borderId="0" applyFont="0" applyFill="0" applyBorder="0" applyAlignment="0" applyProtection="0"/>
  </cellStyleXfs>
  <cellXfs count="229">
    <xf numFmtId="0" fontId="0" fillId="0" borderId="0" xfId="0" applyNumberFormat="1" applyFont="1" applyAlignment="1" applyProtection="1">
      <protection locked="0"/>
    </xf>
    <xf numFmtId="0" fontId="2" fillId="0" borderId="0" xfId="0" applyNumberFormat="1" applyFont="1" applyBorder="1" applyAlignment="1"/>
    <xf numFmtId="0" fontId="2" fillId="0" borderId="0" xfId="0" applyNumberFormat="1" applyFont="1" applyFill="1" applyBorder="1" applyAlignment="1"/>
    <xf numFmtId="0" fontId="2" fillId="0" borderId="0" xfId="0" applyNumberFormat="1" applyFont="1" applyFill="1" applyBorder="1" applyAlignment="1">
      <alignment horizontal="centerContinuous"/>
    </xf>
    <xf numFmtId="3" fontId="2" fillId="0" borderId="0" xfId="0" applyFont="1" applyFill="1" applyBorder="1" applyAlignment="1"/>
    <xf numFmtId="0" fontId="2" fillId="0" borderId="0" xfId="0" applyNumberFormat="1" applyFont="1" applyFill="1" applyBorder="1" applyAlignment="1" applyProtection="1">
      <protection locked="0"/>
    </xf>
    <xf numFmtId="3" fontId="7" fillId="0" borderId="0" xfId="0" applyFont="1" applyFill="1" applyBorder="1" applyAlignment="1"/>
    <xf numFmtId="3" fontId="7" fillId="0" borderId="0" xfId="0" applyFont="1" applyBorder="1" applyAlignment="1"/>
    <xf numFmtId="0" fontId="7" fillId="0" borderId="3" xfId="0" applyNumberFormat="1" applyFont="1" applyFill="1" applyBorder="1" applyAlignment="1">
      <alignment horizontal="left"/>
    </xf>
    <xf numFmtId="0" fontId="7" fillId="0" borderId="7" xfId="0" applyNumberFormat="1" applyFont="1" applyFill="1" applyBorder="1" applyAlignment="1">
      <alignment horizontal="left"/>
    </xf>
    <xf numFmtId="0" fontId="7" fillId="0" borderId="1" xfId="0" applyNumberFormat="1" applyFont="1" applyFill="1" applyBorder="1" applyAlignment="1">
      <alignment horizontal="right"/>
    </xf>
    <xf numFmtId="3" fontId="7" fillId="0" borderId="7" xfId="0" applyFont="1" applyFill="1" applyBorder="1" applyAlignment="1">
      <alignment horizontal="right"/>
    </xf>
    <xf numFmtId="0" fontId="7" fillId="0" borderId="0" xfId="0" applyNumberFormat="1" applyFont="1" applyFill="1" applyBorder="1" applyAlignment="1">
      <alignment horizontal="right"/>
    </xf>
    <xf numFmtId="0" fontId="7" fillId="0" borderId="0" xfId="0" applyNumberFormat="1" applyFont="1" applyBorder="1" applyAlignment="1">
      <alignment horizontal="right"/>
    </xf>
    <xf numFmtId="0" fontId="7" fillId="0" borderId="0" xfId="0" applyNumberFormat="1" applyFont="1" applyBorder="1" applyAlignment="1"/>
    <xf numFmtId="37" fontId="2" fillId="0" borderId="0" xfId="0" applyNumberFormat="1" applyFont="1" applyFill="1" applyBorder="1" applyAlignment="1" applyProtection="1">
      <alignment horizontal="left"/>
    </xf>
    <xf numFmtId="37" fontId="0" fillId="0" borderId="0" xfId="0" applyNumberFormat="1" applyFill="1" applyBorder="1"/>
    <xf numFmtId="37" fontId="2" fillId="0" borderId="0" xfId="0" applyNumberFormat="1" applyFont="1" applyFill="1" applyBorder="1"/>
    <xf numFmtId="165" fontId="3" fillId="0" borderId="0" xfId="2" applyNumberFormat="1" applyFont="1" applyFill="1" applyAlignment="1"/>
    <xf numFmtId="165" fontId="3" fillId="0" borderId="0" xfId="2" applyNumberFormat="1" applyFont="1" applyFill="1" applyBorder="1" applyAlignment="1"/>
    <xf numFmtId="165" fontId="3" fillId="0" borderId="0" xfId="2" applyNumberFormat="1" applyFont="1" applyFill="1" applyAlignment="1">
      <alignment horizontal="right"/>
    </xf>
    <xf numFmtId="165" fontId="0" fillId="0" borderId="0" xfId="2" applyNumberFormat="1" applyFont="1" applyFill="1" applyBorder="1"/>
    <xf numFmtId="165" fontId="0" fillId="0" borderId="0" xfId="2" applyNumberFormat="1" applyFont="1" applyFill="1" applyBorder="1" applyAlignment="1">
      <alignment horizontal="right"/>
    </xf>
    <xf numFmtId="165" fontId="3" fillId="0" borderId="1" xfId="2" applyNumberFormat="1" applyFont="1" applyFill="1" applyBorder="1" applyAlignment="1"/>
    <xf numFmtId="165" fontId="3" fillId="0" borderId="0" xfId="2" applyNumberFormat="1" applyFont="1" applyFill="1" applyBorder="1" applyAlignment="1">
      <alignment horizontal="right"/>
    </xf>
    <xf numFmtId="165" fontId="2" fillId="0" borderId="0" xfId="2" applyNumberFormat="1" applyFont="1" applyFill="1" applyAlignment="1"/>
    <xf numFmtId="165" fontId="2" fillId="0" borderId="3" xfId="2" applyNumberFormat="1" applyFont="1" applyFill="1" applyBorder="1" applyAlignment="1">
      <alignment horizontal="left"/>
    </xf>
    <xf numFmtId="165" fontId="2" fillId="0" borderId="3" xfId="2" applyNumberFormat="1" applyFont="1" applyFill="1" applyBorder="1" applyAlignment="1" applyProtection="1">
      <alignment horizontal="left"/>
      <protection locked="0"/>
    </xf>
    <xf numFmtId="165" fontId="2" fillId="0" borderId="1" xfId="2" applyNumberFormat="1" applyFont="1" applyFill="1" applyBorder="1" applyAlignment="1"/>
    <xf numFmtId="165" fontId="2" fillId="0" borderId="1" xfId="2" applyNumberFormat="1" applyFont="1" applyFill="1" applyBorder="1" applyAlignment="1">
      <alignment horizontal="right"/>
    </xf>
    <xf numFmtId="165" fontId="10" fillId="0" borderId="0" xfId="2" applyNumberFormat="1" applyFont="1" applyFill="1" applyBorder="1" applyAlignment="1">
      <alignment horizontal="right"/>
    </xf>
    <xf numFmtId="165" fontId="11" fillId="0" borderId="0" xfId="2" applyNumberFormat="1" applyFont="1" applyFill="1" applyBorder="1" applyAlignment="1">
      <alignment horizontal="right"/>
    </xf>
    <xf numFmtId="166" fontId="10" fillId="0" borderId="0" xfId="2" applyNumberFormat="1" applyFont="1" applyFill="1" applyBorder="1" applyAlignment="1">
      <alignment horizontal="right"/>
    </xf>
    <xf numFmtId="165" fontId="2" fillId="0" borderId="0" xfId="2" applyNumberFormat="1" applyFont="1" applyFill="1" applyBorder="1" applyAlignment="1"/>
    <xf numFmtId="165" fontId="2" fillId="0" borderId="0" xfId="2" applyNumberFormat="1" applyFont="1" applyFill="1" applyBorder="1" applyAlignment="1">
      <alignment horizontal="right"/>
    </xf>
    <xf numFmtId="165" fontId="1" fillId="0" borderId="0" xfId="2" applyNumberFormat="1" applyFont="1" applyFill="1" applyBorder="1"/>
    <xf numFmtId="165" fontId="12" fillId="0" borderId="0" xfId="2" applyNumberFormat="1" applyFont="1" applyFill="1" applyBorder="1"/>
    <xf numFmtId="165" fontId="7" fillId="0" borderId="0" xfId="2" applyNumberFormat="1" applyFont="1" applyFill="1" applyBorder="1" applyAlignment="1">
      <alignment horizontal="right"/>
    </xf>
    <xf numFmtId="165" fontId="0" fillId="0" borderId="1" xfId="2" applyNumberFormat="1" applyFont="1" applyFill="1" applyBorder="1"/>
    <xf numFmtId="165" fontId="1" fillId="0" borderId="1" xfId="2" applyNumberFormat="1" applyFont="1" applyFill="1" applyBorder="1"/>
    <xf numFmtId="165" fontId="10" fillId="0" borderId="0" xfId="2" applyNumberFormat="1" applyFont="1" applyFill="1" applyBorder="1" applyAlignment="1"/>
    <xf numFmtId="165" fontId="11" fillId="0" borderId="0" xfId="2" applyNumberFormat="1" applyFont="1" applyFill="1" applyBorder="1"/>
    <xf numFmtId="166" fontId="11" fillId="0" borderId="0" xfId="2" applyNumberFormat="1" applyFont="1" applyFill="1" applyBorder="1"/>
    <xf numFmtId="165" fontId="0" fillId="0" borderId="0" xfId="2" applyNumberFormat="1" applyFont="1" applyFill="1"/>
    <xf numFmtId="165" fontId="10" fillId="0" borderId="0" xfId="2" applyNumberFormat="1" applyFont="1" applyFill="1" applyBorder="1" applyAlignment="1" applyProtection="1">
      <protection locked="0"/>
    </xf>
    <xf numFmtId="165" fontId="10" fillId="0" borderId="0" xfId="2" applyNumberFormat="1" applyFont="1" applyFill="1" applyAlignment="1" applyProtection="1">
      <alignment horizontal="right"/>
      <protection locked="0"/>
    </xf>
    <xf numFmtId="165" fontId="1" fillId="0" borderId="0" xfId="2" applyNumberFormat="1" applyFont="1" applyFill="1" applyAlignment="1"/>
    <xf numFmtId="165" fontId="1" fillId="0" borderId="0" xfId="2" applyNumberFormat="1" applyFont="1" applyFill="1" applyBorder="1" applyAlignment="1"/>
    <xf numFmtId="165" fontId="2" fillId="0" borderId="0" xfId="2" applyNumberFormat="1" applyFont="1" applyFill="1" applyAlignment="1">
      <alignment horizontal="right"/>
    </xf>
    <xf numFmtId="165" fontId="2" fillId="0" borderId="0" xfId="2" applyNumberFormat="1" applyFont="1" applyFill="1" applyBorder="1" applyAlignment="1" applyProtection="1">
      <alignment horizontal="right"/>
    </xf>
    <xf numFmtId="165" fontId="2" fillId="0" borderId="0" xfId="2" applyNumberFormat="1" applyFont="1" applyFill="1" applyAlignment="1" applyProtection="1">
      <alignment horizontal="right"/>
    </xf>
    <xf numFmtId="165" fontId="2" fillId="0" borderId="0" xfId="2" applyNumberFormat="1" applyFont="1" applyFill="1" applyAlignment="1" applyProtection="1">
      <protection locked="0"/>
    </xf>
    <xf numFmtId="165" fontId="2" fillId="0" borderId="0" xfId="2" applyNumberFormat="1" applyFont="1" applyFill="1" applyBorder="1" applyAlignment="1" applyProtection="1">
      <protection locked="0"/>
    </xf>
    <xf numFmtId="165" fontId="2" fillId="0" borderId="0" xfId="2" applyNumberFormat="1" applyFont="1" applyFill="1" applyAlignment="1" applyProtection="1">
      <alignment horizontal="right"/>
      <protection locked="0"/>
    </xf>
    <xf numFmtId="165" fontId="2" fillId="0" borderId="7" xfId="2" applyNumberFormat="1" applyFont="1" applyFill="1" applyBorder="1" applyAlignment="1">
      <alignment horizontal="left"/>
    </xf>
    <xf numFmtId="165" fontId="2" fillId="0" borderId="6" xfId="2" applyNumberFormat="1" applyFont="1" applyFill="1" applyBorder="1" applyAlignment="1">
      <alignment horizontal="right"/>
    </xf>
    <xf numFmtId="165" fontId="10" fillId="0" borderId="5" xfId="2" applyNumberFormat="1" applyFont="1" applyFill="1" applyBorder="1" applyAlignment="1">
      <alignment horizontal="right"/>
    </xf>
    <xf numFmtId="166" fontId="10" fillId="0" borderId="5" xfId="2" applyNumberFormat="1" applyFont="1" applyFill="1" applyBorder="1" applyAlignment="1">
      <alignment horizontal="right"/>
    </xf>
    <xf numFmtId="165" fontId="2" fillId="0" borderId="5" xfId="2" applyNumberFormat="1" applyFont="1" applyFill="1" applyBorder="1" applyAlignment="1"/>
    <xf numFmtId="165" fontId="2" fillId="0" borderId="6" xfId="2" applyNumberFormat="1" applyFont="1" applyFill="1" applyBorder="1" applyAlignment="1"/>
    <xf numFmtId="165" fontId="10" fillId="0" borderId="5" xfId="2" applyNumberFormat="1" applyFont="1" applyFill="1" applyBorder="1" applyAlignment="1"/>
    <xf numFmtId="166" fontId="11" fillId="0" borderId="5" xfId="2" applyNumberFormat="1" applyFont="1" applyFill="1" applyBorder="1"/>
    <xf numFmtId="165" fontId="0" fillId="0" borderId="5" xfId="2" applyNumberFormat="1" applyFont="1" applyFill="1" applyBorder="1"/>
    <xf numFmtId="165" fontId="10" fillId="0" borderId="5" xfId="2" applyNumberFormat="1" applyFont="1" applyFill="1" applyBorder="1" applyAlignment="1" applyProtection="1">
      <protection locked="0"/>
    </xf>
    <xf numFmtId="0" fontId="0" fillId="0" borderId="3" xfId="0" applyNumberFormat="1" applyBorder="1"/>
    <xf numFmtId="165" fontId="10" fillId="0" borderId="0" xfId="2" applyNumberFormat="1" applyFont="1" applyFill="1" applyAlignment="1"/>
    <xf numFmtId="165" fontId="10" fillId="0" borderId="1" xfId="2" applyNumberFormat="1" applyFont="1" applyFill="1" applyBorder="1" applyAlignment="1"/>
    <xf numFmtId="37" fontId="10" fillId="0" borderId="0" xfId="0" applyNumberFormat="1" applyFont="1" applyFill="1" applyBorder="1"/>
    <xf numFmtId="37" fontId="11" fillId="0" borderId="0" xfId="0" applyNumberFormat="1" applyFont="1" applyFill="1" applyBorder="1"/>
    <xf numFmtId="37" fontId="10" fillId="0" borderId="0" xfId="0" applyNumberFormat="1" applyFont="1" applyFill="1" applyBorder="1" applyAlignment="1" applyProtection="1">
      <alignment horizontal="left"/>
    </xf>
    <xf numFmtId="165" fontId="11" fillId="0" borderId="0" xfId="2" applyNumberFormat="1" applyFont="1" applyFill="1"/>
    <xf numFmtId="166" fontId="10" fillId="0" borderId="0" xfId="2" applyNumberFormat="1" applyFont="1" applyFill="1" applyBorder="1"/>
    <xf numFmtId="166" fontId="10" fillId="0" borderId="5" xfId="2" applyNumberFormat="1" applyFont="1" applyFill="1" applyBorder="1"/>
    <xf numFmtId="166" fontId="10" fillId="0" borderId="0" xfId="2" applyNumberFormat="1" applyFont="1" applyFill="1" applyAlignment="1"/>
    <xf numFmtId="166" fontId="10" fillId="0" borderId="5" xfId="2" applyNumberFormat="1" applyFont="1" applyFill="1" applyBorder="1" applyAlignment="1"/>
    <xf numFmtId="166" fontId="10" fillId="0" borderId="1" xfId="2" applyNumberFormat="1" applyFont="1" applyFill="1" applyBorder="1" applyAlignment="1"/>
    <xf numFmtId="166" fontId="10" fillId="0" borderId="6" xfId="2" applyNumberFormat="1" applyFont="1" applyFill="1" applyBorder="1" applyAlignment="1"/>
    <xf numFmtId="166" fontId="11" fillId="0" borderId="0" xfId="2" applyNumberFormat="1" applyFont="1" applyFill="1"/>
    <xf numFmtId="166" fontId="10" fillId="0" borderId="0" xfId="2" applyNumberFormat="1" applyFont="1" applyFill="1" applyBorder="1" applyAlignment="1" applyProtection="1">
      <alignment horizontal="left"/>
    </xf>
    <xf numFmtId="166" fontId="10" fillId="0" borderId="5" xfId="2" applyNumberFormat="1" applyFont="1" applyFill="1" applyBorder="1" applyAlignment="1" applyProtection="1">
      <alignment horizontal="left"/>
    </xf>
    <xf numFmtId="166" fontId="7" fillId="0" borderId="0" xfId="2" applyNumberFormat="1" applyFont="1" applyFill="1" applyBorder="1" applyAlignment="1"/>
    <xf numFmtId="166" fontId="7" fillId="0" borderId="0" xfId="2" applyNumberFormat="1" applyFont="1" applyBorder="1" applyAlignment="1"/>
    <xf numFmtId="166" fontId="10" fillId="0" borderId="8" xfId="2" applyNumberFormat="1" applyFont="1" applyFill="1" applyBorder="1"/>
    <xf numFmtId="166" fontId="10" fillId="0" borderId="2" xfId="2" applyNumberFormat="1" applyFont="1" applyFill="1" applyBorder="1"/>
    <xf numFmtId="166" fontId="10" fillId="0" borderId="0" xfId="2" applyNumberFormat="1" applyFont="1" applyFill="1" applyBorder="1" applyAlignment="1"/>
    <xf numFmtId="167" fontId="2" fillId="0" borderId="0" xfId="2" applyNumberFormat="1" applyFont="1" applyFill="1" applyAlignment="1" applyProtection="1">
      <alignment horizontal="right"/>
    </xf>
    <xf numFmtId="0" fontId="7" fillId="2" borderId="7" xfId="0" applyNumberFormat="1" applyFont="1" applyFill="1" applyBorder="1" applyAlignment="1">
      <alignment horizontal="left"/>
    </xf>
    <xf numFmtId="0" fontId="7" fillId="2" borderId="3" xfId="0" applyNumberFormat="1" applyFont="1" applyFill="1" applyBorder="1" applyAlignment="1">
      <alignment horizontal="left"/>
    </xf>
    <xf numFmtId="3" fontId="7" fillId="2" borderId="7" xfId="0" applyFont="1" applyFill="1" applyBorder="1" applyAlignment="1">
      <alignment horizontal="right"/>
    </xf>
    <xf numFmtId="0" fontId="7" fillId="2" borderId="1" xfId="0" applyNumberFormat="1" applyFont="1" applyFill="1" applyBorder="1" applyAlignment="1">
      <alignment horizontal="right"/>
    </xf>
    <xf numFmtId="166" fontId="10" fillId="2" borderId="5" xfId="2" applyNumberFormat="1" applyFont="1" applyFill="1" applyBorder="1"/>
    <xf numFmtId="166" fontId="10" fillId="2" borderId="0" xfId="2" applyNumberFormat="1" applyFont="1" applyFill="1" applyBorder="1"/>
    <xf numFmtId="166" fontId="11" fillId="2" borderId="5" xfId="2" applyNumberFormat="1" applyFont="1" applyFill="1" applyBorder="1"/>
    <xf numFmtId="166" fontId="11" fillId="2" borderId="0" xfId="2" applyNumberFormat="1" applyFont="1" applyFill="1" applyBorder="1"/>
    <xf numFmtId="166" fontId="10" fillId="2" borderId="5" xfId="2" applyNumberFormat="1" applyFont="1" applyFill="1" applyBorder="1" applyAlignment="1"/>
    <xf numFmtId="166" fontId="10" fillId="2" borderId="0" xfId="2" applyNumberFormat="1" applyFont="1" applyFill="1" applyAlignment="1"/>
    <xf numFmtId="166" fontId="10" fillId="2" borderId="6" xfId="2" applyNumberFormat="1" applyFont="1" applyFill="1" applyBorder="1" applyAlignment="1"/>
    <xf numFmtId="166" fontId="10" fillId="2" borderId="1" xfId="2" applyNumberFormat="1" applyFont="1" applyFill="1" applyBorder="1" applyAlignment="1"/>
    <xf numFmtId="166" fontId="11" fillId="2" borderId="0" xfId="2" applyNumberFormat="1" applyFont="1" applyFill="1"/>
    <xf numFmtId="166" fontId="10" fillId="2" borderId="5" xfId="2" applyNumberFormat="1" applyFont="1" applyFill="1" applyBorder="1" applyAlignment="1" applyProtection="1">
      <alignment horizontal="left"/>
    </xf>
    <xf numFmtId="166" fontId="10" fillId="2" borderId="0" xfId="2" applyNumberFormat="1" applyFont="1" applyFill="1" applyBorder="1" applyAlignment="1" applyProtection="1">
      <alignment horizontal="left"/>
    </xf>
    <xf numFmtId="166" fontId="7" fillId="0" borderId="0" xfId="2" applyNumberFormat="1" applyFont="1" applyFill="1" applyAlignment="1">
      <alignment horizontal="right"/>
    </xf>
    <xf numFmtId="166" fontId="7" fillId="0" borderId="0" xfId="2" applyNumberFormat="1" applyFont="1" applyFill="1" applyBorder="1" applyAlignment="1">
      <alignment horizontal="right"/>
    </xf>
    <xf numFmtId="0" fontId="7" fillId="0" borderId="0" xfId="0" applyNumberFormat="1" applyFont="1" applyFill="1" applyAlignment="1">
      <alignment horizontal="right"/>
    </xf>
    <xf numFmtId="165" fontId="10" fillId="0" borderId="8" xfId="2" applyNumberFormat="1" applyFont="1" applyFill="1" applyBorder="1" applyAlignment="1">
      <alignment horizontal="right"/>
    </xf>
    <xf numFmtId="0" fontId="7" fillId="0" borderId="0" xfId="0" applyNumberFormat="1" applyFont="1" applyBorder="1" applyAlignment="1">
      <alignment horizontal="left"/>
    </xf>
    <xf numFmtId="166" fontId="10" fillId="0" borderId="5" xfId="2" quotePrefix="1" applyNumberFormat="1" applyFont="1" applyFill="1" applyBorder="1" applyAlignment="1">
      <alignment horizontal="right"/>
    </xf>
    <xf numFmtId="166" fontId="11" fillId="0" borderId="5" xfId="2" applyNumberFormat="1" applyFont="1" applyFill="1" applyBorder="1" applyAlignment="1">
      <alignment horizontal="right"/>
    </xf>
    <xf numFmtId="166" fontId="11" fillId="0" borderId="0" xfId="2" applyNumberFormat="1" applyFont="1" applyFill="1" applyBorder="1" applyAlignment="1">
      <alignment horizontal="right"/>
    </xf>
    <xf numFmtId="166" fontId="10" fillId="0" borderId="0" xfId="2" applyNumberFormat="1" applyFont="1" applyFill="1" applyAlignment="1">
      <alignment horizontal="right"/>
    </xf>
    <xf numFmtId="166" fontId="10" fillId="0" borderId="6" xfId="2" applyNumberFormat="1" applyFont="1" applyFill="1" applyBorder="1" applyAlignment="1">
      <alignment horizontal="right"/>
    </xf>
    <xf numFmtId="166" fontId="10" fillId="0" borderId="1" xfId="2" applyNumberFormat="1" applyFont="1" applyFill="1" applyBorder="1" applyAlignment="1">
      <alignment horizontal="right"/>
    </xf>
    <xf numFmtId="166" fontId="11" fillId="0" borderId="0" xfId="2" applyNumberFormat="1" applyFont="1" applyFill="1" applyAlignment="1">
      <alignment horizontal="right"/>
    </xf>
    <xf numFmtId="166" fontId="10" fillId="0" borderId="5" xfId="2" applyNumberFormat="1" applyFont="1" applyFill="1" applyBorder="1" applyAlignment="1" applyProtection="1">
      <alignment horizontal="right"/>
    </xf>
    <xf numFmtId="166" fontId="10" fillId="0" borderId="0" xfId="2" applyNumberFormat="1" applyFont="1" applyFill="1" applyBorder="1" applyAlignment="1" applyProtection="1">
      <alignment horizontal="right"/>
    </xf>
    <xf numFmtId="165" fontId="0" fillId="0" borderId="0" xfId="2" applyNumberFormat="1" applyFont="1" applyFill="1" applyBorder="1" applyAlignment="1">
      <alignment vertical="top"/>
    </xf>
    <xf numFmtId="0" fontId="0" fillId="0" borderId="1" xfId="0" applyNumberFormat="1" applyBorder="1"/>
    <xf numFmtId="3" fontId="2" fillId="0" borderId="0" xfId="0" applyNumberFormat="1" applyFont="1" applyFill="1" applyBorder="1" applyAlignment="1" applyProtection="1"/>
    <xf numFmtId="3" fontId="0" fillId="0" borderId="0" xfId="0" applyNumberFormat="1" applyFill="1"/>
    <xf numFmtId="0" fontId="0" fillId="0" borderId="0" xfId="0" applyNumberFormat="1" applyFill="1"/>
    <xf numFmtId="168" fontId="0" fillId="0" borderId="0" xfId="3" applyNumberFormat="1" applyFont="1" applyFill="1" applyBorder="1"/>
    <xf numFmtId="166" fontId="10" fillId="0" borderId="7" xfId="2" applyNumberFormat="1" applyFont="1" applyFill="1" applyBorder="1" applyAlignment="1">
      <alignment horizontal="right"/>
    </xf>
    <xf numFmtId="166" fontId="10" fillId="0" borderId="3" xfId="2" applyNumberFormat="1" applyFont="1" applyFill="1" applyBorder="1" applyAlignment="1">
      <alignment horizontal="right"/>
    </xf>
    <xf numFmtId="166" fontId="10" fillId="0" borderId="15" xfId="2" applyNumberFormat="1" applyFont="1" applyFill="1" applyBorder="1" applyAlignment="1">
      <alignment horizontal="right"/>
    </xf>
    <xf numFmtId="165" fontId="2" fillId="4" borderId="1" xfId="2" applyNumberFormat="1" applyFont="1" applyFill="1" applyBorder="1" applyAlignment="1">
      <alignment horizontal="right"/>
    </xf>
    <xf numFmtId="165" fontId="2" fillId="0" borderId="0" xfId="2" applyNumberFormat="1" applyFont="1" applyFill="1" applyBorder="1" applyAlignment="1" applyProtection="1">
      <alignment horizontal="left"/>
      <protection locked="0"/>
    </xf>
    <xf numFmtId="0" fontId="0" fillId="0" borderId="0" xfId="0" applyNumberFormat="1" applyBorder="1"/>
    <xf numFmtId="0" fontId="13" fillId="0" borderId="0" xfId="0" applyNumberFormat="1" applyFont="1" applyAlignment="1">
      <alignment horizontal="left"/>
    </xf>
    <xf numFmtId="0" fontId="13" fillId="0" borderId="0" xfId="0" applyNumberFormat="1" applyFont="1" applyAlignment="1">
      <alignment horizontal="centerContinuous"/>
    </xf>
    <xf numFmtId="0" fontId="14" fillId="0" borderId="0" xfId="0" applyNumberFormat="1" applyFont="1" applyAlignment="1">
      <alignment horizontal="centerContinuous"/>
    </xf>
    <xf numFmtId="0" fontId="13" fillId="0" borderId="0" xfId="0" applyNumberFormat="1" applyFont="1" applyAlignment="1"/>
    <xf numFmtId="0" fontId="14" fillId="0" borderId="0" xfId="0" applyNumberFormat="1" applyFont="1" applyBorder="1" applyAlignment="1">
      <alignment horizontal="centerContinuous"/>
    </xf>
    <xf numFmtId="0" fontId="13" fillId="0" borderId="1" xfId="0" applyNumberFormat="1" applyFont="1" applyBorder="1" applyAlignment="1">
      <alignment horizontal="left"/>
    </xf>
    <xf numFmtId="0" fontId="13" fillId="0" borderId="1" xfId="0" applyNumberFormat="1" applyFont="1" applyBorder="1" applyAlignment="1">
      <alignment horizontal="centerContinuous"/>
    </xf>
    <xf numFmtId="0" fontId="14" fillId="0" borderId="1" xfId="0" applyNumberFormat="1" applyFont="1" applyBorder="1" applyAlignment="1">
      <alignment horizontal="centerContinuous"/>
    </xf>
    <xf numFmtId="0" fontId="13" fillId="0" borderId="1" xfId="0" applyNumberFormat="1" applyFont="1" applyBorder="1" applyAlignment="1"/>
    <xf numFmtId="3" fontId="14" fillId="0" borderId="0" xfId="0" applyFont="1" applyBorder="1" applyAlignment="1">
      <alignment horizontal="center"/>
    </xf>
    <xf numFmtId="0" fontId="13" fillId="0" borderId="2" xfId="0" applyNumberFormat="1" applyFont="1" applyBorder="1" applyAlignment="1">
      <alignment horizontal="centerContinuous"/>
    </xf>
    <xf numFmtId="3" fontId="13" fillId="0" borderId="2" xfId="0" applyFont="1" applyBorder="1" applyAlignment="1">
      <alignment horizontal="center"/>
    </xf>
    <xf numFmtId="0" fontId="13" fillId="0" borderId="7" xfId="0" applyNumberFormat="1" applyFont="1" applyBorder="1" applyAlignment="1">
      <alignment horizontal="centerContinuous"/>
    </xf>
    <xf numFmtId="0" fontId="13" fillId="0" borderId="3" xfId="0" applyNumberFormat="1" applyFont="1" applyBorder="1" applyAlignment="1">
      <alignment horizontal="centerContinuous"/>
    </xf>
    <xf numFmtId="0" fontId="13" fillId="0" borderId="8" xfId="0" applyNumberFormat="1" applyFont="1" applyBorder="1" applyAlignment="1">
      <alignment horizontal="centerContinuous"/>
    </xf>
    <xf numFmtId="3" fontId="14" fillId="0" borderId="0" xfId="0" applyFont="1" applyAlignment="1">
      <alignment horizontal="center"/>
    </xf>
    <xf numFmtId="0" fontId="13" fillId="0" borderId="0" xfId="0" applyNumberFormat="1" applyFont="1" applyFill="1" applyBorder="1" applyAlignment="1">
      <alignment horizontal="centerContinuous"/>
    </xf>
    <xf numFmtId="0" fontId="13" fillId="0" borderId="0" xfId="0" applyNumberFormat="1" applyFont="1" applyFill="1" applyBorder="1" applyAlignment="1">
      <alignment horizontal="center"/>
    </xf>
    <xf numFmtId="3" fontId="13" fillId="0" borderId="8" xfId="0" applyFont="1" applyBorder="1" applyAlignment="1">
      <alignment horizontal="center"/>
    </xf>
    <xf numFmtId="3" fontId="13" fillId="0" borderId="9" xfId="0" applyFont="1" applyBorder="1" applyAlignment="1">
      <alignment horizontal="center"/>
    </xf>
    <xf numFmtId="3" fontId="13" fillId="0" borderId="10" xfId="0" applyFont="1" applyBorder="1" applyAlignment="1">
      <alignment horizontal="center"/>
    </xf>
    <xf numFmtId="0" fontId="13" fillId="0" borderId="5" xfId="0" applyNumberFormat="1" applyFont="1" applyBorder="1" applyAlignment="1">
      <alignment horizontal="centerContinuous"/>
    </xf>
    <xf numFmtId="3" fontId="13" fillId="0" borderId="6" xfId="0" applyFont="1" applyFill="1" applyBorder="1" applyAlignment="1">
      <alignment horizontal="centerContinuous"/>
    </xf>
    <xf numFmtId="0" fontId="13" fillId="0" borderId="0" xfId="0" applyNumberFormat="1" applyFont="1" applyBorder="1" applyAlignment="1">
      <alignment horizontal="centerContinuous"/>
    </xf>
    <xf numFmtId="3" fontId="13" fillId="0" borderId="11" xfId="0" applyFont="1" applyFill="1" applyBorder="1" applyAlignment="1">
      <alignment horizontal="centerContinuous"/>
    </xf>
    <xf numFmtId="0" fontId="13" fillId="0" borderId="4" xfId="0" applyNumberFormat="1" applyFont="1" applyBorder="1" applyAlignment="1">
      <alignment horizontal="centerContinuous"/>
    </xf>
    <xf numFmtId="0" fontId="13" fillId="0" borderId="6" xfId="0" applyNumberFormat="1" applyFont="1" applyBorder="1" applyAlignment="1">
      <alignment horizontal="centerContinuous"/>
    </xf>
    <xf numFmtId="3" fontId="14" fillId="0" borderId="1" xfId="0" applyFont="1" applyBorder="1" applyAlignment="1">
      <alignment horizontal="center"/>
    </xf>
    <xf numFmtId="0" fontId="13" fillId="0" borderId="1" xfId="0" applyNumberFormat="1" applyFont="1" applyFill="1" applyBorder="1" applyAlignment="1">
      <alignment horizontal="centerContinuous"/>
    </xf>
    <xf numFmtId="3" fontId="13" fillId="0" borderId="1" xfId="0" applyFont="1" applyFill="1" applyBorder="1" applyAlignment="1">
      <alignment horizontal="center"/>
    </xf>
    <xf numFmtId="0" fontId="13" fillId="0" borderId="12" xfId="0" applyNumberFormat="1" applyFont="1" applyFill="1" applyBorder="1" applyAlignment="1">
      <alignment horizontal="centerContinuous"/>
    </xf>
    <xf numFmtId="0" fontId="13" fillId="0" borderId="13" xfId="0" applyNumberFormat="1" applyFont="1" applyFill="1" applyBorder="1" applyAlignment="1">
      <alignment horizontal="centerContinuous"/>
    </xf>
    <xf numFmtId="0" fontId="13" fillId="0" borderId="14" xfId="0" applyNumberFormat="1" applyFont="1" applyFill="1" applyBorder="1" applyAlignment="1">
      <alignment horizontal="centerContinuous"/>
    </xf>
    <xf numFmtId="3" fontId="13" fillId="0" borderId="7" xfId="0" applyFont="1" applyFill="1" applyBorder="1" applyAlignment="1">
      <alignment horizontal="centerContinuous"/>
    </xf>
    <xf numFmtId="3" fontId="13" fillId="0" borderId="3" xfId="0" applyFont="1" applyFill="1" applyBorder="1" applyAlignment="1">
      <alignment horizontal="centerContinuous"/>
    </xf>
    <xf numFmtId="3" fontId="13" fillId="0" borderId="1" xfId="0" applyNumberFormat="1" applyFont="1" applyFill="1" applyBorder="1" applyAlignment="1"/>
    <xf numFmtId="3" fontId="13" fillId="0" borderId="1" xfId="0" applyNumberFormat="1" applyFont="1" applyFill="1" applyBorder="1" applyAlignment="1">
      <alignment horizontal="right"/>
    </xf>
    <xf numFmtId="164" fontId="13" fillId="0" borderId="1" xfId="0" applyNumberFormat="1" applyFont="1" applyFill="1" applyBorder="1" applyAlignment="1"/>
    <xf numFmtId="164" fontId="13" fillId="0" borderId="6" xfId="0" applyNumberFormat="1" applyFont="1" applyFill="1" applyBorder="1" applyAlignment="1"/>
    <xf numFmtId="164" fontId="13" fillId="0" borderId="6" xfId="0" applyNumberFormat="1" applyFont="1" applyFill="1" applyBorder="1" applyAlignment="1">
      <alignment horizontal="right"/>
    </xf>
    <xf numFmtId="164" fontId="13" fillId="0" borderId="1" xfId="0" applyNumberFormat="1" applyFont="1" applyFill="1" applyBorder="1" applyAlignment="1">
      <alignment horizontal="right"/>
    </xf>
    <xf numFmtId="0" fontId="13" fillId="0" borderId="0" xfId="1" applyNumberFormat="1" applyFont="1" applyAlignment="1" applyProtection="1">
      <protection locked="0"/>
    </xf>
    <xf numFmtId="164" fontId="13" fillId="0" borderId="0" xfId="1" applyNumberFormat="1" applyFont="1" applyAlignment="1" applyProtection="1">
      <protection locked="0"/>
    </xf>
    <xf numFmtId="3" fontId="13" fillId="0" borderId="0" xfId="0" applyNumberFormat="1" applyFont="1" applyFill="1" applyAlignment="1"/>
    <xf numFmtId="3" fontId="13" fillId="0" borderId="0" xfId="0" applyNumberFormat="1" applyFont="1" applyFill="1" applyBorder="1" applyAlignment="1">
      <alignment horizontal="right"/>
    </xf>
    <xf numFmtId="164" fontId="13" fillId="0" borderId="0" xfId="0" applyNumberFormat="1" applyFont="1" applyFill="1" applyAlignment="1"/>
    <xf numFmtId="164" fontId="13" fillId="0" borderId="5" xfId="0" applyNumberFormat="1" applyFont="1" applyFill="1" applyBorder="1" applyAlignment="1"/>
    <xf numFmtId="164" fontId="13" fillId="0" borderId="5" xfId="0" applyNumberFormat="1" applyFont="1" applyFill="1" applyBorder="1" applyAlignment="1">
      <alignment horizontal="right"/>
    </xf>
    <xf numFmtId="164" fontId="13" fillId="0" borderId="0" xfId="0" applyNumberFormat="1" applyFont="1" applyFill="1" applyAlignment="1">
      <alignment horizontal="right"/>
    </xf>
    <xf numFmtId="164" fontId="13" fillId="0" borderId="0" xfId="0" applyNumberFormat="1" applyFont="1" applyFill="1" applyBorder="1" applyAlignment="1">
      <alignment horizontal="right"/>
    </xf>
    <xf numFmtId="3" fontId="13" fillId="3" borderId="0" xfId="0" applyNumberFormat="1" applyFont="1" applyFill="1" applyAlignment="1"/>
    <xf numFmtId="3" fontId="13" fillId="3" borderId="0" xfId="0" applyNumberFormat="1" applyFont="1" applyFill="1" applyBorder="1" applyAlignment="1">
      <alignment horizontal="right"/>
    </xf>
    <xf numFmtId="164" fontId="13" fillId="3" borderId="0" xfId="0" applyNumberFormat="1" applyFont="1" applyFill="1" applyAlignment="1"/>
    <xf numFmtId="164" fontId="13" fillId="3" borderId="5" xfId="0" applyNumberFormat="1" applyFont="1" applyFill="1" applyBorder="1" applyAlignment="1"/>
    <xf numFmtId="164" fontId="13" fillId="3" borderId="5" xfId="0" applyNumberFormat="1" applyFont="1" applyFill="1" applyBorder="1" applyAlignment="1">
      <alignment horizontal="right"/>
    </xf>
    <xf numFmtId="164" fontId="13" fillId="3" borderId="0" xfId="0" applyNumberFormat="1" applyFont="1" applyFill="1" applyAlignment="1">
      <alignment horizontal="right"/>
    </xf>
    <xf numFmtId="3" fontId="13" fillId="0" borderId="0" xfId="0" applyNumberFormat="1" applyFont="1" applyAlignment="1"/>
    <xf numFmtId="3" fontId="13" fillId="0" borderId="0" xfId="0" applyNumberFormat="1" applyFont="1" applyBorder="1" applyAlignment="1">
      <alignment horizontal="right"/>
    </xf>
    <xf numFmtId="164" fontId="13" fillId="0" borderId="0" xfId="0" applyNumberFormat="1" applyFont="1" applyAlignment="1"/>
    <xf numFmtId="164" fontId="13" fillId="0" borderId="5" xfId="0" applyNumberFormat="1" applyFont="1" applyBorder="1" applyAlignment="1"/>
    <xf numFmtId="164" fontId="13" fillId="0" borderId="5" xfId="0" applyNumberFormat="1" applyFont="1" applyBorder="1" applyAlignment="1">
      <alignment horizontal="right"/>
    </xf>
    <xf numFmtId="164" fontId="13" fillId="0" borderId="0" xfId="0" applyNumberFormat="1" applyFont="1" applyAlignment="1">
      <alignment horizontal="right"/>
    </xf>
    <xf numFmtId="3" fontId="13" fillId="3" borderId="0" xfId="0" applyNumberFormat="1" applyFont="1" applyFill="1" applyBorder="1" applyAlignment="1"/>
    <xf numFmtId="164" fontId="13" fillId="3" borderId="0" xfId="0" applyNumberFormat="1" applyFont="1" applyFill="1" applyBorder="1" applyAlignment="1"/>
    <xf numFmtId="164" fontId="13" fillId="3" borderId="0" xfId="0" applyNumberFormat="1" applyFont="1" applyFill="1" applyBorder="1" applyAlignment="1">
      <alignment horizontal="right"/>
    </xf>
    <xf numFmtId="3" fontId="13" fillId="0" borderId="1" xfId="0" applyNumberFormat="1" applyFont="1" applyBorder="1" applyAlignment="1"/>
    <xf numFmtId="3" fontId="13" fillId="0" borderId="1" xfId="0" applyNumberFormat="1" applyFont="1" applyBorder="1" applyAlignment="1">
      <alignment horizontal="right"/>
    </xf>
    <xf numFmtId="164" fontId="13" fillId="0" borderId="1" xfId="0" applyNumberFormat="1" applyFont="1" applyBorder="1" applyAlignment="1"/>
    <xf numFmtId="164" fontId="13" fillId="0" borderId="6" xfId="0" applyNumberFormat="1" applyFont="1" applyBorder="1" applyAlignment="1"/>
    <xf numFmtId="164" fontId="13" fillId="0" borderId="6" xfId="0" applyNumberFormat="1" applyFont="1" applyBorder="1" applyAlignment="1">
      <alignment horizontal="right"/>
    </xf>
    <xf numFmtId="164" fontId="13" fillId="0" borderId="1" xfId="0" applyNumberFormat="1" applyFont="1" applyBorder="1" applyAlignment="1">
      <alignment horizontal="right"/>
    </xf>
    <xf numFmtId="3" fontId="13" fillId="3" borderId="0" xfId="0" applyNumberFormat="1" applyFont="1" applyFill="1" applyAlignment="1">
      <alignment horizontal="left"/>
    </xf>
    <xf numFmtId="0" fontId="13" fillId="0" borderId="0" xfId="1" applyNumberFormat="1" applyFont="1" applyBorder="1" applyAlignment="1" applyProtection="1">
      <protection locked="0"/>
    </xf>
    <xf numFmtId="3" fontId="13" fillId="3" borderId="1" xfId="0" applyNumberFormat="1" applyFont="1" applyFill="1" applyBorder="1" applyAlignment="1"/>
    <xf numFmtId="3" fontId="13" fillId="3" borderId="1" xfId="0" applyNumberFormat="1" applyFont="1" applyFill="1" applyBorder="1" applyAlignment="1">
      <alignment horizontal="right"/>
    </xf>
    <xf numFmtId="164" fontId="13" fillId="3" borderId="1" xfId="0" applyNumberFormat="1" applyFont="1" applyFill="1" applyBorder="1" applyAlignment="1"/>
    <xf numFmtId="164" fontId="13" fillId="3" borderId="6" xfId="0" applyNumberFormat="1" applyFont="1" applyFill="1" applyBorder="1" applyAlignment="1"/>
    <xf numFmtId="164" fontId="13" fillId="3" borderId="6" xfId="0" applyNumberFormat="1" applyFont="1" applyFill="1" applyBorder="1" applyAlignment="1">
      <alignment horizontal="right"/>
    </xf>
    <xf numFmtId="164" fontId="13" fillId="3" borderId="1" xfId="0" applyNumberFormat="1" applyFont="1" applyFill="1" applyBorder="1" applyAlignment="1">
      <alignment horizontal="right"/>
    </xf>
    <xf numFmtId="3" fontId="13" fillId="0" borderId="0" xfId="0" applyNumberFormat="1" applyFont="1" applyFill="1" applyBorder="1" applyAlignment="1"/>
    <xf numFmtId="164" fontId="13" fillId="0" borderId="0" xfId="0" applyNumberFormat="1" applyFont="1" applyFill="1" applyBorder="1" applyAlignment="1"/>
    <xf numFmtId="3" fontId="13" fillId="3" borderId="3" xfId="0" applyNumberFormat="1" applyFont="1" applyFill="1" applyBorder="1" applyAlignment="1"/>
    <xf numFmtId="3" fontId="13" fillId="3" borderId="3" xfId="0" applyNumberFormat="1" applyFont="1" applyFill="1" applyBorder="1" applyAlignment="1">
      <alignment horizontal="right"/>
    </xf>
    <xf numFmtId="164" fontId="13" fillId="3" borderId="3" xfId="0" applyNumberFormat="1" applyFont="1" applyFill="1" applyBorder="1" applyAlignment="1">
      <alignment horizontal="right"/>
    </xf>
    <xf numFmtId="164" fontId="13" fillId="3" borderId="7" xfId="0" applyNumberFormat="1" applyFont="1" applyFill="1" applyBorder="1" applyAlignment="1">
      <alignment horizontal="right"/>
    </xf>
    <xf numFmtId="0" fontId="13" fillId="0" borderId="0" xfId="1" applyNumberFormat="1" applyFont="1" applyBorder="1" applyAlignment="1">
      <alignment horizontal="left" vertical="top"/>
    </xf>
    <xf numFmtId="0" fontId="13" fillId="0" borderId="0" xfId="0" applyNumberFormat="1" applyFont="1" applyBorder="1" applyAlignment="1" applyProtection="1">
      <alignment horizontal="left" vertical="top"/>
      <protection locked="0"/>
    </xf>
    <xf numFmtId="0" fontId="13" fillId="0" borderId="0" xfId="0" applyNumberFormat="1" applyFont="1" applyAlignment="1" applyProtection="1">
      <protection locked="0"/>
    </xf>
    <xf numFmtId="0" fontId="13" fillId="0" borderId="0" xfId="0" applyNumberFormat="1" applyFont="1" applyAlignment="1">
      <alignment horizontal="left" vertical="top"/>
    </xf>
    <xf numFmtId="3" fontId="16" fillId="0" borderId="0" xfId="0" applyFont="1" applyAlignment="1">
      <alignment wrapText="1"/>
    </xf>
    <xf numFmtId="0" fontId="16" fillId="0" borderId="0" xfId="0" applyNumberFormat="1" applyFont="1"/>
    <xf numFmtId="3" fontId="13" fillId="0" borderId="0" xfId="0" applyFont="1" applyBorder="1" applyAlignment="1">
      <alignment vertical="top" wrapText="1"/>
    </xf>
    <xf numFmtId="0" fontId="13" fillId="0" borderId="0" xfId="0" applyNumberFormat="1" applyFont="1" applyAlignment="1" applyProtection="1">
      <alignment wrapText="1"/>
      <protection locked="0"/>
    </xf>
    <xf numFmtId="0" fontId="13" fillId="0" borderId="0" xfId="1" applyNumberFormat="1" applyFont="1" applyAlignment="1" applyProtection="1">
      <alignment vertical="top"/>
      <protection locked="0"/>
    </xf>
    <xf numFmtId="3" fontId="13" fillId="0" borderId="0" xfId="0" applyFont="1" applyAlignment="1"/>
    <xf numFmtId="0" fontId="13" fillId="0" borderId="0" xfId="1" applyNumberFormat="1" applyFont="1" applyAlignment="1" applyProtection="1">
      <alignment horizontal="right"/>
      <protection locked="0"/>
    </xf>
    <xf numFmtId="0" fontId="16" fillId="0" borderId="0" xfId="0" applyNumberFormat="1" applyFont="1" applyAlignment="1">
      <alignment vertical="top" wrapText="1"/>
    </xf>
    <xf numFmtId="0" fontId="16" fillId="0" borderId="0" xfId="0" applyNumberFormat="1" applyFont="1" applyAlignment="1" applyProtection="1">
      <alignment wrapText="1"/>
      <protection locked="0"/>
    </xf>
    <xf numFmtId="3" fontId="13" fillId="0" borderId="0" xfId="0" applyFont="1" applyBorder="1" applyAlignment="1">
      <alignment vertical="top" wrapText="1"/>
    </xf>
    <xf numFmtId="0" fontId="13" fillId="0" borderId="0" xfId="0" applyNumberFormat="1" applyFont="1" applyAlignment="1" applyProtection="1">
      <alignment vertical="top" wrapText="1"/>
      <protection locked="0"/>
    </xf>
    <xf numFmtId="0" fontId="2" fillId="0" borderId="0" xfId="0" applyNumberFormat="1" applyFont="1" applyAlignment="1">
      <alignment horizontal="left"/>
    </xf>
    <xf numFmtId="3" fontId="2" fillId="0" borderId="0" xfId="0" applyFont="1" applyFill="1" applyBorder="1" applyAlignment="1">
      <alignment horizontal="center"/>
    </xf>
  </cellXfs>
  <cellStyles count="4">
    <cellStyle name="Comma" xfId="2" builtinId="3"/>
    <cellStyle name="Normal" xfId="0" builtinId="0"/>
    <cellStyle name="Normal_TABLE" xfId="1" xr:uid="{00000000-0005-0000-0000-000002000000}"/>
    <cellStyle name="Percent" xfId="3" builtinId="5"/>
  </cellStyles>
  <dxfs count="0"/>
  <tableStyles count="0" defaultTableStyle="TableStyleMedium9" defaultPivotStyle="PivotStyleLight16"/>
  <colors>
    <mruColors>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Faculty at Public Two-Year Colleges</a:t>
            </a:r>
          </a:p>
        </c:rich>
      </c:tx>
      <c:overlay val="0"/>
    </c:title>
    <c:autoTitleDeleted val="0"/>
    <c:plotArea>
      <c:layout/>
      <c:barChart>
        <c:barDir val="col"/>
        <c:grouping val="clustered"/>
        <c:varyColors val="0"/>
        <c:ser>
          <c:idx val="0"/>
          <c:order val="0"/>
          <c:tx>
            <c:strRef>
              <c:f>'TABLE 74 (75)'!$A$8</c:f>
              <c:strCache>
                <c:ptCount val="1"/>
                <c:pt idx="0">
                  <c:v>50 states and D.C.</c:v>
                </c:pt>
              </c:strCache>
            </c:strRef>
          </c:tx>
          <c:spPr>
            <a:solidFill>
              <a:srgbClr val="003399"/>
            </a:solidFill>
            <a:ln>
              <a:solidFill>
                <a:prstClr val="black"/>
              </a:solidFill>
            </a:ln>
          </c:spPr>
          <c:invertIfNegative val="0"/>
          <c:dLbls>
            <c:dLbl>
              <c:idx val="0"/>
              <c:layout>
                <c:manualLayout>
                  <c:x val="-9.15930745332719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BF-49AE-875C-4AC88BAEFE9D}"/>
                </c:ext>
              </c:extLst>
            </c:dLbl>
            <c:dLbl>
              <c:idx val="1"/>
              <c:layout>
                <c:manualLayout>
                  <c:x val="-9.159307453327202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BF-49AE-875C-4AC88BAEFE9D}"/>
                </c:ext>
              </c:extLst>
            </c:dLbl>
            <c:dLbl>
              <c:idx val="4"/>
              <c:layout>
                <c:manualLayout>
                  <c:x val="-5.23388997332982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BF-49AE-875C-4AC88BAEFE9D}"/>
                </c:ext>
              </c:extLst>
            </c:dLbl>
            <c:dLbl>
              <c:idx val="7"/>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BF-49AE-875C-4AC88BAEFE9D}"/>
                </c:ext>
              </c:extLst>
            </c:dLbl>
            <c:dLbl>
              <c:idx val="8"/>
              <c:layout>
                <c:manualLayout>
                  <c:x val="-6.54236246666228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BF-49AE-875C-4AC88BAEFE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74 (75)'!$D$4:$L$7</c:f>
              <c:multiLvlStrCache>
                <c:ptCount val="9"/>
                <c:lvl>
                  <c:pt idx="0">
                    <c:v>2015-16</c:v>
                  </c:pt>
                  <c:pt idx="1">
                    <c:v>Women</c:v>
                  </c:pt>
                  <c:pt idx="2">
                    <c:v>Black2</c:v>
                  </c:pt>
                  <c:pt idx="3">
                    <c:v>Hispanic2</c:v>
                  </c:pt>
                  <c:pt idx="4">
                    <c:v>Women</c:v>
                  </c:pt>
                  <c:pt idx="5">
                    <c:v>Black2</c:v>
                  </c:pt>
                  <c:pt idx="6">
                    <c:v>Hispanic2</c:v>
                  </c:pt>
                  <c:pt idx="7">
                    <c:v>2011-12</c:v>
                  </c:pt>
                  <c:pt idx="8">
                    <c:v>2015-16</c:v>
                  </c:pt>
                </c:lvl>
                <c:lvl>
                  <c:pt idx="0">
                    <c:v>2011-12 to</c:v>
                  </c:pt>
                  <c:pt idx="1">
                    <c:v>2011-12</c:v>
                  </c:pt>
                  <c:pt idx="4">
                    <c:v>2015-16</c:v>
                  </c:pt>
                  <c:pt idx="7">
                    <c:v>at PBIs or HBCUs3</c:v>
                  </c:pt>
                </c:lvl>
                <c:lvl>
                  <c:pt idx="0">
                    <c:v>Change1</c:v>
                  </c:pt>
                  <c:pt idx="7">
                    <c:v>Black Faculty</c:v>
                  </c:pt>
                </c:lvl>
                <c:lvl>
                  <c:pt idx="0">
                    <c:v>Percent</c:v>
                  </c:pt>
                  <c:pt idx="1">
                    <c:v>Percent of Total</c:v>
                  </c:pt>
                  <c:pt idx="7">
                    <c:v>Percent of</c:v>
                  </c:pt>
                </c:lvl>
              </c:multiLvlStrCache>
            </c:multiLvlStrRef>
          </c:cat>
          <c:val>
            <c:numRef>
              <c:f>'TABLE 74 (75)'!$D$8:$L$8</c:f>
              <c:numCache>
                <c:formatCode>#,##0.0</c:formatCode>
                <c:ptCount val="9"/>
                <c:pt idx="0">
                  <c:v>-12.357480328270663</c:v>
                </c:pt>
                <c:pt idx="1">
                  <c:v>54.578801017605251</c:v>
                </c:pt>
                <c:pt idx="2">
                  <c:v>7.0234751551718153</c:v>
                </c:pt>
                <c:pt idx="3">
                  <c:v>6.0785741530566249</c:v>
                </c:pt>
                <c:pt idx="4">
                  <c:v>54.978012652368456</c:v>
                </c:pt>
                <c:pt idx="5">
                  <c:v>7.5658966787481363</c:v>
                </c:pt>
                <c:pt idx="6">
                  <c:v>6.4647382403191873</c:v>
                </c:pt>
                <c:pt idx="7">
                  <c:v>16.74895087632683</c:v>
                </c:pt>
                <c:pt idx="8">
                  <c:v>7.3489100639603189</c:v>
                </c:pt>
              </c:numCache>
            </c:numRef>
          </c:val>
          <c:extLst>
            <c:ext xmlns:c16="http://schemas.microsoft.com/office/drawing/2014/chart" uri="{C3380CC4-5D6E-409C-BE32-E72D297353CC}">
              <c16:uniqueId val="{00000005-4ABF-49AE-875C-4AC88BAEFE9D}"/>
            </c:ext>
          </c:extLst>
        </c:ser>
        <c:ser>
          <c:idx val="1"/>
          <c:order val="1"/>
          <c:tx>
            <c:strRef>
              <c:f>'TABLE 74 (75)'!$A$9</c:f>
              <c:strCache>
                <c:ptCount val="1"/>
                <c:pt idx="0">
                  <c:v>SREB states</c:v>
                </c:pt>
              </c:strCache>
            </c:strRef>
          </c:tx>
          <c:spPr>
            <a:solidFill>
              <a:srgbClr val="990033"/>
            </a:solidFill>
            <a:ln>
              <a:solidFill>
                <a:prstClr val="black"/>
              </a:solidFill>
            </a:ln>
          </c:spPr>
          <c:invertIfNegative val="0"/>
          <c:dLbls>
            <c:dLbl>
              <c:idx val="1"/>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BF-49AE-875C-4AC88BAEFE9D}"/>
                </c:ext>
              </c:extLst>
            </c:dLbl>
            <c:dLbl>
              <c:idx val="2"/>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BF-49AE-875C-4AC88BAEFE9D}"/>
                </c:ext>
              </c:extLst>
            </c:dLbl>
            <c:dLbl>
              <c:idx val="4"/>
              <c:layout>
                <c:manualLayout>
                  <c:x val="-3.9254174799973713E-3"/>
                  <c:y val="5.18806673841903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ABF-49AE-875C-4AC88BAEFE9D}"/>
                </c:ext>
              </c:extLst>
            </c:dLbl>
            <c:dLbl>
              <c:idx val="5"/>
              <c:layout>
                <c:manualLayout>
                  <c:x val="-3.92541747999737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BF-49AE-875C-4AC88BAEFE9D}"/>
                </c:ext>
              </c:extLst>
            </c:dLbl>
            <c:dLbl>
              <c:idx val="8"/>
              <c:layout>
                <c:manualLayout>
                  <c:x val="-2.616944986664914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ABF-49AE-875C-4AC88BAEFE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74 (75)'!$D$4:$L$7</c:f>
              <c:multiLvlStrCache>
                <c:ptCount val="9"/>
                <c:lvl>
                  <c:pt idx="0">
                    <c:v>2015-16</c:v>
                  </c:pt>
                  <c:pt idx="1">
                    <c:v>Women</c:v>
                  </c:pt>
                  <c:pt idx="2">
                    <c:v>Black2</c:v>
                  </c:pt>
                  <c:pt idx="3">
                    <c:v>Hispanic2</c:v>
                  </c:pt>
                  <c:pt idx="4">
                    <c:v>Women</c:v>
                  </c:pt>
                  <c:pt idx="5">
                    <c:v>Black2</c:v>
                  </c:pt>
                  <c:pt idx="6">
                    <c:v>Hispanic2</c:v>
                  </c:pt>
                  <c:pt idx="7">
                    <c:v>2011-12</c:v>
                  </c:pt>
                  <c:pt idx="8">
                    <c:v>2015-16</c:v>
                  </c:pt>
                </c:lvl>
                <c:lvl>
                  <c:pt idx="0">
                    <c:v>2011-12 to</c:v>
                  </c:pt>
                  <c:pt idx="1">
                    <c:v>2011-12</c:v>
                  </c:pt>
                  <c:pt idx="4">
                    <c:v>2015-16</c:v>
                  </c:pt>
                  <c:pt idx="7">
                    <c:v>at PBIs or HBCUs3</c:v>
                  </c:pt>
                </c:lvl>
                <c:lvl>
                  <c:pt idx="0">
                    <c:v>Change1</c:v>
                  </c:pt>
                  <c:pt idx="7">
                    <c:v>Black Faculty</c:v>
                  </c:pt>
                </c:lvl>
                <c:lvl>
                  <c:pt idx="0">
                    <c:v>Percent</c:v>
                  </c:pt>
                  <c:pt idx="1">
                    <c:v>Percent of Total</c:v>
                  </c:pt>
                  <c:pt idx="7">
                    <c:v>Percent of</c:v>
                  </c:pt>
                </c:lvl>
              </c:multiLvlStrCache>
            </c:multiLvlStrRef>
          </c:cat>
          <c:val>
            <c:numRef>
              <c:f>'TABLE 74 (75)'!$D$9:$L$9</c:f>
              <c:numCache>
                <c:formatCode>#,##0.0</c:formatCode>
                <c:ptCount val="9"/>
                <c:pt idx="0">
                  <c:v>-2.0112975008558713</c:v>
                </c:pt>
                <c:pt idx="1">
                  <c:v>56.410475864429991</c:v>
                </c:pt>
                <c:pt idx="2">
                  <c:v>9.9149589942224043</c:v>
                </c:pt>
                <c:pt idx="3">
                  <c:v>6.1346374396814749</c:v>
                </c:pt>
                <c:pt idx="4">
                  <c:v>56.799720499606956</c:v>
                </c:pt>
                <c:pt idx="5">
                  <c:v>10.550661767960692</c:v>
                </c:pt>
                <c:pt idx="6">
                  <c:v>6.4406179451994161</c:v>
                </c:pt>
                <c:pt idx="7">
                  <c:v>20.558707987778263</c:v>
                </c:pt>
                <c:pt idx="8">
                  <c:v>11.369834277323264</c:v>
                </c:pt>
              </c:numCache>
            </c:numRef>
          </c:val>
          <c:extLst>
            <c:ext xmlns:c16="http://schemas.microsoft.com/office/drawing/2014/chart" uri="{C3380CC4-5D6E-409C-BE32-E72D297353CC}">
              <c16:uniqueId val="{0000000B-4ABF-49AE-875C-4AC88BAEFE9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74 (75)'!$D$4:$L$7</c:f>
              <c:multiLvlStrCache>
                <c:ptCount val="9"/>
                <c:lvl>
                  <c:pt idx="0">
                    <c:v>2015-16</c:v>
                  </c:pt>
                  <c:pt idx="1">
                    <c:v>Women</c:v>
                  </c:pt>
                  <c:pt idx="2">
                    <c:v>Black2</c:v>
                  </c:pt>
                  <c:pt idx="3">
                    <c:v>Hispanic2</c:v>
                  </c:pt>
                  <c:pt idx="4">
                    <c:v>Women</c:v>
                  </c:pt>
                  <c:pt idx="5">
                    <c:v>Black2</c:v>
                  </c:pt>
                  <c:pt idx="6">
                    <c:v>Hispanic2</c:v>
                  </c:pt>
                  <c:pt idx="7">
                    <c:v>2011-12</c:v>
                  </c:pt>
                  <c:pt idx="8">
                    <c:v>2015-16</c:v>
                  </c:pt>
                </c:lvl>
                <c:lvl>
                  <c:pt idx="0">
                    <c:v>2011-12 to</c:v>
                  </c:pt>
                  <c:pt idx="1">
                    <c:v>2011-12</c:v>
                  </c:pt>
                  <c:pt idx="4">
                    <c:v>2015-16</c:v>
                  </c:pt>
                  <c:pt idx="7">
                    <c:v>at PBIs or HBCUs3</c:v>
                  </c:pt>
                </c:lvl>
                <c:lvl>
                  <c:pt idx="0">
                    <c:v>Change1</c:v>
                  </c:pt>
                  <c:pt idx="7">
                    <c:v>Black Faculty</c:v>
                  </c:pt>
                </c:lvl>
                <c:lvl>
                  <c:pt idx="0">
                    <c:v>Percent</c:v>
                  </c:pt>
                  <c:pt idx="1">
                    <c:v>Percent of Total</c:v>
                  </c:pt>
                  <c:pt idx="7">
                    <c:v>Percent of</c:v>
                  </c:pt>
                </c:lvl>
              </c:multiLvlStrCache>
            </c:multiLvlStrRef>
          </c:cat>
          <c:val>
            <c:numRef>
              <c:f>'TABLE 74 (75)'!$D$11:$L$11</c:f>
              <c:numCache>
                <c:formatCode>#,##0.0</c:formatCode>
                <c:ptCount val="9"/>
                <c:pt idx="0">
                  <c:v>-4.0951853901494184</c:v>
                </c:pt>
                <c:pt idx="1">
                  <c:v>57.332595462091859</c:v>
                </c:pt>
                <c:pt idx="2">
                  <c:v>17.338003502626968</c:v>
                </c:pt>
                <c:pt idx="3">
                  <c:v>0.75890251021599531</c:v>
                </c:pt>
                <c:pt idx="4">
                  <c:v>57.587997691863826</c:v>
                </c:pt>
                <c:pt idx="5">
                  <c:v>17.088980553918681</c:v>
                </c:pt>
                <c:pt idx="6">
                  <c:v>0.35356511490866238</c:v>
                </c:pt>
                <c:pt idx="7">
                  <c:v>53.535353535353536</c:v>
                </c:pt>
                <c:pt idx="8">
                  <c:v>56.206896551724142</c:v>
                </c:pt>
              </c:numCache>
            </c:numRef>
          </c:val>
          <c:extLst>
            <c:ext xmlns:c16="http://schemas.microsoft.com/office/drawing/2014/chart" uri="{C3380CC4-5D6E-409C-BE32-E72D297353CC}">
              <c16:uniqueId val="{0000000C-4ABF-49AE-875C-4AC88BAEFE9D}"/>
            </c:ext>
          </c:extLst>
        </c:ser>
        <c:dLbls>
          <c:showLegendKey val="0"/>
          <c:showVal val="1"/>
          <c:showCatName val="0"/>
          <c:showSerName val="0"/>
          <c:showPercent val="0"/>
          <c:showBubbleSize val="0"/>
        </c:dLbls>
        <c:gapWidth val="50"/>
        <c:axId val="122293656"/>
        <c:axId val="156065920"/>
      </c:barChart>
      <c:catAx>
        <c:axId val="122293656"/>
        <c:scaling>
          <c:orientation val="minMax"/>
        </c:scaling>
        <c:delete val="0"/>
        <c:axPos val="b"/>
        <c:numFmt formatCode="General" sourceLinked="0"/>
        <c:majorTickMark val="out"/>
        <c:minorTickMark val="none"/>
        <c:tickLblPos val="low"/>
        <c:crossAx val="156065920"/>
        <c:crosses val="autoZero"/>
        <c:auto val="1"/>
        <c:lblAlgn val="ctr"/>
        <c:lblOffset val="100"/>
        <c:noMultiLvlLbl val="0"/>
      </c:catAx>
      <c:valAx>
        <c:axId val="156065920"/>
        <c:scaling>
          <c:orientation val="minMax"/>
        </c:scaling>
        <c:delete val="1"/>
        <c:axPos val="l"/>
        <c:numFmt formatCode="#,##0.0" sourceLinked="1"/>
        <c:majorTickMark val="none"/>
        <c:minorTickMark val="none"/>
        <c:tickLblPos val="none"/>
        <c:crossAx val="122293656"/>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85725</xdr:colOff>
      <xdr:row>1</xdr:row>
      <xdr:rowOff>85725</xdr:rowOff>
    </xdr:from>
    <xdr:to>
      <xdr:col>21</xdr:col>
      <xdr:colOff>695325</xdr:colOff>
      <xdr:row>38</xdr:row>
      <xdr:rowOff>104775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228600</xdr:colOff>
      <xdr:row>4</xdr:row>
      <xdr:rowOff>9525</xdr:rowOff>
    </xdr:from>
    <xdr:to>
      <xdr:col>24</xdr:col>
      <xdr:colOff>409575</xdr:colOff>
      <xdr:row>15</xdr:row>
      <xdr:rowOff>33865</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4058900" y="676275"/>
          <a:ext cx="1609725" cy="1853140"/>
        </a:xfrm>
        <a:prstGeom prst="wedgeEllipseCallout">
          <a:avLst>
            <a:gd name="adj1" fmla="val -77667"/>
            <a:gd name="adj2" fmla="val 4287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6"/>
    <pageSetUpPr autoPageBreaks="0"/>
  </sheetPr>
  <dimension ref="A1:X76"/>
  <sheetViews>
    <sheetView showGridLines="0" tabSelected="1" view="pageBreakPreview" zoomScaleNormal="100" zoomScaleSheetLayoutView="100" workbookViewId="0">
      <selection activeCell="T62" sqref="T62"/>
    </sheetView>
  </sheetViews>
  <sheetFormatPr defaultColWidth="10.7109375" defaultRowHeight="12.75"/>
  <cols>
    <col min="1" max="1" width="7.140625" style="168" customWidth="1"/>
    <col min="2" max="2" width="13.140625" style="168" customWidth="1"/>
    <col min="3" max="3" width="8" style="168" customWidth="1"/>
    <col min="4" max="4" width="9.85546875" style="168" customWidth="1"/>
    <col min="5" max="5" width="7.140625" style="168" customWidth="1"/>
    <col min="6" max="6" width="6.7109375" style="168" customWidth="1"/>
    <col min="7" max="7" width="8.7109375" style="168" customWidth="1"/>
    <col min="8" max="8" width="7" style="168" customWidth="1"/>
    <col min="9" max="9" width="6.7109375" style="168" customWidth="1"/>
    <col min="10" max="10" width="11" style="199" customWidth="1"/>
    <col min="11" max="11" width="8.85546875" style="168" customWidth="1"/>
    <col min="12" max="12" width="7.42578125" style="168" customWidth="1"/>
    <col min="13" max="16384" width="10.7109375" style="168"/>
  </cols>
  <sheetData>
    <row r="1" spans="1:15" s="130" customFormat="1">
      <c r="A1" s="227" t="s">
        <v>128</v>
      </c>
      <c r="B1" s="128"/>
      <c r="C1" s="129"/>
      <c r="D1" s="129"/>
      <c r="H1" s="129"/>
      <c r="I1" s="129"/>
      <c r="J1" s="131"/>
    </row>
    <row r="2" spans="1:15" s="130" customFormat="1" ht="14.25">
      <c r="A2" s="127" t="s">
        <v>117</v>
      </c>
      <c r="B2" s="128"/>
      <c r="C2" s="129"/>
      <c r="D2" s="129"/>
      <c r="H2" s="129"/>
      <c r="I2" s="129"/>
      <c r="J2" s="131"/>
    </row>
    <row r="3" spans="1:15" s="130" customFormat="1">
      <c r="A3" s="132"/>
      <c r="B3" s="133"/>
      <c r="C3" s="134"/>
      <c r="D3" s="134"/>
      <c r="E3" s="135"/>
      <c r="H3" s="134"/>
      <c r="I3" s="134"/>
      <c r="J3" s="134"/>
    </row>
    <row r="4" spans="1:15" s="130" customFormat="1">
      <c r="A4" s="136"/>
      <c r="B4" s="136"/>
      <c r="C4" s="137"/>
      <c r="D4" s="138" t="s">
        <v>77</v>
      </c>
      <c r="E4" s="139" t="s">
        <v>35</v>
      </c>
      <c r="F4" s="140"/>
      <c r="G4" s="140"/>
      <c r="H4" s="139"/>
      <c r="I4" s="140"/>
      <c r="J4" s="140"/>
      <c r="K4" s="141" t="s">
        <v>17</v>
      </c>
      <c r="L4" s="141"/>
    </row>
    <row r="5" spans="1:15" s="130" customFormat="1" ht="15" customHeight="1">
      <c r="A5" s="142"/>
      <c r="B5" s="142"/>
      <c r="C5" s="143" t="s">
        <v>87</v>
      </c>
      <c r="D5" s="144" t="s">
        <v>118</v>
      </c>
      <c r="E5" s="145"/>
      <c r="F5" s="138"/>
      <c r="G5" s="146"/>
      <c r="H5" s="145"/>
      <c r="I5" s="138"/>
      <c r="J5" s="147"/>
      <c r="K5" s="148" t="s">
        <v>18</v>
      </c>
      <c r="L5" s="148"/>
    </row>
    <row r="6" spans="1:15" s="130" customFormat="1" ht="14.25" customHeight="1">
      <c r="A6" s="136"/>
      <c r="B6" s="136"/>
      <c r="C6" s="143" t="s">
        <v>86</v>
      </c>
      <c r="D6" s="228" t="s">
        <v>129</v>
      </c>
      <c r="E6" s="149" t="s">
        <v>107</v>
      </c>
      <c r="F6" s="150"/>
      <c r="G6" s="150"/>
      <c r="H6" s="151" t="s">
        <v>115</v>
      </c>
      <c r="I6" s="150"/>
      <c r="J6" s="152"/>
      <c r="K6" s="153" t="s">
        <v>119</v>
      </c>
      <c r="L6" s="153"/>
      <c r="N6" s="130" t="s">
        <v>109</v>
      </c>
    </row>
    <row r="7" spans="1:15" s="130" customFormat="1" ht="15" customHeight="1">
      <c r="A7" s="154"/>
      <c r="B7" s="154"/>
      <c r="C7" s="155" t="s">
        <v>115</v>
      </c>
      <c r="D7" s="156" t="s">
        <v>115</v>
      </c>
      <c r="E7" s="157" t="s">
        <v>19</v>
      </c>
      <c r="F7" s="158" t="s">
        <v>120</v>
      </c>
      <c r="G7" s="158" t="s">
        <v>121</v>
      </c>
      <c r="H7" s="159" t="s">
        <v>19</v>
      </c>
      <c r="I7" s="158" t="s">
        <v>120</v>
      </c>
      <c r="J7" s="158" t="s">
        <v>121</v>
      </c>
      <c r="K7" s="160" t="s">
        <v>107</v>
      </c>
      <c r="L7" s="161" t="s">
        <v>115</v>
      </c>
      <c r="N7" s="160" t="s">
        <v>107</v>
      </c>
      <c r="O7" s="161" t="s">
        <v>115</v>
      </c>
    </row>
    <row r="8" spans="1:15">
      <c r="A8" s="162" t="s">
        <v>103</v>
      </c>
      <c r="B8" s="162"/>
      <c r="C8" s="163">
        <f>+DATA!L6</f>
        <v>103696</v>
      </c>
      <c r="D8" s="164">
        <f>IF(DATA!L6&gt;0,((DATA!L6-DATA!J6)/DATA!J6)*100,)</f>
        <v>-12.357480328270663</v>
      </c>
      <c r="E8" s="165">
        <f>+'Distribution Trends'!U3</f>
        <v>54.578801017605251</v>
      </c>
      <c r="F8" s="164">
        <f>+'Distribution Trends'!AQ3</f>
        <v>7.0234751551718153</v>
      </c>
      <c r="G8" s="164">
        <f>+'Distribution Trends'!BM3</f>
        <v>6.0785741530566249</v>
      </c>
      <c r="H8" s="165">
        <f>+'Distribution Trends'!W3</f>
        <v>54.978012652368456</v>
      </c>
      <c r="I8" s="164">
        <f>+'Distribution Trends'!AS3</f>
        <v>7.5658966787481363</v>
      </c>
      <c r="J8" s="164">
        <f>+'Distribution Trends'!BO3</f>
        <v>6.4647382403191873</v>
      </c>
      <c r="K8" s="166">
        <f>+'Distribution Trends'!BB3</f>
        <v>16.74895087632683</v>
      </c>
      <c r="L8" s="167">
        <f>+'Distribution Trends'!BD3</f>
        <v>7.3489100639603189</v>
      </c>
      <c r="N8" s="169">
        <f>+F8+G8</f>
        <v>13.102049308228441</v>
      </c>
      <c r="O8" s="169">
        <f>+I8+J8</f>
        <v>14.030634919067325</v>
      </c>
    </row>
    <row r="9" spans="1:15">
      <c r="A9" s="170" t="s">
        <v>21</v>
      </c>
      <c r="B9" s="170"/>
      <c r="C9" s="171">
        <f>+DATA!L7</f>
        <v>45796</v>
      </c>
      <c r="D9" s="172">
        <f>IF(DATA!L7&gt;0,((DATA!L7-DATA!J7)/DATA!J7)*100,)</f>
        <v>-2.0112975008558713</v>
      </c>
      <c r="E9" s="173">
        <f>+'Distribution Trends'!U4</f>
        <v>56.410475864429991</v>
      </c>
      <c r="F9" s="172">
        <f>+'Distribution Trends'!AQ4</f>
        <v>9.9149589942224043</v>
      </c>
      <c r="G9" s="172">
        <f>+'Distribution Trends'!BM4</f>
        <v>6.1346374396814749</v>
      </c>
      <c r="H9" s="173">
        <f>+'Distribution Trends'!W4</f>
        <v>56.799720499606956</v>
      </c>
      <c r="I9" s="172">
        <f>+'Distribution Trends'!AS4</f>
        <v>10.550661767960692</v>
      </c>
      <c r="J9" s="172">
        <f>+'Distribution Trends'!BO4</f>
        <v>6.4406179451994161</v>
      </c>
      <c r="K9" s="174">
        <f>+'Distribution Trends'!BB4</f>
        <v>20.558707987778263</v>
      </c>
      <c r="L9" s="175">
        <f>+'Distribution Trends'!BD4</f>
        <v>11.369834277323264</v>
      </c>
      <c r="N9" s="169">
        <f t="shared" ref="N9:N67" si="0">+F9+G9</f>
        <v>16.049596433903879</v>
      </c>
      <c r="O9" s="169">
        <f t="shared" ref="O9:O67" si="1">+I9+J9</f>
        <v>16.991279713160107</v>
      </c>
    </row>
    <row r="10" spans="1:15">
      <c r="A10" s="170" t="s">
        <v>100</v>
      </c>
      <c r="B10" s="170"/>
      <c r="C10" s="176">
        <f>+DATA!L8</f>
        <v>44.163709304119735</v>
      </c>
      <c r="D10" s="172"/>
      <c r="E10" s="173"/>
      <c r="F10" s="172"/>
      <c r="G10" s="172"/>
      <c r="H10" s="173"/>
      <c r="I10" s="172"/>
      <c r="J10" s="172"/>
      <c r="K10" s="174"/>
      <c r="L10" s="175"/>
      <c r="N10" s="169"/>
      <c r="O10" s="169"/>
    </row>
    <row r="11" spans="1:15">
      <c r="A11" s="177" t="s">
        <v>2</v>
      </c>
      <c r="B11" s="177"/>
      <c r="C11" s="178">
        <f>+DATA!L9</f>
        <v>1733</v>
      </c>
      <c r="D11" s="179">
        <f>IF(DATA!L9&gt;0,((DATA!L9-DATA!J9)/DATA!J9)*100,)</f>
        <v>-4.0951853901494184</v>
      </c>
      <c r="E11" s="180">
        <f>+'Distribution Trends'!U6</f>
        <v>57.332595462091859</v>
      </c>
      <c r="F11" s="179">
        <f>+'Distribution Trends'!AQ6</f>
        <v>17.338003502626968</v>
      </c>
      <c r="G11" s="179">
        <f>+'Distribution Trends'!BM6</f>
        <v>0.75890251021599531</v>
      </c>
      <c r="H11" s="180">
        <f>+'Distribution Trends'!W6</f>
        <v>57.587997691863826</v>
      </c>
      <c r="I11" s="179">
        <f>+'Distribution Trends'!AS6</f>
        <v>17.088980553918681</v>
      </c>
      <c r="J11" s="179">
        <f>+'Distribution Trends'!BO6</f>
        <v>0.35356511490866238</v>
      </c>
      <c r="K11" s="181">
        <f>+'Distribution Trends'!BB6</f>
        <v>53.535353535353536</v>
      </c>
      <c r="L11" s="182">
        <f>+'Distribution Trends'!BD6</f>
        <v>56.206896551724142</v>
      </c>
      <c r="N11" s="169">
        <f t="shared" si="0"/>
        <v>18.096906012842965</v>
      </c>
      <c r="O11" s="169">
        <f t="shared" si="1"/>
        <v>17.442545668827343</v>
      </c>
    </row>
    <row r="12" spans="1:15">
      <c r="A12" s="177" t="s">
        <v>3</v>
      </c>
      <c r="B12" s="177"/>
      <c r="C12" s="178">
        <f>+DATA!L10</f>
        <v>1384</v>
      </c>
      <c r="D12" s="179">
        <f>IF(DATA!L10&gt;0,((DATA!L10-DATA!J10)/DATA!J10)*100,)</f>
        <v>-4.6175051688490694</v>
      </c>
      <c r="E12" s="180">
        <f>+'Distribution Trends'!U7</f>
        <v>58.649207443142657</v>
      </c>
      <c r="F12" s="179">
        <f>+'Distribution Trends'!AQ7</f>
        <v>5.3250345781466111</v>
      </c>
      <c r="G12" s="179">
        <f>+'Distribution Trends'!BM7</f>
        <v>1.0373443983402488</v>
      </c>
      <c r="H12" s="180">
        <f>+'Distribution Trends'!W7</f>
        <v>59.898843930635834</v>
      </c>
      <c r="I12" s="179">
        <f>+'Distribution Trends'!AS7</f>
        <v>6.254545454545454</v>
      </c>
      <c r="J12" s="179">
        <f>+'Distribution Trends'!BO7</f>
        <v>1.0909090909090911</v>
      </c>
      <c r="K12" s="181">
        <f>+'Distribution Trends'!BB7</f>
        <v>46.753246753246749</v>
      </c>
      <c r="L12" s="182" t="str">
        <f>+'Distribution Trends'!BD7</f>
        <v>NA</v>
      </c>
      <c r="N12" s="169">
        <f t="shared" si="0"/>
        <v>6.3623789764868599</v>
      </c>
      <c r="O12" s="169">
        <f t="shared" si="1"/>
        <v>7.3454545454545448</v>
      </c>
    </row>
    <row r="13" spans="1:15">
      <c r="A13" s="177" t="s">
        <v>20</v>
      </c>
      <c r="B13" s="177"/>
      <c r="C13" s="178">
        <f>+DATA!L11</f>
        <v>401</v>
      </c>
      <c r="D13" s="179">
        <f>IF(DATA!L11&gt;0,((DATA!L11-DATA!J11)/DATA!J11)*100,)</f>
        <v>4.6997389033942554</v>
      </c>
      <c r="E13" s="180">
        <f>+'Distribution Trends'!U8</f>
        <v>64.490861618798959</v>
      </c>
      <c r="F13" s="179">
        <f>+'Distribution Trends'!AQ8</f>
        <v>5.7591623036649215</v>
      </c>
      <c r="G13" s="179">
        <f>+'Distribution Trends'!BM8</f>
        <v>1.5706806282722512</v>
      </c>
      <c r="H13" s="180">
        <f>+'Distribution Trends'!W8</f>
        <v>62.842892768079807</v>
      </c>
      <c r="I13" s="179">
        <f>+'Distribution Trends'!AS8</f>
        <v>5.75</v>
      </c>
      <c r="J13" s="179">
        <f>+'Distribution Trends'!BO8</f>
        <v>2</v>
      </c>
      <c r="K13" s="181" t="str">
        <f>+'Distribution Trends'!BB8</f>
        <v>NA</v>
      </c>
      <c r="L13" s="182" t="str">
        <f>+'Distribution Trends'!BD8</f>
        <v>NA</v>
      </c>
      <c r="N13" s="169">
        <f t="shared" si="0"/>
        <v>7.329842931937173</v>
      </c>
      <c r="O13" s="169">
        <f t="shared" si="1"/>
        <v>7.75</v>
      </c>
    </row>
    <row r="14" spans="1:15">
      <c r="A14" s="177" t="s">
        <v>4</v>
      </c>
      <c r="B14" s="177"/>
      <c r="C14" s="178">
        <f>+DATA!L12</f>
        <v>5979</v>
      </c>
      <c r="D14" s="179">
        <f>IF(DATA!L12&gt;0,((DATA!L12-DATA!J12)/DATA!J12)*100,)</f>
        <v>5.0790861159929701</v>
      </c>
      <c r="E14" s="180">
        <f>+'Distribution Trends'!U9</f>
        <v>56.432337434094904</v>
      </c>
      <c r="F14" s="179">
        <f>+'Distribution Trends'!AQ9</f>
        <v>9.724705041115481</v>
      </c>
      <c r="G14" s="179">
        <f>+'Distribution Trends'!BM9</f>
        <v>10.690025026814444</v>
      </c>
      <c r="H14" s="180">
        <f>+'Distribution Trends'!W9</f>
        <v>56.096337180130448</v>
      </c>
      <c r="I14" s="179">
        <f>+'Distribution Trends'!AS9</f>
        <v>10.62127659574468</v>
      </c>
      <c r="J14" s="179">
        <f>+'Distribution Trends'!BO9</f>
        <v>11.319148936170214</v>
      </c>
      <c r="K14" s="181" t="str">
        <f>+'Distribution Trends'!BB9</f>
        <v>NA</v>
      </c>
      <c r="L14" s="182" t="str">
        <f>+'Distribution Trends'!BD9</f>
        <v>NA</v>
      </c>
      <c r="N14" s="169">
        <f t="shared" si="0"/>
        <v>20.414730067929924</v>
      </c>
      <c r="O14" s="169">
        <f t="shared" si="1"/>
        <v>21.940425531914894</v>
      </c>
    </row>
    <row r="15" spans="1:15">
      <c r="A15" s="183" t="s">
        <v>5</v>
      </c>
      <c r="B15" s="183"/>
      <c r="C15" s="184">
        <f>+DATA!L13</f>
        <v>1501</v>
      </c>
      <c r="D15" s="185">
        <f>IF(DATA!L13&gt;0,((DATA!L13-DATA!J13)/DATA!J13)*100,)</f>
        <v>-23.496432212028541</v>
      </c>
      <c r="E15" s="186">
        <f>+'Distribution Trends'!U10</f>
        <v>54.892966360856263</v>
      </c>
      <c r="F15" s="185">
        <f>+'Distribution Trends'!AQ10</f>
        <v>13.917525773195877</v>
      </c>
      <c r="G15" s="185">
        <f>+'Distribution Trends'!BM10</f>
        <v>1.3917525773195878</v>
      </c>
      <c r="H15" s="186">
        <f>+'Distribution Trends'!W10</f>
        <v>55.363091272485008</v>
      </c>
      <c r="I15" s="185">
        <f>+'Distribution Trends'!AS10</f>
        <v>16.812373907195695</v>
      </c>
      <c r="J15" s="185">
        <f>+'Distribution Trends'!BO10</f>
        <v>1.6139878950907869</v>
      </c>
      <c r="K15" s="187">
        <f>+'Distribution Trends'!BB10</f>
        <v>22.222222222222221</v>
      </c>
      <c r="L15" s="188">
        <f>+'Distribution Trends'!BD10</f>
        <v>21.6</v>
      </c>
      <c r="N15" s="169">
        <f t="shared" si="0"/>
        <v>15.309278350515465</v>
      </c>
      <c r="O15" s="169">
        <f t="shared" si="1"/>
        <v>18.426361802286483</v>
      </c>
    </row>
    <row r="16" spans="1:15">
      <c r="A16" s="183" t="s">
        <v>6</v>
      </c>
      <c r="B16" s="183"/>
      <c r="C16" s="184">
        <f>+DATA!L14</f>
        <v>1620</v>
      </c>
      <c r="D16" s="185">
        <f>IF(DATA!L14&gt;0,((DATA!L14-DATA!J14)/DATA!J14)*100,)</f>
        <v>-10.249307479224377</v>
      </c>
      <c r="E16" s="186">
        <f>+'Distribution Trends'!U11</f>
        <v>55.4016620498615</v>
      </c>
      <c r="F16" s="185">
        <f>+'Distribution Trends'!AQ11</f>
        <v>3.6789297658862878</v>
      </c>
      <c r="G16" s="185">
        <f>+'Distribution Trends'!BM11</f>
        <v>0.55741360089186176</v>
      </c>
      <c r="H16" s="186">
        <f>+'Distribution Trends'!W11</f>
        <v>55.308641975308639</v>
      </c>
      <c r="I16" s="185">
        <f>+'Distribution Trends'!AS11</f>
        <v>4.002501563477173</v>
      </c>
      <c r="J16" s="185">
        <f>+'Distribution Trends'!BO11</f>
        <v>0.56285178236397748</v>
      </c>
      <c r="K16" s="187" t="str">
        <f>+'Distribution Trends'!BB11</f>
        <v>NA</v>
      </c>
      <c r="L16" s="188" t="str">
        <f>+'Distribution Trends'!BD11</f>
        <v>NA</v>
      </c>
      <c r="N16" s="169">
        <f t="shared" si="0"/>
        <v>4.2363433667781498</v>
      </c>
      <c r="O16" s="169">
        <f t="shared" si="1"/>
        <v>4.5653533458411504</v>
      </c>
    </row>
    <row r="17" spans="1:15">
      <c r="A17" s="183" t="s">
        <v>7</v>
      </c>
      <c r="B17" s="183"/>
      <c r="C17" s="184">
        <f>+DATA!L15</f>
        <v>1145</v>
      </c>
      <c r="D17" s="185">
        <f>IF(DATA!L15&gt;0,((DATA!L15-DATA!J15)/DATA!J15)*100,)</f>
        <v>-8.8375796178343951</v>
      </c>
      <c r="E17" s="186">
        <f>+'Distribution Trends'!U12</f>
        <v>59.952229299363054</v>
      </c>
      <c r="F17" s="185">
        <f>+'Distribution Trends'!AQ12</f>
        <v>23.939151321056844</v>
      </c>
      <c r="G17" s="185">
        <f>+'Distribution Trends'!BM12</f>
        <v>2.321857485988791</v>
      </c>
      <c r="H17" s="186">
        <f>+'Distribution Trends'!W12</f>
        <v>59.650655021834062</v>
      </c>
      <c r="I17" s="185">
        <f>+'Distribution Trends'!AS12</f>
        <v>23.498233215547703</v>
      </c>
      <c r="J17" s="185">
        <f>+'Distribution Trends'!BO12</f>
        <v>2.2084805653710249</v>
      </c>
      <c r="K17" s="187">
        <f>+'Distribution Trends'!BB12</f>
        <v>29.76588628762542</v>
      </c>
      <c r="L17" s="188">
        <f>+'Distribution Trends'!BD12</f>
        <v>24.060150375939848</v>
      </c>
      <c r="N17" s="169">
        <f t="shared" si="0"/>
        <v>26.261008807045634</v>
      </c>
      <c r="O17" s="169">
        <f t="shared" si="1"/>
        <v>25.706713780918729</v>
      </c>
    </row>
    <row r="18" spans="1:15">
      <c r="A18" s="183" t="s">
        <v>8</v>
      </c>
      <c r="B18" s="183"/>
      <c r="C18" s="184">
        <f>+DATA!L16</f>
        <v>2581</v>
      </c>
      <c r="D18" s="185">
        <f>IF(DATA!L16&gt;0,((DATA!L16-DATA!J16)/DATA!J16)*100,)</f>
        <v>1.4942980731419582</v>
      </c>
      <c r="E18" s="186">
        <f>+'Distribution Trends'!U13</f>
        <v>59.300039323633499</v>
      </c>
      <c r="F18" s="185">
        <f>+'Distribution Trends'!AQ13</f>
        <v>13.791716928025735</v>
      </c>
      <c r="G18" s="185">
        <f>+'Distribution Trends'!BM13</f>
        <v>2.4125452352231602</v>
      </c>
      <c r="H18" s="186">
        <f>+'Distribution Trends'!W13</f>
        <v>62.417667570709021</v>
      </c>
      <c r="I18" s="185">
        <f>+'Distribution Trends'!AS13</f>
        <v>16.277195809830783</v>
      </c>
      <c r="J18" s="185">
        <f>+'Distribution Trends'!BO13</f>
        <v>2.6188557614826755</v>
      </c>
      <c r="K18" s="187">
        <f>+'Distribution Trends'!BB13</f>
        <v>37.317784256559769</v>
      </c>
      <c r="L18" s="188">
        <f>+'Distribution Trends'!BD13</f>
        <v>37.623762376237622</v>
      </c>
      <c r="N18" s="169">
        <f t="shared" si="0"/>
        <v>16.204262163248895</v>
      </c>
      <c r="O18" s="169">
        <f t="shared" si="1"/>
        <v>18.896051571313457</v>
      </c>
    </row>
    <row r="19" spans="1:15">
      <c r="A19" s="189" t="s">
        <v>9</v>
      </c>
      <c r="B19" s="189"/>
      <c r="C19" s="178">
        <f>+DATA!L17</f>
        <v>2422</v>
      </c>
      <c r="D19" s="190">
        <f>IF(DATA!L17&gt;0,((DATA!L17-DATA!J17)/DATA!J17)*100,)</f>
        <v>-7.0606293169608589</v>
      </c>
      <c r="E19" s="180">
        <f>+'Distribution Trends'!U14</f>
        <v>64.236377590176517</v>
      </c>
      <c r="F19" s="190">
        <f>+'Distribution Trends'!AQ14</f>
        <v>12.187620146097656</v>
      </c>
      <c r="G19" s="190">
        <f>+'Distribution Trends'!BM14</f>
        <v>2.3836985774702035</v>
      </c>
      <c r="H19" s="180">
        <f>+'Distribution Trends'!W14</f>
        <v>62.716763005780351</v>
      </c>
      <c r="I19" s="190">
        <f>+'Distribution Trends'!AS14</f>
        <v>13.210702341137123</v>
      </c>
      <c r="J19" s="190">
        <f>+'Distribution Trends'!BO14</f>
        <v>0.45986622073578598</v>
      </c>
      <c r="K19" s="181">
        <f>+'Distribution Trends'!BB14</f>
        <v>64.037854889589909</v>
      </c>
      <c r="L19" s="191">
        <f>+'Distribution Trends'!BD14</f>
        <v>16.77215189873418</v>
      </c>
      <c r="N19" s="169">
        <f t="shared" si="0"/>
        <v>14.57131872356786</v>
      </c>
      <c r="O19" s="169">
        <f t="shared" si="1"/>
        <v>13.670568561872908</v>
      </c>
    </row>
    <row r="20" spans="1:15">
      <c r="A20" s="189" t="s">
        <v>10</v>
      </c>
      <c r="B20" s="189"/>
      <c r="C20" s="178">
        <f>+DATA!L18</f>
        <v>6613</v>
      </c>
      <c r="D20" s="190">
        <f>IF(DATA!L18&gt;0,((DATA!L18-DATA!J18)/DATA!J18)*100,)</f>
        <v>-4.0203193033381712</v>
      </c>
      <c r="E20" s="180">
        <f>+'Distribution Trends'!U15</f>
        <v>58.185776487663276</v>
      </c>
      <c r="F20" s="190">
        <f>+'Distribution Trends'!AQ15</f>
        <v>11.235791314485573</v>
      </c>
      <c r="G20" s="190">
        <f>+'Distribution Trends'!BM15</f>
        <v>1.2387059166423784</v>
      </c>
      <c r="H20" s="180">
        <f>+'Distribution Trends'!W15</f>
        <v>57.885982156358686</v>
      </c>
      <c r="I20" s="190">
        <f>+'Distribution Trends'!AS15</f>
        <v>10.695187165775401</v>
      </c>
      <c r="J20" s="190">
        <f>+'Distribution Trends'!BO15</f>
        <v>1.4209320091673032</v>
      </c>
      <c r="K20" s="181">
        <f>+'Distribution Trends'!BB15</f>
        <v>12.062256809338521</v>
      </c>
      <c r="L20" s="191" t="str">
        <f>+'Distribution Trends'!BD15</f>
        <v>NA</v>
      </c>
      <c r="N20" s="169">
        <f t="shared" si="0"/>
        <v>12.474497231127952</v>
      </c>
      <c r="O20" s="169">
        <f t="shared" si="1"/>
        <v>12.116119174942705</v>
      </c>
    </row>
    <row r="21" spans="1:15">
      <c r="A21" s="189" t="s">
        <v>11</v>
      </c>
      <c r="B21" s="189"/>
      <c r="C21" s="178">
        <f>+DATA!L19</f>
        <v>1412</v>
      </c>
      <c r="D21" s="190">
        <f>IF(DATA!L19&gt;0,((DATA!L19-DATA!J19)/DATA!J19)*100,)</f>
        <v>10.226385636221702</v>
      </c>
      <c r="E21" s="180">
        <f>+'Distribution Trends'!U16</f>
        <v>55.737704918032783</v>
      </c>
      <c r="F21" s="190">
        <f>+'Distribution Trends'!AQ16</f>
        <v>3.1421838177533385</v>
      </c>
      <c r="G21" s="190">
        <f>+'Distribution Trends'!BM16</f>
        <v>1.8853102906520032</v>
      </c>
      <c r="H21" s="180">
        <f>+'Distribution Trends'!W16</f>
        <v>58.215297450424927</v>
      </c>
      <c r="I21" s="190">
        <f>+'Distribution Trends'!AS16</f>
        <v>4.5746962115796999</v>
      </c>
      <c r="J21" s="190">
        <f>+'Distribution Trends'!BO16</f>
        <v>2.501786990707648</v>
      </c>
      <c r="K21" s="181" t="str">
        <f>+'Distribution Trends'!BB16</f>
        <v>NA</v>
      </c>
      <c r="L21" s="191" t="str">
        <f>+'Distribution Trends'!BD16</f>
        <v>NA</v>
      </c>
      <c r="N21" s="169">
        <f t="shared" si="0"/>
        <v>5.0274941084053415</v>
      </c>
      <c r="O21" s="169">
        <f t="shared" si="1"/>
        <v>7.0764832022873474</v>
      </c>
    </row>
    <row r="22" spans="1:15">
      <c r="A22" s="189" t="s">
        <v>12</v>
      </c>
      <c r="B22" s="189"/>
      <c r="C22" s="178">
        <f>+DATA!L20</f>
        <v>2111</v>
      </c>
      <c r="D22" s="190">
        <f>IF(DATA!L20&gt;0,((DATA!L20-DATA!J20)/DATA!J20)*100,)</f>
        <v>0.90822179732313579</v>
      </c>
      <c r="E22" s="180">
        <f>+'Distribution Trends'!U17</f>
        <v>54.971319311663478</v>
      </c>
      <c r="F22" s="190">
        <f>+'Distribution Trends'!AQ17</f>
        <v>11.453320500481231</v>
      </c>
      <c r="G22" s="190">
        <f>+'Distribution Trends'!BM17</f>
        <v>1.5880654475457172</v>
      </c>
      <c r="H22" s="180">
        <f>+'Distribution Trends'!W17</f>
        <v>56.134533396494554</v>
      </c>
      <c r="I22" s="190">
        <f>+'Distribution Trends'!AS17</f>
        <v>13.523809523809524</v>
      </c>
      <c r="J22" s="190">
        <f>+'Distribution Trends'!BO17</f>
        <v>1.7142857142857144</v>
      </c>
      <c r="K22" s="181">
        <f>+'Distribution Trends'!BB17</f>
        <v>29.411764705882355</v>
      </c>
      <c r="L22" s="191">
        <f>+'Distribution Trends'!BD17</f>
        <v>9.8591549295774641</v>
      </c>
      <c r="N22" s="169">
        <f t="shared" si="0"/>
        <v>13.041385948026949</v>
      </c>
      <c r="O22" s="169">
        <f t="shared" si="1"/>
        <v>15.238095238095237</v>
      </c>
    </row>
    <row r="23" spans="1:15">
      <c r="A23" s="183" t="s">
        <v>13</v>
      </c>
      <c r="B23" s="183"/>
      <c r="C23" s="184">
        <f>+DATA!L21</f>
        <v>1854</v>
      </c>
      <c r="D23" s="185">
        <f>IF(DATA!L21&gt;0,((DATA!L21-DATA!J21)/DATA!J21)*100,)</f>
        <v>3.865546218487395</v>
      </c>
      <c r="E23" s="186">
        <f>+'Distribution Trends'!U18</f>
        <v>56.750700280112042</v>
      </c>
      <c r="F23" s="185">
        <f>+'Distribution Trends'!AQ18</f>
        <v>8.956075299486594</v>
      </c>
      <c r="G23" s="185">
        <f>+'Distribution Trends'!BM18</f>
        <v>1.9965772960638906</v>
      </c>
      <c r="H23" s="186">
        <f>+'Distribution Trends'!W18</f>
        <v>57.766990291262132</v>
      </c>
      <c r="I23" s="185">
        <f>+'Distribution Trends'!AS18</f>
        <v>8.2048458149779737</v>
      </c>
      <c r="J23" s="185">
        <f>+'Distribution Trends'!BO18</f>
        <v>1.8722466960352422</v>
      </c>
      <c r="K23" s="187">
        <f>+'Distribution Trends'!BB18</f>
        <v>38.853503184713375</v>
      </c>
      <c r="L23" s="188" t="str">
        <f>+'Distribution Trends'!BD18</f>
        <v>NA</v>
      </c>
      <c r="N23" s="169">
        <f t="shared" si="0"/>
        <v>10.952652595550484</v>
      </c>
      <c r="O23" s="169">
        <f t="shared" si="1"/>
        <v>10.077092511013216</v>
      </c>
    </row>
    <row r="24" spans="1:15">
      <c r="A24" s="183" t="s">
        <v>14</v>
      </c>
      <c r="B24" s="183"/>
      <c r="C24" s="184">
        <f>+DATA!L22</f>
        <v>12051</v>
      </c>
      <c r="D24" s="185">
        <f>IF(DATA!L22&gt;0,((DATA!L22-DATA!J22)/DATA!J22)*100,)</f>
        <v>-1.1646026408595096</v>
      </c>
      <c r="E24" s="186">
        <f>+'Distribution Trends'!U19</f>
        <v>52.833593045189865</v>
      </c>
      <c r="F24" s="185">
        <f>+'Distribution Trends'!AQ19</f>
        <v>7.504535708395184</v>
      </c>
      <c r="G24" s="185">
        <f>+'Distribution Trends'!BM19</f>
        <v>14.745175655616032</v>
      </c>
      <c r="H24" s="186">
        <f>+'Distribution Trends'!W19</f>
        <v>53.265289187619281</v>
      </c>
      <c r="I24" s="185">
        <f>+'Distribution Trends'!AS19</f>
        <v>8.2696666946520025</v>
      </c>
      <c r="J24" s="185">
        <f>+'Distribution Trends'!BO19</f>
        <v>15.38913609268743</v>
      </c>
      <c r="K24" s="187">
        <f>+'Distribution Trends'!BB19</f>
        <v>4.7252747252747254</v>
      </c>
      <c r="L24" s="188">
        <f>+'Distribution Trends'!BD19</f>
        <v>2.8426395939086295</v>
      </c>
      <c r="N24" s="169">
        <f t="shared" si="0"/>
        <v>22.249711364011215</v>
      </c>
      <c r="O24" s="169">
        <f t="shared" si="1"/>
        <v>23.658802787339432</v>
      </c>
    </row>
    <row r="25" spans="1:15">
      <c r="A25" s="183" t="s">
        <v>15</v>
      </c>
      <c r="B25" s="183"/>
      <c r="C25" s="184">
        <f>+DATA!L23</f>
        <v>2373</v>
      </c>
      <c r="D25" s="185">
        <f>IF(DATA!L23&gt;0,((DATA!L23-DATA!J23)/DATA!J23)*100,)</f>
        <v>-0.54484492875104773</v>
      </c>
      <c r="E25" s="186">
        <f>+'Distribution Trends'!U20</f>
        <v>55.155071248952225</v>
      </c>
      <c r="F25" s="185">
        <f>+'Distribution Trends'!AQ20</f>
        <v>9.4072164948453612</v>
      </c>
      <c r="G25" s="185">
        <f>+'Distribution Trends'!BM20</f>
        <v>2.0189003436426116</v>
      </c>
      <c r="H25" s="186">
        <f>+'Distribution Trends'!W20</f>
        <v>56.510745891276869</v>
      </c>
      <c r="I25" s="185">
        <f>+'Distribution Trends'!AS20</f>
        <v>10.450906026127265</v>
      </c>
      <c r="J25" s="185">
        <f>+'Distribution Trends'!BO20</f>
        <v>1.9384745048461862</v>
      </c>
      <c r="K25" s="187" t="str">
        <f>+'Distribution Trends'!BB20</f>
        <v>NA</v>
      </c>
      <c r="L25" s="188" t="str">
        <f>+'Distribution Trends'!BD20</f>
        <v>NA</v>
      </c>
      <c r="N25" s="169">
        <f t="shared" si="0"/>
        <v>11.426116838487973</v>
      </c>
      <c r="O25" s="169">
        <f t="shared" si="1"/>
        <v>12.389380530973451</v>
      </c>
    </row>
    <row r="26" spans="1:15" ht="14.25">
      <c r="A26" s="192" t="s">
        <v>122</v>
      </c>
      <c r="B26" s="192"/>
      <c r="C26" s="193">
        <f>+DATA!L24</f>
        <v>616</v>
      </c>
      <c r="D26" s="194">
        <f>IF(DATA!L24&gt;0,((DATA!L24-DATA!J24)/DATA!J24)*100,)</f>
        <v>1.6501650165016499</v>
      </c>
      <c r="E26" s="195">
        <f>+'Distribution Trends'!U21</f>
        <v>59.900990099009896</v>
      </c>
      <c r="F26" s="194">
        <f>+'Distribution Trends'!AQ21</f>
        <v>2.0442930153321974</v>
      </c>
      <c r="G26" s="194">
        <f>+'Distribution Trends'!BM21</f>
        <v>0.51107325383304936</v>
      </c>
      <c r="H26" s="195">
        <f>+'Distribution Trends'!W21</f>
        <v>60.55194805194806</v>
      </c>
      <c r="I26" s="194">
        <f>+'Distribution Trends'!AS21</f>
        <v>2.337228714524207</v>
      </c>
      <c r="J26" s="194">
        <f>+'Distribution Trends'!BO21</f>
        <v>0.8347245409015025</v>
      </c>
      <c r="K26" s="196" t="str">
        <f>+'Distribution Trends'!BB21</f>
        <v>NA</v>
      </c>
      <c r="L26" s="197" t="str">
        <f>+'Distribution Trends'!BD21</f>
        <v>NA</v>
      </c>
      <c r="N26" s="169">
        <f t="shared" si="0"/>
        <v>2.5553662691652468</v>
      </c>
      <c r="O26" s="169">
        <f t="shared" si="1"/>
        <v>3.1719532554257093</v>
      </c>
    </row>
    <row r="27" spans="1:15">
      <c r="A27" s="170" t="s">
        <v>90</v>
      </c>
      <c r="B27" s="170"/>
      <c r="C27" s="171">
        <f>+DATA!L25</f>
        <v>24258</v>
      </c>
      <c r="D27" s="172">
        <f>IF(DATA!L25&gt;0,((DATA!L25-DATA!J25)/DATA!J25)*100,)</f>
        <v>-24.928047535047813</v>
      </c>
      <c r="E27" s="173">
        <f>+'Distribution Trends'!U22</f>
        <v>52.975582582861392</v>
      </c>
      <c r="F27" s="172">
        <f>+'Distribution Trends'!AQ22</f>
        <v>4.5034491734999351</v>
      </c>
      <c r="G27" s="172">
        <f>+'Distribution Trends'!BM22</f>
        <v>10.432122868671092</v>
      </c>
      <c r="H27" s="173">
        <f>+'Distribution Trends'!W22</f>
        <v>52.848544809959598</v>
      </c>
      <c r="I27" s="172">
        <f>+'Distribution Trends'!AS22</f>
        <v>4.4699982707937052</v>
      </c>
      <c r="J27" s="172">
        <f>+'Distribution Trends'!BO22</f>
        <v>11.399792495244682</v>
      </c>
      <c r="K27" s="174">
        <f>+'Distribution Trends'!BB22</f>
        <v>2.745664739884393</v>
      </c>
      <c r="L27" s="175" t="str">
        <f>+'Distribution Trends'!BD22</f>
        <v>NA</v>
      </c>
      <c r="N27" s="169">
        <f t="shared" si="0"/>
        <v>14.935572042171028</v>
      </c>
      <c r="O27" s="169">
        <f t="shared" si="1"/>
        <v>15.869790766038388</v>
      </c>
    </row>
    <row r="28" spans="1:15">
      <c r="A28" s="170" t="s">
        <v>100</v>
      </c>
      <c r="B28" s="170"/>
      <c r="C28" s="176">
        <f>+DATA!L26</f>
        <v>23.393380651134084</v>
      </c>
      <c r="D28" s="172"/>
      <c r="E28" s="173"/>
      <c r="F28" s="172"/>
      <c r="G28" s="172"/>
      <c r="H28" s="173"/>
      <c r="I28" s="172"/>
      <c r="J28" s="172"/>
      <c r="K28" s="174"/>
      <c r="L28" s="175"/>
      <c r="N28" s="169"/>
      <c r="O28" s="169"/>
    </row>
    <row r="29" spans="1:15" s="199" customFormat="1" ht="12.75" customHeight="1">
      <c r="A29" s="198" t="s">
        <v>39</v>
      </c>
      <c r="B29" s="198"/>
      <c r="C29" s="178">
        <f>+DATA!L27</f>
        <v>0</v>
      </c>
      <c r="D29" s="182">
        <f>IF(DATA!L27&gt;0,((DATA!L27-DATA!J27)/DATA!J27)*100,)</f>
        <v>0</v>
      </c>
      <c r="E29" s="180">
        <f>+'Distribution Trends'!U24</f>
        <v>45.833333333333329</v>
      </c>
      <c r="F29" s="179">
        <f>+'Distribution Trends'!AQ24</f>
        <v>4.1666666666666661</v>
      </c>
      <c r="G29" s="179">
        <f>+'Distribution Trends'!BM24</f>
        <v>4.1666666666666661</v>
      </c>
      <c r="H29" s="181" t="str">
        <f>+'Distribution Trends'!AY24</f>
        <v>NA</v>
      </c>
      <c r="I29" s="191" t="str">
        <f>+'Distribution Trends'!BA24</f>
        <v>NA</v>
      </c>
      <c r="J29" s="191" t="str">
        <f>+'Distribution Trends'!BA24</f>
        <v>NA</v>
      </c>
      <c r="K29" s="181" t="str">
        <f>+'Distribution Trends'!BB24</f>
        <v>NA</v>
      </c>
      <c r="L29" s="182" t="str">
        <f>+'Distribution Trends'!BD24</f>
        <v>NA</v>
      </c>
      <c r="N29" s="169">
        <f t="shared" si="0"/>
        <v>8.3333333333333321</v>
      </c>
      <c r="O29" s="169" t="e">
        <f t="shared" si="1"/>
        <v>#VALUE!</v>
      </c>
    </row>
    <row r="30" spans="1:15" s="199" customFormat="1" ht="12.75" customHeight="1">
      <c r="A30" s="177" t="s">
        <v>40</v>
      </c>
      <c r="B30" s="177"/>
      <c r="C30" s="178">
        <f>+DATA!L28</f>
        <v>615</v>
      </c>
      <c r="D30" s="179">
        <f>IF(DATA!L28&gt;0,((DATA!L28-DATA!J28)/DATA!J28)*100,)</f>
        <v>-76.153547886777815</v>
      </c>
      <c r="E30" s="180">
        <f>+'Distribution Trends'!U25</f>
        <v>53.392787902287708</v>
      </c>
      <c r="F30" s="179">
        <f>+'Distribution Trends'!AQ25</f>
        <v>3.6414565826330536</v>
      </c>
      <c r="G30" s="179">
        <f>+'Distribution Trends'!BM25</f>
        <v>10.764305722288915</v>
      </c>
      <c r="H30" s="180">
        <f>+'Distribution Trends'!W25</f>
        <v>51.707317073170735</v>
      </c>
      <c r="I30" s="179">
        <f>+'Distribution Trends'!AS25</f>
        <v>4.0336134453781511</v>
      </c>
      <c r="J30" s="179">
        <f>+'Distribution Trends'!BO25</f>
        <v>10.084033613445378</v>
      </c>
      <c r="K30" s="181" t="str">
        <f>+'Distribution Trends'!BB25</f>
        <v>NA</v>
      </c>
      <c r="L30" s="182" t="str">
        <f>+'Distribution Trends'!BD25</f>
        <v>NA</v>
      </c>
      <c r="N30" s="169">
        <f t="shared" si="0"/>
        <v>14.405762304921968</v>
      </c>
      <c r="O30" s="169">
        <f t="shared" si="1"/>
        <v>14.117647058823529</v>
      </c>
    </row>
    <row r="31" spans="1:15" s="199" customFormat="1" ht="12.75" customHeight="1">
      <c r="A31" s="177" t="s">
        <v>41</v>
      </c>
      <c r="B31" s="177"/>
      <c r="C31" s="178">
        <f>+DATA!L29</f>
        <v>14148</v>
      </c>
      <c r="D31" s="179">
        <f>IF(DATA!L29&gt;0,((DATA!L29-DATA!J29)/DATA!J29)*100,)</f>
        <v>-23.213025780189959</v>
      </c>
      <c r="E31" s="180">
        <f>+'Distribution Trends'!U26</f>
        <v>53.932157394843962</v>
      </c>
      <c r="F31" s="179">
        <f>+'Distribution Trends'!AQ26</f>
        <v>6.4885940409683425</v>
      </c>
      <c r="G31" s="179">
        <f>+'Distribution Trends'!BM26</f>
        <v>13.84427374301676</v>
      </c>
      <c r="H31" s="180">
        <f>+'Distribution Trends'!W26</f>
        <v>54.255018377155785</v>
      </c>
      <c r="I31" s="179">
        <f>+'Distribution Trends'!AS26</f>
        <v>6.3184117158601953</v>
      </c>
      <c r="J31" s="179">
        <f>+'Distribution Trends'!BO26</f>
        <v>16.16214992073677</v>
      </c>
      <c r="K31" s="181">
        <f>+'Distribution Trends'!BB26</f>
        <v>3.4080717488789234</v>
      </c>
      <c r="L31" s="182" t="str">
        <f>+'Distribution Trends'!BD26</f>
        <v>NA</v>
      </c>
      <c r="N31" s="169">
        <f t="shared" si="0"/>
        <v>20.332867783985101</v>
      </c>
      <c r="O31" s="169">
        <f t="shared" si="1"/>
        <v>22.480561636596967</v>
      </c>
    </row>
    <row r="32" spans="1:15" s="199" customFormat="1" ht="12.75" customHeight="1">
      <c r="A32" s="177" t="s">
        <v>42</v>
      </c>
      <c r="B32" s="177"/>
      <c r="C32" s="178">
        <f>+DATA!L30</f>
        <v>558</v>
      </c>
      <c r="D32" s="179">
        <f>IF(DATA!L30&gt;0,((DATA!L30-DATA!J30)/DATA!J30)*100,)</f>
        <v>-56.09756097560976</v>
      </c>
      <c r="E32" s="180">
        <f>+'Distribution Trends'!U27</f>
        <v>58.221872541306062</v>
      </c>
      <c r="F32" s="179">
        <f>+'Distribution Trends'!AQ27</f>
        <v>1.5163607342378291</v>
      </c>
      <c r="G32" s="179">
        <f>+'Distribution Trends'!BM27</f>
        <v>4.7086991221069434</v>
      </c>
      <c r="H32" s="180">
        <f>+'Distribution Trends'!W27</f>
        <v>55.197132616487451</v>
      </c>
      <c r="I32" s="179">
        <f>+'Distribution Trends'!AS27</f>
        <v>2.4667931688804554</v>
      </c>
      <c r="J32" s="179">
        <f>+'Distribution Trends'!BO27</f>
        <v>3.6053130929791273</v>
      </c>
      <c r="K32" s="181" t="str">
        <f>+'Distribution Trends'!BB27</f>
        <v>NA</v>
      </c>
      <c r="L32" s="182" t="str">
        <f>+'Distribution Trends'!BD27</f>
        <v>NA</v>
      </c>
      <c r="N32" s="169">
        <f t="shared" si="0"/>
        <v>6.2250598563447728</v>
      </c>
      <c r="O32" s="169">
        <f t="shared" si="1"/>
        <v>6.0721062618595827</v>
      </c>
    </row>
    <row r="33" spans="1:15" s="199" customFormat="1" ht="12.75" customHeight="1">
      <c r="A33" s="183" t="s">
        <v>44</v>
      </c>
      <c r="B33" s="183"/>
      <c r="C33" s="184">
        <f>+DATA!L31</f>
        <v>724</v>
      </c>
      <c r="D33" s="185">
        <f>IF(DATA!L31&gt;0,((DATA!L31-DATA!J31)/DATA!J31)*100,)</f>
        <v>-4.9868766404199478</v>
      </c>
      <c r="E33" s="186">
        <f>+'Distribution Trends'!U28</f>
        <v>48.425196850393696</v>
      </c>
      <c r="F33" s="185">
        <f>+'Distribution Trends'!AQ28</f>
        <v>0.79893475366178435</v>
      </c>
      <c r="G33" s="185">
        <f>+'Distribution Trends'!BM28</f>
        <v>1.7310252996005324</v>
      </c>
      <c r="H33" s="186">
        <f>+'Distribution Trends'!W28</f>
        <v>49.861878453038671</v>
      </c>
      <c r="I33" s="185">
        <f>+'Distribution Trends'!AS28</f>
        <v>0.97902097902097907</v>
      </c>
      <c r="J33" s="185">
        <f>+'Distribution Trends'!BO28</f>
        <v>2.5174825174825175</v>
      </c>
      <c r="K33" s="187" t="str">
        <f>+'Distribution Trends'!BB28</f>
        <v>NA</v>
      </c>
      <c r="L33" s="188" t="str">
        <f>+'Distribution Trends'!BD28</f>
        <v>NA</v>
      </c>
      <c r="N33" s="169">
        <f t="shared" si="0"/>
        <v>2.5299600532623168</v>
      </c>
      <c r="O33" s="169">
        <f t="shared" si="1"/>
        <v>3.4965034965034967</v>
      </c>
    </row>
    <row r="34" spans="1:15" s="199" customFormat="1" ht="12.75" customHeight="1">
      <c r="A34" s="183" t="s">
        <v>45</v>
      </c>
      <c r="B34" s="183"/>
      <c r="C34" s="184">
        <f>+DATA!L32</f>
        <v>455</v>
      </c>
      <c r="D34" s="185">
        <f>IF(DATA!L32&gt;0,((DATA!L32-DATA!J32)/DATA!J32)*100,)</f>
        <v>-3.8054968287526427</v>
      </c>
      <c r="E34" s="186">
        <f>+'Distribution Trends'!U29</f>
        <v>50.528541226215637</v>
      </c>
      <c r="F34" s="185">
        <f>+'Distribution Trends'!AQ29</f>
        <v>0</v>
      </c>
      <c r="G34" s="185">
        <f>+'Distribution Trends'!BM29</f>
        <v>2.2421524663677128</v>
      </c>
      <c r="H34" s="186">
        <f>+'Distribution Trends'!W29</f>
        <v>49.010989010989007</v>
      </c>
      <c r="I34" s="185">
        <f>+'Distribution Trends'!AS29</f>
        <v>0.22222222222222221</v>
      </c>
      <c r="J34" s="185">
        <f>+'Distribution Trends'!BO29</f>
        <v>2.2222222222222223</v>
      </c>
      <c r="K34" s="187" t="str">
        <f>+'Distribution Trends'!BB29</f>
        <v>NA</v>
      </c>
      <c r="L34" s="188" t="str">
        <f>+'Distribution Trends'!BD29</f>
        <v>NA</v>
      </c>
      <c r="N34" s="169">
        <f t="shared" si="0"/>
        <v>2.2421524663677128</v>
      </c>
      <c r="O34" s="169">
        <f t="shared" si="1"/>
        <v>2.4444444444444446</v>
      </c>
    </row>
    <row r="35" spans="1:15" s="199" customFormat="1" ht="12.75" customHeight="1">
      <c r="A35" s="183" t="s">
        <v>55</v>
      </c>
      <c r="B35" s="183"/>
      <c r="C35" s="184">
        <f>+DATA!L33</f>
        <v>222</v>
      </c>
      <c r="D35" s="185">
        <f>IF(DATA!L33&gt;0,((DATA!L33-DATA!J33)/DATA!J33)*100,)</f>
        <v>-13.953488372093023</v>
      </c>
      <c r="E35" s="186">
        <f>+'Distribution Trends'!U30</f>
        <v>46.899224806201552</v>
      </c>
      <c r="F35" s="185">
        <f>+'Distribution Trends'!AQ30</f>
        <v>0</v>
      </c>
      <c r="G35" s="185">
        <f>+'Distribution Trends'!BM30</f>
        <v>2.2421524663677128</v>
      </c>
      <c r="H35" s="186">
        <f>+'Distribution Trends'!W30</f>
        <v>47.297297297297298</v>
      </c>
      <c r="I35" s="185">
        <f>+'Distribution Trends'!AS30</f>
        <v>0</v>
      </c>
      <c r="J35" s="185">
        <f>+'Distribution Trends'!BO30</f>
        <v>2.7777777777777777</v>
      </c>
      <c r="K35" s="187" t="str">
        <f>+'Distribution Trends'!BB30</f>
        <v>NA</v>
      </c>
      <c r="L35" s="188" t="str">
        <f>+'Distribution Trends'!BD30</f>
        <v>NA</v>
      </c>
      <c r="N35" s="169">
        <f t="shared" si="0"/>
        <v>2.2421524663677128</v>
      </c>
      <c r="O35" s="169">
        <f t="shared" si="1"/>
        <v>2.7777777777777777</v>
      </c>
    </row>
    <row r="36" spans="1:15" s="199" customFormat="1" ht="12.75" customHeight="1">
      <c r="A36" s="183" t="s">
        <v>57</v>
      </c>
      <c r="B36" s="183"/>
      <c r="C36" s="184">
        <f>+DATA!L34</f>
        <v>781</v>
      </c>
      <c r="D36" s="185">
        <f>IF(DATA!L34&gt;0,((DATA!L34-DATA!J34)/DATA!J34)*100,)</f>
        <v>0.90439276485788112</v>
      </c>
      <c r="E36" s="186">
        <f>+'Distribution Trends'!U31</f>
        <v>46.382428940568474</v>
      </c>
      <c r="F36" s="185">
        <f>+'Distribution Trends'!AQ31</f>
        <v>3.2425421530479901</v>
      </c>
      <c r="G36" s="185">
        <f>+'Distribution Trends'!BM31</f>
        <v>5.966277561608301</v>
      </c>
      <c r="H36" s="186">
        <f>+'Distribution Trends'!W31</f>
        <v>46.478873239436616</v>
      </c>
      <c r="I36" s="185">
        <f>+'Distribution Trends'!AS31</f>
        <v>3.7227214377406934</v>
      </c>
      <c r="J36" s="185">
        <f>+'Distribution Trends'!BO31</f>
        <v>4.1078305519897302</v>
      </c>
      <c r="K36" s="187" t="str">
        <f>+'Distribution Trends'!BB31</f>
        <v>NA</v>
      </c>
      <c r="L36" s="188" t="str">
        <f>+'Distribution Trends'!BD31</f>
        <v>NA</v>
      </c>
      <c r="N36" s="169">
        <f t="shared" si="0"/>
        <v>9.2088197146562916</v>
      </c>
      <c r="O36" s="169">
        <f t="shared" si="1"/>
        <v>7.8305519897304237</v>
      </c>
    </row>
    <row r="37" spans="1:15" s="199" customFormat="1" ht="12.75" customHeight="1">
      <c r="A37" s="189" t="s">
        <v>60</v>
      </c>
      <c r="B37" s="189"/>
      <c r="C37" s="178">
        <f>+DATA!L35</f>
        <v>875</v>
      </c>
      <c r="D37" s="190">
        <f>IF(DATA!L35&gt;0,((DATA!L35-DATA!J35)/DATA!J35)*100,)</f>
        <v>-31.156569630212434</v>
      </c>
      <c r="E37" s="180">
        <f>+'Distribution Trends'!U32</f>
        <v>54.209284028324156</v>
      </c>
      <c r="F37" s="190">
        <f>+'Distribution Trends'!AQ32</f>
        <v>1.2315270935960592</v>
      </c>
      <c r="G37" s="190">
        <f>+'Distribution Trends'!BM32</f>
        <v>18.226600985221676</v>
      </c>
      <c r="H37" s="180">
        <f>+'Distribution Trends'!W32</f>
        <v>52.457142857142856</v>
      </c>
      <c r="I37" s="190">
        <f>+'Distribution Trends'!AS32</f>
        <v>1.3157894736842104</v>
      </c>
      <c r="J37" s="190">
        <f>+'Distribution Trends'!BO32</f>
        <v>17.105263157894736</v>
      </c>
      <c r="K37" s="181" t="str">
        <f>+'Distribution Trends'!BB32</f>
        <v>NA</v>
      </c>
      <c r="L37" s="191" t="str">
        <f>+'Distribution Trends'!BD32</f>
        <v>NA</v>
      </c>
      <c r="N37" s="169">
        <f t="shared" si="0"/>
        <v>19.458128078817737</v>
      </c>
      <c r="O37" s="169">
        <f t="shared" si="1"/>
        <v>18.421052631578945</v>
      </c>
    </row>
    <row r="38" spans="1:15" s="199" customFormat="1" ht="12.75" customHeight="1">
      <c r="A38" s="189" t="s">
        <v>64</v>
      </c>
      <c r="B38" s="189"/>
      <c r="C38" s="178">
        <f>+DATA!L36</f>
        <v>1745</v>
      </c>
      <c r="D38" s="190">
        <f>IF(DATA!L36&gt;0,((DATA!L36-DATA!J36)/DATA!J36)*100,)</f>
        <v>-7.7207826546800638</v>
      </c>
      <c r="E38" s="180">
        <f>+'Distribution Trends'!U33</f>
        <v>53.146483342147008</v>
      </c>
      <c r="F38" s="190">
        <f>+'Distribution Trends'!AQ33</f>
        <v>1.1019283746556474</v>
      </c>
      <c r="G38" s="190">
        <f>+'Distribution Trends'!BM33</f>
        <v>3.9669421487603307</v>
      </c>
      <c r="H38" s="180">
        <f>+'Distribution Trends'!W33</f>
        <v>51.346704871060169</v>
      </c>
      <c r="I38" s="190">
        <f>+'Distribution Trends'!AS33</f>
        <v>1.0752688172043012</v>
      </c>
      <c r="J38" s="190">
        <f>+'Distribution Trends'!BO33</f>
        <v>4.1816009557945035</v>
      </c>
      <c r="K38" s="181" t="str">
        <f>+'Distribution Trends'!BB33</f>
        <v>NA</v>
      </c>
      <c r="L38" s="191" t="str">
        <f>+'Distribution Trends'!BD33</f>
        <v>NA</v>
      </c>
      <c r="N38" s="169">
        <f t="shared" si="0"/>
        <v>5.0688705234159777</v>
      </c>
      <c r="O38" s="169">
        <f t="shared" si="1"/>
        <v>5.2568697729988045</v>
      </c>
    </row>
    <row r="39" spans="1:15" s="199" customFormat="1" ht="12.75" customHeight="1">
      <c r="A39" s="189" t="s">
        <v>68</v>
      </c>
      <c r="B39" s="189"/>
      <c r="C39" s="178">
        <f>+DATA!L37</f>
        <v>678</v>
      </c>
      <c r="D39" s="190">
        <f>IF(DATA!L37&gt;0,((DATA!L37-DATA!J37)/DATA!J37)*100,)</f>
        <v>25.788497217068645</v>
      </c>
      <c r="E39" s="180">
        <f>+'Distribution Trends'!U34</f>
        <v>41.001855287569569</v>
      </c>
      <c r="F39" s="190">
        <f>+'Distribution Trends'!AQ34</f>
        <v>0.93808630393996251</v>
      </c>
      <c r="G39" s="190">
        <f>+'Distribution Trends'!BM34</f>
        <v>3.5647279549718571</v>
      </c>
      <c r="H39" s="180">
        <f>+'Distribution Trends'!W34</f>
        <v>41.887905604719769</v>
      </c>
      <c r="I39" s="190">
        <f>+'Distribution Trends'!AS34</f>
        <v>0.30211480362537763</v>
      </c>
      <c r="J39" s="190">
        <f>+'Distribution Trends'!BO34</f>
        <v>3.6253776435045322</v>
      </c>
      <c r="K39" s="181" t="str">
        <f>+'Distribution Trends'!BB34</f>
        <v>NA</v>
      </c>
      <c r="L39" s="191" t="str">
        <f>+'Distribution Trends'!BD34</f>
        <v>NA</v>
      </c>
      <c r="N39" s="169">
        <f t="shared" si="0"/>
        <v>4.5028142589118199</v>
      </c>
      <c r="O39" s="169">
        <f t="shared" si="1"/>
        <v>3.92749244712991</v>
      </c>
    </row>
    <row r="40" spans="1:15" s="199" customFormat="1" ht="12.75" customHeight="1">
      <c r="A40" s="189" t="s">
        <v>70</v>
      </c>
      <c r="B40" s="189"/>
      <c r="C40" s="178">
        <f>+DATA!L38</f>
        <v>2824</v>
      </c>
      <c r="D40" s="190">
        <f>IF(DATA!L38&gt;0,((DATA!L38-DATA!J38)/DATA!J38)*100,)</f>
        <v>-17.691635091809967</v>
      </c>
      <c r="E40" s="180">
        <f>+'Distribution Trends'!U35</f>
        <v>51.238705916642381</v>
      </c>
      <c r="F40" s="190">
        <f>+'Distribution Trends'!AQ35</f>
        <v>2.5490770583064752</v>
      </c>
      <c r="G40" s="190">
        <f>+'Distribution Trends'!BM35</f>
        <v>2.9592733665397013</v>
      </c>
      <c r="H40" s="180">
        <f>+'Distribution Trends'!W35</f>
        <v>53.859773371104815</v>
      </c>
      <c r="I40" s="190">
        <f>+'Distribution Trends'!AS35</f>
        <v>3.1616341030195381</v>
      </c>
      <c r="J40" s="190">
        <f>+'Distribution Trends'!BO35</f>
        <v>3.8721136767317943</v>
      </c>
      <c r="K40" s="181" t="str">
        <f>+'Distribution Trends'!BB35</f>
        <v>NA</v>
      </c>
      <c r="L40" s="191" t="str">
        <f>+'Distribution Trends'!BD35</f>
        <v>NA</v>
      </c>
      <c r="N40" s="169">
        <f t="shared" si="0"/>
        <v>5.5083504248461761</v>
      </c>
      <c r="O40" s="169">
        <f t="shared" si="1"/>
        <v>7.0337477797513319</v>
      </c>
    </row>
    <row r="41" spans="1:15" s="199" customFormat="1" ht="12.75" customHeight="1">
      <c r="A41" s="200" t="s">
        <v>72</v>
      </c>
      <c r="B41" s="200"/>
      <c r="C41" s="201">
        <f>+DATA!L39</f>
        <v>633</v>
      </c>
      <c r="D41" s="202">
        <f>IF(DATA!L39&gt;0,((DATA!L39-DATA!J39)/DATA!J39)*100,)</f>
        <v>2.9268292682926833</v>
      </c>
      <c r="E41" s="203">
        <f>+'Distribution Trends'!U36</f>
        <v>47.479674796747965</v>
      </c>
      <c r="F41" s="202">
        <f>+'Distribution Trends'!AQ36</f>
        <v>0</v>
      </c>
      <c r="G41" s="202">
        <f>+'Distribution Trends'!BM36</f>
        <v>1.6611295681063125</v>
      </c>
      <c r="H41" s="203">
        <f>+'Distribution Trends'!W36</f>
        <v>48.341232227488149</v>
      </c>
      <c r="I41" s="202">
        <f>+'Distribution Trends'!AS36</f>
        <v>0.48701298701298701</v>
      </c>
      <c r="J41" s="202">
        <f>+'Distribution Trends'!BO36</f>
        <v>0.81168831168831157</v>
      </c>
      <c r="K41" s="204" t="str">
        <f>+'Distribution Trends'!BB36</f>
        <v>NA</v>
      </c>
      <c r="L41" s="205" t="str">
        <f>+'Distribution Trends'!BD36</f>
        <v>NA</v>
      </c>
      <c r="N41" s="169">
        <f t="shared" si="0"/>
        <v>1.6611295681063125</v>
      </c>
      <c r="O41" s="169">
        <f t="shared" si="1"/>
        <v>1.2987012987012987</v>
      </c>
    </row>
    <row r="42" spans="1:15" s="199" customFormat="1" ht="12.75" customHeight="1">
      <c r="A42" s="170" t="s">
        <v>88</v>
      </c>
      <c r="B42" s="170"/>
      <c r="C42" s="171">
        <f>+DATA!L40</f>
        <v>19094</v>
      </c>
      <c r="D42" s="172">
        <f>IF(DATA!L40&gt;0,((DATA!L40-DATA!J40)/DATA!J40)*100,)</f>
        <v>-24.672557992741044</v>
      </c>
      <c r="E42" s="173">
        <f>+'Distribution Trends'!U37</f>
        <v>52.564304876124346</v>
      </c>
      <c r="F42" s="172">
        <f>+'Distribution Trends'!AQ37</f>
        <v>4.7405793593157428</v>
      </c>
      <c r="G42" s="172">
        <f>+'Distribution Trends'!BM37</f>
        <v>1.8357137093520535</v>
      </c>
      <c r="H42" s="173">
        <f>+'Distribution Trends'!W37</f>
        <v>52.90143500576098</v>
      </c>
      <c r="I42" s="172">
        <f>+'Distribution Trends'!AS37</f>
        <v>4.6649567168964419</v>
      </c>
      <c r="J42" s="172">
        <f>+'Distribution Trends'!BO37</f>
        <v>1.9717858287912793</v>
      </c>
      <c r="K42" s="174">
        <f>+'Distribution Trends'!BB37</f>
        <v>21.361702127659573</v>
      </c>
      <c r="L42" s="175">
        <f>+'Distribution Trends'!BD37</f>
        <v>2.4054982817869419</v>
      </c>
      <c r="N42" s="169">
        <f t="shared" si="0"/>
        <v>6.5762930686677965</v>
      </c>
      <c r="O42" s="169">
        <f t="shared" si="1"/>
        <v>6.6367425456877207</v>
      </c>
    </row>
    <row r="43" spans="1:15" s="199" customFormat="1" ht="12.75" customHeight="1">
      <c r="A43" s="170" t="s">
        <v>100</v>
      </c>
      <c r="B43" s="170"/>
      <c r="C43" s="176">
        <f>+DATA!L41</f>
        <v>18.413439284061102</v>
      </c>
      <c r="D43" s="172"/>
      <c r="E43" s="173"/>
      <c r="F43" s="172"/>
      <c r="G43" s="172"/>
      <c r="H43" s="173"/>
      <c r="I43" s="172"/>
      <c r="J43" s="172"/>
      <c r="K43" s="174"/>
      <c r="L43" s="175"/>
      <c r="N43" s="169"/>
      <c r="O43" s="169"/>
    </row>
    <row r="44" spans="1:15" s="199" customFormat="1" ht="12.75" customHeight="1">
      <c r="A44" s="177" t="s">
        <v>46</v>
      </c>
      <c r="B44" s="177"/>
      <c r="C44" s="178">
        <f>+DATA!L42</f>
        <v>2813</v>
      </c>
      <c r="D44" s="179">
        <f>IF(DATA!L42&gt;0,((DATA!L42-DATA!J42)/DATA!J42)*100,)</f>
        <v>-40.148936170212771</v>
      </c>
      <c r="E44" s="180">
        <f>+'Distribution Trends'!U39</f>
        <v>53.872340425531917</v>
      </c>
      <c r="F44" s="179">
        <f>+'Distribution Trends'!AQ39</f>
        <v>8.6122266845158411</v>
      </c>
      <c r="G44" s="179">
        <f>+'Distribution Trends'!BM39</f>
        <v>3.5698348951361001</v>
      </c>
      <c r="H44" s="180">
        <f>+'Distribution Trends'!W39</f>
        <v>54.248133665126197</v>
      </c>
      <c r="I44" s="179">
        <f>+'Distribution Trends'!AS39</f>
        <v>5.2860246198406946</v>
      </c>
      <c r="J44" s="179">
        <f>+'Distribution Trends'!BO39</f>
        <v>3.2947139753801591</v>
      </c>
      <c r="K44" s="181">
        <f>+'Distribution Trends'!BB39</f>
        <v>41.450777202072537</v>
      </c>
      <c r="L44" s="182">
        <f>+'Distribution Trends'!BD39</f>
        <v>14.383561643835616</v>
      </c>
      <c r="N44" s="169">
        <f t="shared" si="0"/>
        <v>12.182061579651942</v>
      </c>
      <c r="O44" s="169">
        <f t="shared" si="1"/>
        <v>8.5807385952208541</v>
      </c>
    </row>
    <row r="45" spans="1:15" s="199" customFormat="1" ht="12.75" customHeight="1">
      <c r="A45" s="177" t="s">
        <v>47</v>
      </c>
      <c r="B45" s="177"/>
      <c r="C45" s="178">
        <f>+DATA!L43</f>
        <v>1488</v>
      </c>
      <c r="D45" s="179">
        <f>IF(DATA!L43&gt;0,((DATA!L43-DATA!J43)/DATA!J43)*100,)</f>
        <v>-0.2012072434607646</v>
      </c>
      <c r="E45" s="180">
        <f>+'Distribution Trends'!U40</f>
        <v>59.624413145539904</v>
      </c>
      <c r="F45" s="179">
        <f>+'Distribution Trends'!AQ40</f>
        <v>6.2837837837837833</v>
      </c>
      <c r="G45" s="179">
        <f>+'Distribution Trends'!BM40</f>
        <v>1.8243243243243243</v>
      </c>
      <c r="H45" s="180">
        <f>+'Distribution Trends'!W40</f>
        <v>57.594086021505376</v>
      </c>
      <c r="I45" s="179">
        <f>+'Distribution Trends'!AS40</f>
        <v>6.2627637848876789</v>
      </c>
      <c r="J45" s="179">
        <f>+'Distribution Trends'!BO40</f>
        <v>1.8379850238257316</v>
      </c>
      <c r="K45" s="181" t="str">
        <f>+'Distribution Trends'!BB40</f>
        <v>NA</v>
      </c>
      <c r="L45" s="182" t="str">
        <f>+'Distribution Trends'!BD40</f>
        <v>NA</v>
      </c>
      <c r="N45" s="169">
        <f t="shared" si="0"/>
        <v>8.108108108108107</v>
      </c>
      <c r="O45" s="169">
        <f t="shared" si="1"/>
        <v>8.1007488087134103</v>
      </c>
    </row>
    <row r="46" spans="1:15" s="199" customFormat="1" ht="12.75" customHeight="1">
      <c r="A46" s="177" t="s">
        <v>48</v>
      </c>
      <c r="B46" s="177"/>
      <c r="C46" s="178">
        <f>+DATA!L44</f>
        <v>1769</v>
      </c>
      <c r="D46" s="179">
        <f>IF(DATA!L44&gt;0,((DATA!L44-DATA!J44)/DATA!J44)*100,)</f>
        <v>-3.4915439170758318</v>
      </c>
      <c r="E46" s="180">
        <f>+'Distribution Trends'!U41</f>
        <v>49.099836333878891</v>
      </c>
      <c r="F46" s="179">
        <f>+'Distribution Trends'!AQ41</f>
        <v>1.0416666666666665</v>
      </c>
      <c r="G46" s="179">
        <f>+'Distribution Trends'!BM41</f>
        <v>1.0416666666666665</v>
      </c>
      <c r="H46" s="180">
        <f>+'Distribution Trends'!W41</f>
        <v>48.445449406444318</v>
      </c>
      <c r="I46" s="179">
        <f>+'Distribution Trends'!AS41</f>
        <v>1.1904761904761905</v>
      </c>
      <c r="J46" s="179">
        <f>+'Distribution Trends'!BO41</f>
        <v>1.4172335600907031</v>
      </c>
      <c r="K46" s="181" t="str">
        <f>+'Distribution Trends'!BB41</f>
        <v>NA</v>
      </c>
      <c r="L46" s="182" t="str">
        <f>+'Distribution Trends'!BD41</f>
        <v>NA</v>
      </c>
      <c r="N46" s="169">
        <f t="shared" si="0"/>
        <v>2.083333333333333</v>
      </c>
      <c r="O46" s="169">
        <f t="shared" si="1"/>
        <v>2.6077097505668938</v>
      </c>
    </row>
    <row r="47" spans="1:15" s="199" customFormat="1" ht="12.75" customHeight="1">
      <c r="A47" s="177" t="s">
        <v>49</v>
      </c>
      <c r="B47" s="177"/>
      <c r="C47" s="178">
        <f>+DATA!L45</f>
        <v>1257</v>
      </c>
      <c r="D47" s="179">
        <f>IF(DATA!L45&gt;0,((DATA!L45-DATA!J45)/DATA!J45)*100,)</f>
        <v>55.377008652657601</v>
      </c>
      <c r="E47" s="180">
        <f>+'Distribution Trends'!U42</f>
        <v>53.02843016069221</v>
      </c>
      <c r="F47" s="179">
        <f>+'Distribution Trends'!AQ42</f>
        <v>1.61892901618929</v>
      </c>
      <c r="G47" s="179">
        <f>+'Distribution Trends'!BM42</f>
        <v>1.3698630136986301</v>
      </c>
      <c r="H47" s="180">
        <f>+'Distribution Trends'!W42</f>
        <v>50.119331742243432</v>
      </c>
      <c r="I47" s="179">
        <f>+'Distribution Trends'!AS42</f>
        <v>3.0769230769230771</v>
      </c>
      <c r="J47" s="179">
        <f>+'Distribution Trends'!BO42</f>
        <v>2.6720647773279356</v>
      </c>
      <c r="K47" s="181" t="str">
        <f>+'Distribution Trends'!BB42</f>
        <v>NA</v>
      </c>
      <c r="L47" s="182" t="str">
        <f>+'Distribution Trends'!BD42</f>
        <v>NA</v>
      </c>
      <c r="N47" s="169">
        <f t="shared" si="0"/>
        <v>2.9887920298879198</v>
      </c>
      <c r="O47" s="169">
        <f t="shared" si="1"/>
        <v>5.7489878542510127</v>
      </c>
    </row>
    <row r="48" spans="1:15" s="199" customFormat="1" ht="12.75" customHeight="1">
      <c r="A48" s="183" t="s">
        <v>52</v>
      </c>
      <c r="B48" s="183"/>
      <c r="C48" s="184">
        <f>+DATA!L46</f>
        <v>2498</v>
      </c>
      <c r="D48" s="185">
        <f>IF(DATA!L46&gt;0,((DATA!L46-DATA!J46)/DATA!J46)*100,)</f>
        <v>-15.665091154625252</v>
      </c>
      <c r="E48" s="186">
        <f>+'Distribution Trends'!U43</f>
        <v>50.776502363268058</v>
      </c>
      <c r="F48" s="185">
        <f>+'Distribution Trends'!AQ43</f>
        <v>6.5410958904109586</v>
      </c>
      <c r="G48" s="185">
        <f>+'Distribution Trends'!BM43</f>
        <v>1.8150684931506849</v>
      </c>
      <c r="H48" s="186">
        <f>+'Distribution Trends'!W43</f>
        <v>50.52041633306645</v>
      </c>
      <c r="I48" s="185">
        <f>+'Distribution Trends'!AS43</f>
        <v>5.7888300040766412</v>
      </c>
      <c r="J48" s="185">
        <f>+'Distribution Trends'!BO43</f>
        <v>1.6714227476559314</v>
      </c>
      <c r="K48" s="187">
        <f>+'Distribution Trends'!BB43</f>
        <v>22.513089005235599</v>
      </c>
      <c r="L48" s="188" t="str">
        <f>+'Distribution Trends'!BD43</f>
        <v>NA</v>
      </c>
      <c r="N48" s="169">
        <f t="shared" si="0"/>
        <v>8.3561643835616444</v>
      </c>
      <c r="O48" s="169">
        <f t="shared" si="1"/>
        <v>7.4602527517325727</v>
      </c>
    </row>
    <row r="49" spans="1:15" s="199" customFormat="1" ht="12.75" customHeight="1">
      <c r="A49" s="183" t="s">
        <v>53</v>
      </c>
      <c r="B49" s="183"/>
      <c r="C49" s="184">
        <f>+DATA!L47</f>
        <v>1864</v>
      </c>
      <c r="D49" s="185">
        <f>IF(DATA!L47&gt;0,((DATA!L47-DATA!J47)/DATA!J47)*100,)</f>
        <v>-32.585895117540687</v>
      </c>
      <c r="E49" s="186">
        <f>+'Distribution Trends'!U44</f>
        <v>50.379746835443044</v>
      </c>
      <c r="F49" s="185">
        <f>+'Distribution Trends'!AQ44</f>
        <v>1.600582029829029</v>
      </c>
      <c r="G49" s="185">
        <f>+'Distribution Trends'!BM44</f>
        <v>1.2004365223717717</v>
      </c>
      <c r="H49" s="186">
        <f>+'Distribution Trends'!W44</f>
        <v>50.536480686695285</v>
      </c>
      <c r="I49" s="185">
        <f>+'Distribution Trends'!AS44</f>
        <v>2.0518358531317493</v>
      </c>
      <c r="J49" s="185">
        <f>+'Distribution Trends'!BO44</f>
        <v>1.4038876889848813</v>
      </c>
      <c r="K49" s="187" t="str">
        <f>+'Distribution Trends'!BB44</f>
        <v>NA</v>
      </c>
      <c r="L49" s="188" t="str">
        <f>+'Distribution Trends'!BD44</f>
        <v>NA</v>
      </c>
      <c r="N49" s="169">
        <f t="shared" si="0"/>
        <v>2.8010185522008006</v>
      </c>
      <c r="O49" s="169">
        <f t="shared" si="1"/>
        <v>3.4557235421166306</v>
      </c>
    </row>
    <row r="50" spans="1:15" s="199" customFormat="1" ht="12.75" customHeight="1">
      <c r="A50" s="183" t="s">
        <v>54</v>
      </c>
      <c r="B50" s="183"/>
      <c r="C50" s="184">
        <f>+DATA!L48</f>
        <v>1696</v>
      </c>
      <c r="D50" s="185">
        <f>IF(DATA!L48&gt;0,((DATA!L48-DATA!J48)/DATA!J48)*100,)</f>
        <v>0.71258907363420432</v>
      </c>
      <c r="E50" s="186">
        <f>+'Distribution Trends'!U45</f>
        <v>55.760095011876487</v>
      </c>
      <c r="F50" s="185">
        <f>+'Distribution Trends'!AQ45</f>
        <v>4.7129909365558911</v>
      </c>
      <c r="G50" s="185">
        <f>+'Distribution Trends'!BM45</f>
        <v>1.3293051359516617</v>
      </c>
      <c r="H50" s="186">
        <f>+'Distribution Trends'!W45</f>
        <v>56.780660377358494</v>
      </c>
      <c r="I50" s="185">
        <f>+'Distribution Trends'!AS45</f>
        <v>5.3172205438066467</v>
      </c>
      <c r="J50" s="185">
        <f>+'Distribution Trends'!BO45</f>
        <v>1.2084592145015105</v>
      </c>
      <c r="K50" s="187">
        <f>+'Distribution Trends'!BB45</f>
        <v>61.53846153846154</v>
      </c>
      <c r="L50" s="188" t="str">
        <f>+'Distribution Trends'!BD45</f>
        <v>NA</v>
      </c>
      <c r="N50" s="169">
        <f t="shared" si="0"/>
        <v>6.0422960725075523</v>
      </c>
      <c r="O50" s="169">
        <f t="shared" si="1"/>
        <v>6.5256797583081569</v>
      </c>
    </row>
    <row r="51" spans="1:15" s="199" customFormat="1" ht="12.75" customHeight="1">
      <c r="A51" s="183" t="s">
        <v>56</v>
      </c>
      <c r="B51" s="183"/>
      <c r="C51" s="184">
        <f>+DATA!L49</f>
        <v>860</v>
      </c>
      <c r="D51" s="185">
        <f>IF(DATA!L49&gt;0,((DATA!L49-DATA!J49)/DATA!J49)*100,)</f>
        <v>-15.603532875368009</v>
      </c>
      <c r="E51" s="186">
        <f>+'Distribution Trends'!U46</f>
        <v>48.675171736997058</v>
      </c>
      <c r="F51" s="185">
        <f>+'Distribution Trends'!AQ46</f>
        <v>1.768172888015717</v>
      </c>
      <c r="G51" s="185">
        <f>+'Distribution Trends'!BM46</f>
        <v>1.37524557956778</v>
      </c>
      <c r="H51" s="186">
        <f>+'Distribution Trends'!W46</f>
        <v>48.720930232558139</v>
      </c>
      <c r="I51" s="185">
        <f>+'Distribution Trends'!AS46</f>
        <v>2.3446658851113718</v>
      </c>
      <c r="J51" s="185">
        <f>+'Distribution Trends'!BO46</f>
        <v>1.4067995310668231</v>
      </c>
      <c r="K51" s="187" t="str">
        <f>+'Distribution Trends'!BB46</f>
        <v>NA</v>
      </c>
      <c r="L51" s="188" t="str">
        <f>+'Distribution Trends'!BD46</f>
        <v>NA</v>
      </c>
      <c r="N51" s="169">
        <f t="shared" si="0"/>
        <v>3.1434184675834969</v>
      </c>
      <c r="O51" s="169">
        <f t="shared" si="1"/>
        <v>3.7514654161781946</v>
      </c>
    </row>
    <row r="52" spans="1:15" s="199" customFormat="1" ht="12.75" customHeight="1">
      <c r="A52" s="177" t="s">
        <v>62</v>
      </c>
      <c r="B52" s="177"/>
      <c r="C52" s="178">
        <f>+DATA!L50</f>
        <v>411</v>
      </c>
      <c r="D52" s="179">
        <f>IF(DATA!L50&gt;0,((DATA!L50-DATA!J50)/DATA!J50)*100,)</f>
        <v>8.7301587301587293</v>
      </c>
      <c r="E52" s="180">
        <f>+'Distribution Trends'!U47</f>
        <v>42.063492063492063</v>
      </c>
      <c r="F52" s="179">
        <f>+'Distribution Trends'!AQ47</f>
        <v>0.7978723404255319</v>
      </c>
      <c r="G52" s="179">
        <f>+'Distribution Trends'!BM47</f>
        <v>0.53191489361702127</v>
      </c>
      <c r="H52" s="180">
        <f>+'Distribution Trends'!W47</f>
        <v>43.309002433090029</v>
      </c>
      <c r="I52" s="179">
        <f>+'Distribution Trends'!AS47</f>
        <v>1.4705882352941175</v>
      </c>
      <c r="J52" s="179">
        <f>+'Distribution Trends'!BO47</f>
        <v>0.73529411764705876</v>
      </c>
      <c r="K52" s="181" t="str">
        <f>+'Distribution Trends'!BB47</f>
        <v>NA</v>
      </c>
      <c r="L52" s="182" t="str">
        <f>+'Distribution Trends'!BD47</f>
        <v>NA</v>
      </c>
      <c r="N52" s="169">
        <f t="shared" si="0"/>
        <v>1.3297872340425532</v>
      </c>
      <c r="O52" s="169">
        <f t="shared" si="1"/>
        <v>2.2058823529411762</v>
      </c>
    </row>
    <row r="53" spans="1:15" s="199" customFormat="1" ht="12.75" customHeight="1">
      <c r="A53" s="177" t="s">
        <v>63</v>
      </c>
      <c r="B53" s="177"/>
      <c r="C53" s="178">
        <f>+DATA!L51</f>
        <v>3483</v>
      </c>
      <c r="D53" s="179">
        <f>IF(DATA!L51&gt;0,((DATA!L51-DATA!J51)/DATA!J51)*100,)</f>
        <v>-8.0760095011876487</v>
      </c>
      <c r="E53" s="180">
        <f>+'Distribution Trends'!U48</f>
        <v>55.238849300607015</v>
      </c>
      <c r="F53" s="179">
        <f>+'Distribution Trends'!AQ48</f>
        <v>5.8596973865199447</v>
      </c>
      <c r="G53" s="179">
        <f>+'Distribution Trends'!BM48</f>
        <v>1.2104539202200826</v>
      </c>
      <c r="H53" s="180">
        <f>+'Distribution Trends'!W48</f>
        <v>56.732701693941998</v>
      </c>
      <c r="I53" s="179">
        <f>+'Distribution Trends'!AS48</f>
        <v>5.8539529269764632</v>
      </c>
      <c r="J53" s="179">
        <f>+'Distribution Trends'!BO48</f>
        <v>1.5389257694628848</v>
      </c>
      <c r="K53" s="181" t="str">
        <f>+'Distribution Trends'!BB48</f>
        <v>NA</v>
      </c>
      <c r="L53" s="182" t="str">
        <f>+'Distribution Trends'!BD48</f>
        <v>NA</v>
      </c>
      <c r="N53" s="169">
        <f t="shared" si="0"/>
        <v>7.0701513067400272</v>
      </c>
      <c r="O53" s="169">
        <f t="shared" si="1"/>
        <v>7.3928786964393485</v>
      </c>
    </row>
    <row r="54" spans="1:15" s="199" customFormat="1" ht="12.75" customHeight="1">
      <c r="A54" s="177" t="s">
        <v>67</v>
      </c>
      <c r="B54" s="177"/>
      <c r="C54" s="178">
        <f>+DATA!L52</f>
        <v>403</v>
      </c>
      <c r="D54" s="179">
        <f>IF(DATA!L52&gt;0,((DATA!L52-DATA!J52)/DATA!J52)*100,)</f>
        <v>39.930555555555557</v>
      </c>
      <c r="E54" s="180">
        <f>+'Distribution Trends'!U49</f>
        <v>43.75</v>
      </c>
      <c r="F54" s="179">
        <f>+'Distribution Trends'!AQ49</f>
        <v>0</v>
      </c>
      <c r="G54" s="179">
        <f>+'Distribution Trends'!BM49</f>
        <v>0</v>
      </c>
      <c r="H54" s="180">
        <f>+'Distribution Trends'!W49</f>
        <v>49.131513647642677</v>
      </c>
      <c r="I54" s="179">
        <f>+'Distribution Trends'!AS49</f>
        <v>0</v>
      </c>
      <c r="J54" s="179">
        <f>+'Distribution Trends'!BO49</f>
        <v>0.50251256281407031</v>
      </c>
      <c r="K54" s="181" t="str">
        <f>+'Distribution Trends'!BB49</f>
        <v>NA</v>
      </c>
      <c r="L54" s="182" t="str">
        <f>+'Distribution Trends'!BD49</f>
        <v>NA</v>
      </c>
      <c r="N54" s="169">
        <f t="shared" si="0"/>
        <v>0</v>
      </c>
      <c r="O54" s="169">
        <f t="shared" si="1"/>
        <v>0.50251256281407031</v>
      </c>
    </row>
    <row r="55" spans="1:15" s="199" customFormat="1" ht="12.75" customHeight="1">
      <c r="A55" s="200" t="s">
        <v>71</v>
      </c>
      <c r="B55" s="200"/>
      <c r="C55" s="201">
        <f>+DATA!L53</f>
        <v>552</v>
      </c>
      <c r="D55" s="202">
        <f>IF(DATA!L53&gt;0,((DATA!L53-DATA!J53)/DATA!J53)*100,)</f>
        <v>-84.793388429752071</v>
      </c>
      <c r="E55" s="203">
        <f>+'Distribution Trends'!U50</f>
        <v>51.349862258953173</v>
      </c>
      <c r="F55" s="202">
        <f>+'Distribution Trends'!AQ50</f>
        <v>3.286516853932584</v>
      </c>
      <c r="G55" s="202">
        <f>+'Distribution Trends'!BM50</f>
        <v>1.9662921348314606</v>
      </c>
      <c r="H55" s="203">
        <f>+'Distribution Trends'!W50</f>
        <v>53.079710144927539</v>
      </c>
      <c r="I55" s="202">
        <f>+'Distribution Trends'!AS50</f>
        <v>15.970961887477314</v>
      </c>
      <c r="J55" s="202">
        <f>+'Distribution Trends'!BO50</f>
        <v>6.8965517241379306</v>
      </c>
      <c r="K55" s="204" t="str">
        <f>+'Distribution Trends'!BB50</f>
        <v>NA</v>
      </c>
      <c r="L55" s="205" t="str">
        <f>+'Distribution Trends'!BD50</f>
        <v>NA</v>
      </c>
      <c r="N55" s="169">
        <f t="shared" si="0"/>
        <v>5.2528089887640448</v>
      </c>
      <c r="O55" s="169">
        <f t="shared" si="1"/>
        <v>22.867513611615244</v>
      </c>
    </row>
    <row r="56" spans="1:15" s="199" customFormat="1" ht="12.75" customHeight="1">
      <c r="A56" s="183" t="s">
        <v>89</v>
      </c>
      <c r="B56" s="183"/>
      <c r="C56" s="184">
        <f>+DATA!L54</f>
        <v>14548</v>
      </c>
      <c r="D56" s="185">
        <f>IF(DATA!L54&gt;0,((DATA!L54-DATA!J54)/DATA!J54)*100,)</f>
        <v>4.5114942528735629</v>
      </c>
      <c r="E56" s="186">
        <f>+'Distribution Trends'!U51</f>
        <v>55.818965517241381</v>
      </c>
      <c r="F56" s="185">
        <f>+'Distribution Trends'!AQ51</f>
        <v>7.0532110091743121</v>
      </c>
      <c r="G56" s="185">
        <f>+'Distribution Trends'!BM51</f>
        <v>3.7871559633027525</v>
      </c>
      <c r="H56" s="186">
        <f>+'Distribution Trends'!W51</f>
        <v>55.519659059664562</v>
      </c>
      <c r="I56" s="185">
        <f>+'Distribution Trends'!AS51</f>
        <v>6.9365380560826484</v>
      </c>
      <c r="J56" s="185">
        <f>+'Distribution Trends'!BO51</f>
        <v>4.4275774826059457</v>
      </c>
      <c r="K56" s="187">
        <f>+'Distribution Trends'!BB51</f>
        <v>13.111342351716962</v>
      </c>
      <c r="L56" s="188" t="str">
        <f>+'Distribution Trends'!BD51</f>
        <v>NA</v>
      </c>
      <c r="N56" s="169">
        <f t="shared" si="0"/>
        <v>10.840366972477064</v>
      </c>
      <c r="O56" s="169">
        <f t="shared" si="1"/>
        <v>11.364115538688594</v>
      </c>
    </row>
    <row r="57" spans="1:15" s="199" customFormat="1" ht="12.75" customHeight="1">
      <c r="A57" s="170" t="s">
        <v>100</v>
      </c>
      <c r="B57" s="170"/>
      <c r="C57" s="176">
        <f>+DATA!L55</f>
        <v>14.029470760685077</v>
      </c>
      <c r="D57" s="172"/>
      <c r="E57" s="173"/>
      <c r="F57" s="172"/>
      <c r="G57" s="172"/>
      <c r="H57" s="173"/>
      <c r="I57" s="172"/>
      <c r="J57" s="172"/>
      <c r="K57" s="174"/>
      <c r="L57" s="175"/>
      <c r="N57" s="169"/>
      <c r="O57" s="169"/>
    </row>
    <row r="58" spans="1:15" s="199" customFormat="1" ht="12.75" customHeight="1">
      <c r="A58" s="177" t="s">
        <v>43</v>
      </c>
      <c r="B58" s="177"/>
      <c r="C58" s="178">
        <f>+DATA!L56</f>
        <v>786</v>
      </c>
      <c r="D58" s="179">
        <f>IF(DATA!L56&gt;0,((DATA!L56-DATA!J56)/DATA!J56)*100,)</f>
        <v>-2.1170610211706102</v>
      </c>
      <c r="E58" s="180">
        <f>+'Distribution Trends'!U53</f>
        <v>57.409713574097132</v>
      </c>
      <c r="F58" s="179">
        <f>+'Distribution Trends'!AQ53</f>
        <v>7.9411764705882346</v>
      </c>
      <c r="G58" s="179">
        <f>+'Distribution Trends'!BM53</f>
        <v>4.2647058823529411</v>
      </c>
      <c r="H58" s="180">
        <f>+'Distribution Trends'!W53</f>
        <v>57.760814249363868</v>
      </c>
      <c r="I58" s="179">
        <f>+'Distribution Trends'!AS53</f>
        <v>7.2524407252440719</v>
      </c>
      <c r="J58" s="179">
        <f>+'Distribution Trends'!BO53</f>
        <v>3.4867503486750349</v>
      </c>
      <c r="K58" s="181" t="str">
        <f>+'Distribution Trends'!BB53</f>
        <v>NA</v>
      </c>
      <c r="L58" s="182" t="str">
        <f>+'Distribution Trends'!BD53</f>
        <v>NA</v>
      </c>
      <c r="N58" s="169">
        <f t="shared" si="0"/>
        <v>12.205882352941176</v>
      </c>
      <c r="O58" s="169">
        <f t="shared" si="1"/>
        <v>10.739191073919107</v>
      </c>
    </row>
    <row r="59" spans="1:15" s="199" customFormat="1" ht="12.75" customHeight="1">
      <c r="A59" s="177" t="s">
        <v>50</v>
      </c>
      <c r="B59" s="177"/>
      <c r="C59" s="178">
        <f>+DATA!L57</f>
        <v>366</v>
      </c>
      <c r="D59" s="179">
        <f>IF(DATA!L57&gt;0,((DATA!L57-DATA!J57)/DATA!J57)*100,)</f>
        <v>6.0869565217391308</v>
      </c>
      <c r="E59" s="180">
        <f>+'Distribution Trends'!U54</f>
        <v>42.89855072463768</v>
      </c>
      <c r="F59" s="179">
        <f>+'Distribution Trends'!AQ54</f>
        <v>1.7391304347826086</v>
      </c>
      <c r="G59" s="179">
        <f>+'Distribution Trends'!BM54</f>
        <v>0.86956521739130432</v>
      </c>
      <c r="H59" s="180">
        <f>+'Distribution Trends'!W54</f>
        <v>45.081967213114751</v>
      </c>
      <c r="I59" s="179">
        <f>+'Distribution Trends'!AS54</f>
        <v>0.27472527472527475</v>
      </c>
      <c r="J59" s="179">
        <f>+'Distribution Trends'!BO54</f>
        <v>0.82417582417582425</v>
      </c>
      <c r="K59" s="181" t="str">
        <f>+'Distribution Trends'!BB54</f>
        <v>NA</v>
      </c>
      <c r="L59" s="182" t="str">
        <f>+'Distribution Trends'!BD54</f>
        <v>NA</v>
      </c>
      <c r="N59" s="169">
        <f t="shared" si="0"/>
        <v>2.6086956521739131</v>
      </c>
      <c r="O59" s="169">
        <f t="shared" si="1"/>
        <v>1.098901098901099</v>
      </c>
    </row>
    <row r="60" spans="1:15" s="199" customFormat="1" ht="12.75" customHeight="1">
      <c r="A60" s="177" t="s">
        <v>51</v>
      </c>
      <c r="B60" s="177"/>
      <c r="C60" s="178">
        <f>+DATA!L58</f>
        <v>1641</v>
      </c>
      <c r="D60" s="179">
        <f>IF(DATA!L58&gt;0,((DATA!L58-DATA!J58)/DATA!J58)*100,)</f>
        <v>3.1426775612822122</v>
      </c>
      <c r="E60" s="180">
        <f>+'Distribution Trends'!U55</f>
        <v>62.853551225644246</v>
      </c>
      <c r="F60" s="179">
        <f>+'Distribution Trends'!AQ55</f>
        <v>5.3797468354430382</v>
      </c>
      <c r="G60" s="179">
        <f>+'Distribution Trends'!BM55</f>
        <v>3.1645569620253164</v>
      </c>
      <c r="H60" s="180">
        <f>+'Distribution Trends'!W55</f>
        <v>64.04631322364412</v>
      </c>
      <c r="I60" s="179">
        <f>+'Distribution Trends'!AS55</f>
        <v>6.8944099378881987</v>
      </c>
      <c r="J60" s="179">
        <f>+'Distribution Trends'!BO55</f>
        <v>3.9130434782608701</v>
      </c>
      <c r="K60" s="181">
        <f>+'Distribution Trends'!BB55</f>
        <v>16.470588235294116</v>
      </c>
      <c r="L60" s="182" t="str">
        <f>+'Distribution Trends'!BD55</f>
        <v>NA</v>
      </c>
      <c r="N60" s="169">
        <f t="shared" si="0"/>
        <v>8.5443037974683556</v>
      </c>
      <c r="O60" s="169">
        <f t="shared" si="1"/>
        <v>10.80745341614907</v>
      </c>
    </row>
    <row r="61" spans="1:15" s="199" customFormat="1" ht="12.75" customHeight="1">
      <c r="A61" s="177" t="s">
        <v>58</v>
      </c>
      <c r="B61" s="177"/>
      <c r="C61" s="178">
        <f>+DATA!L59</f>
        <v>269</v>
      </c>
      <c r="D61" s="179">
        <f>IF(DATA!L59&gt;0,((DATA!L59-DATA!J59)/DATA!J59)*100,)</f>
        <v>-15.408805031446541</v>
      </c>
      <c r="E61" s="180">
        <f>+'Distribution Trends'!U56</f>
        <v>57.861635220125784</v>
      </c>
      <c r="F61" s="179">
        <f>+'Distribution Trends'!AQ56</f>
        <v>0.31545741324921134</v>
      </c>
      <c r="G61" s="179">
        <f>+'Distribution Trends'!BM56</f>
        <v>0.63091482649842268</v>
      </c>
      <c r="H61" s="180">
        <f>+'Distribution Trends'!W56</f>
        <v>59.479553903345725</v>
      </c>
      <c r="I61" s="179">
        <f>+'Distribution Trends'!AS56</f>
        <v>0</v>
      </c>
      <c r="J61" s="179">
        <f>+'Distribution Trends'!BO56</f>
        <v>0.74349442379182151</v>
      </c>
      <c r="K61" s="181" t="str">
        <f>+'Distribution Trends'!BB56</f>
        <v>NA</v>
      </c>
      <c r="L61" s="182" t="str">
        <f>+'Distribution Trends'!BD56</f>
        <v>NA</v>
      </c>
      <c r="N61" s="169">
        <f t="shared" si="0"/>
        <v>0.94637223974763396</v>
      </c>
      <c r="O61" s="169">
        <f t="shared" si="1"/>
        <v>0.74349442379182151</v>
      </c>
    </row>
    <row r="62" spans="1:15" s="199" customFormat="1" ht="12.75" customHeight="1">
      <c r="A62" s="183" t="s">
        <v>59</v>
      </c>
      <c r="B62" s="183"/>
      <c r="C62" s="184">
        <f>+DATA!L60</f>
        <v>2170</v>
      </c>
      <c r="D62" s="185">
        <f>IF(DATA!L60&gt;0,((DATA!L60-DATA!J60)/DATA!J60)*100,)</f>
        <v>-4.8662867163524766</v>
      </c>
      <c r="E62" s="186">
        <f>+'Distribution Trends'!U57</f>
        <v>55.54581323980711</v>
      </c>
      <c r="F62" s="185">
        <f>+'Distribution Trends'!AQ57</f>
        <v>8.6976320582877964</v>
      </c>
      <c r="G62" s="185">
        <f>+'Distribution Trends'!BM57</f>
        <v>3.7340619307832426</v>
      </c>
      <c r="H62" s="186">
        <f>+'Distribution Trends'!W57</f>
        <v>55.622119815668199</v>
      </c>
      <c r="I62" s="185">
        <f>+'Distribution Trends'!AS57</f>
        <v>8.4461035930937935</v>
      </c>
      <c r="J62" s="185">
        <f>+'Distribution Trends'!BO57</f>
        <v>5.0863275781614554</v>
      </c>
      <c r="K62" s="187">
        <f>+'Distribution Trends'!BB57</f>
        <v>21.98952879581152</v>
      </c>
      <c r="L62" s="188" t="str">
        <f>+'Distribution Trends'!BD57</f>
        <v>NA</v>
      </c>
      <c r="N62" s="169">
        <f t="shared" si="0"/>
        <v>12.431693989071039</v>
      </c>
      <c r="O62" s="169">
        <f t="shared" si="1"/>
        <v>13.532431171255249</v>
      </c>
    </row>
    <row r="63" spans="1:15" s="199" customFormat="1" ht="12.75" customHeight="1">
      <c r="A63" s="183" t="s">
        <v>61</v>
      </c>
      <c r="B63" s="183"/>
      <c r="C63" s="184">
        <f>+DATA!L61</f>
        <v>6440</v>
      </c>
      <c r="D63" s="185">
        <f>IF(DATA!L61&gt;0,((DATA!L61-DATA!J61)/DATA!J61)*100,)</f>
        <v>6.2355658198614323</v>
      </c>
      <c r="E63" s="186">
        <f>+'Distribution Trends'!U58</f>
        <v>54.14054767403497</v>
      </c>
      <c r="F63" s="185">
        <f>+'Distribution Trends'!AQ58</f>
        <v>7.8333333333333339</v>
      </c>
      <c r="G63" s="185">
        <f>+'Distribution Trends'!BM58</f>
        <v>5.1333333333333337</v>
      </c>
      <c r="H63" s="186">
        <f>+'Distribution Trends'!W58</f>
        <v>52.857142857142861</v>
      </c>
      <c r="I63" s="185">
        <f>+'Distribution Trends'!AS58</f>
        <v>7.6105914063738709</v>
      </c>
      <c r="J63" s="185">
        <f>+'Distribution Trends'!BO58</f>
        <v>5.7555097510702398</v>
      </c>
      <c r="K63" s="187" t="str">
        <f>+'Distribution Trends'!BB58</f>
        <v>NA</v>
      </c>
      <c r="L63" s="188" t="str">
        <f>+'Distribution Trends'!BD58</f>
        <v>NA</v>
      </c>
      <c r="N63" s="169">
        <f t="shared" si="0"/>
        <v>12.966666666666669</v>
      </c>
      <c r="O63" s="169">
        <f t="shared" si="1"/>
        <v>13.36610115744411</v>
      </c>
    </row>
    <row r="64" spans="1:15" s="199" customFormat="1" ht="12.75" customHeight="1">
      <c r="A64" s="206" t="s">
        <v>65</v>
      </c>
      <c r="B64" s="206"/>
      <c r="C64" s="171">
        <f>+DATA!L62</f>
        <v>2475</v>
      </c>
      <c r="D64" s="207">
        <f>IF(DATA!L62&gt;0,((DATA!L62-DATA!J62)/DATA!J62)*100,)</f>
        <v>12.551159618008187</v>
      </c>
      <c r="E64" s="173">
        <f>+'Distribution Trends'!U59</f>
        <v>55.752614824920421</v>
      </c>
      <c r="F64" s="207">
        <f>+'Distribution Trends'!AQ59</f>
        <v>6.7703568161024696</v>
      </c>
      <c r="G64" s="207">
        <f>+'Distribution Trends'!BM59</f>
        <v>1.7840805123513266</v>
      </c>
      <c r="H64" s="173">
        <f>+'Distribution Trends'!W59</f>
        <v>56.282828282828277</v>
      </c>
      <c r="I64" s="207">
        <f>+'Distribution Trends'!AS59</f>
        <v>6.2962962962962958</v>
      </c>
      <c r="J64" s="207">
        <f>+'Distribution Trends'!BO59</f>
        <v>2.4691358024691357</v>
      </c>
      <c r="K64" s="174">
        <f>+'Distribution Trends'!BB59</f>
        <v>47.297297297297298</v>
      </c>
      <c r="L64" s="176" t="str">
        <f>+'Distribution Trends'!BD59</f>
        <v>NA</v>
      </c>
      <c r="N64" s="169">
        <f t="shared" si="0"/>
        <v>8.5544373284537958</v>
      </c>
      <c r="O64" s="169">
        <f t="shared" si="1"/>
        <v>8.7654320987654319</v>
      </c>
    </row>
    <row r="65" spans="1:24" s="199" customFormat="1" ht="12.75" customHeight="1">
      <c r="A65" s="206" t="s">
        <v>66</v>
      </c>
      <c r="B65" s="206"/>
      <c r="C65" s="171">
        <f>+DATA!L63</f>
        <v>324</v>
      </c>
      <c r="D65" s="207">
        <f>IF(DATA!L63&gt;0,((DATA!L63-DATA!J63)/DATA!J63)*100,)</f>
        <v>0.93457943925233633</v>
      </c>
      <c r="E65" s="173">
        <f>+'Distribution Trends'!U60</f>
        <v>62.928348909657316</v>
      </c>
      <c r="F65" s="207">
        <f>+'Distribution Trends'!AQ60</f>
        <v>1.8691588785046727</v>
      </c>
      <c r="G65" s="207">
        <f>+'Distribution Trends'!BM60</f>
        <v>0.93457943925233633</v>
      </c>
      <c r="H65" s="173">
        <f>+'Distribution Trends'!W60</f>
        <v>63.271604938271608</v>
      </c>
      <c r="I65" s="207">
        <f>+'Distribution Trends'!AS60</f>
        <v>2.4691358024691357</v>
      </c>
      <c r="J65" s="207">
        <f>+'Distribution Trends'!BO60</f>
        <v>1.2345679012345678</v>
      </c>
      <c r="K65" s="174" t="str">
        <f>+'Distribution Trends'!BB60</f>
        <v>NA</v>
      </c>
      <c r="L65" s="176" t="str">
        <f>+'Distribution Trends'!BD60</f>
        <v>NA</v>
      </c>
      <c r="N65" s="169">
        <f t="shared" si="0"/>
        <v>2.8037383177570092</v>
      </c>
      <c r="O65" s="169">
        <f t="shared" si="1"/>
        <v>3.7037037037037033</v>
      </c>
    </row>
    <row r="66" spans="1:24" s="199" customFormat="1" ht="12.75" customHeight="1">
      <c r="A66" s="162" t="s">
        <v>69</v>
      </c>
      <c r="B66" s="162"/>
      <c r="C66" s="163">
        <f>+DATA!L64</f>
        <v>77</v>
      </c>
      <c r="D66" s="167">
        <v>0</v>
      </c>
      <c r="E66" s="174" t="str">
        <f>+'Distribution Trends'!U61</f>
        <v>NA</v>
      </c>
      <c r="F66" s="176" t="str">
        <f>+'Distribution Trends'!AQ61</f>
        <v>NA</v>
      </c>
      <c r="G66" s="176" t="str">
        <f>+'Distribution Trends'!BM61</f>
        <v>NA</v>
      </c>
      <c r="H66" s="174">
        <f>+'Distribution Trends'!W61</f>
        <v>49.350649350649348</v>
      </c>
      <c r="I66" s="176">
        <f>+'Distribution Trends'!AS61</f>
        <v>1.5384615384615385</v>
      </c>
      <c r="J66" s="176">
        <f>+'Distribution Trends'!BO61</f>
        <v>1.5384615384615385</v>
      </c>
      <c r="K66" s="166" t="str">
        <f>+'Distribution Trends'!BB61</f>
        <v>NA</v>
      </c>
      <c r="L66" s="167" t="str">
        <f>+'Distribution Trends'!BD61</f>
        <v>NA</v>
      </c>
      <c r="N66" s="169" t="e">
        <f t="shared" si="0"/>
        <v>#VALUE!</v>
      </c>
      <c r="O66" s="169">
        <f t="shared" si="1"/>
        <v>3.0769230769230771</v>
      </c>
    </row>
    <row r="67" spans="1:24" s="199" customFormat="1" ht="12.75" customHeight="1">
      <c r="A67" s="208" t="s">
        <v>73</v>
      </c>
      <c r="B67" s="208"/>
      <c r="C67" s="209">
        <f>+DATA!L65</f>
        <v>0</v>
      </c>
      <c r="D67" s="210">
        <f>IF(DATA!L65&gt;0,((DATA!L65-DATA!J65)/DATA!J65)*100,)</f>
        <v>0</v>
      </c>
      <c r="E67" s="211" t="s">
        <v>101</v>
      </c>
      <c r="F67" s="210" t="s">
        <v>101</v>
      </c>
      <c r="G67" s="210" t="s">
        <v>101</v>
      </c>
      <c r="H67" s="211" t="s">
        <v>101</v>
      </c>
      <c r="I67" s="210" t="s">
        <v>101</v>
      </c>
      <c r="J67" s="210" t="s">
        <v>101</v>
      </c>
      <c r="K67" s="211" t="str">
        <f>+'Distribution Trends'!BB62</f>
        <v>NA</v>
      </c>
      <c r="L67" s="210" t="str">
        <f>+'Distribution Trends'!BD62</f>
        <v>NA</v>
      </c>
      <c r="N67" s="169" t="e">
        <f t="shared" si="0"/>
        <v>#VALUE!</v>
      </c>
      <c r="O67" s="169" t="e">
        <f t="shared" si="1"/>
        <v>#VALUE!</v>
      </c>
    </row>
    <row r="68" spans="1:24" ht="16.5" customHeight="1">
      <c r="A68" s="212" t="s">
        <v>104</v>
      </c>
      <c r="B68" s="213"/>
      <c r="C68" s="213"/>
      <c r="D68" s="213"/>
      <c r="H68" s="213"/>
      <c r="I68" s="214"/>
      <c r="J68" s="214"/>
    </row>
    <row r="69" spans="1:24" s="217" customFormat="1" ht="27.75" customHeight="1">
      <c r="A69" s="215" t="s">
        <v>110</v>
      </c>
      <c r="B69" s="223" t="s">
        <v>127</v>
      </c>
      <c r="C69" s="224"/>
      <c r="D69" s="224"/>
      <c r="E69" s="224"/>
      <c r="F69" s="224"/>
      <c r="G69" s="224"/>
      <c r="H69" s="224"/>
      <c r="I69" s="224"/>
      <c r="J69" s="224"/>
      <c r="K69" s="224"/>
      <c r="L69" s="224"/>
      <c r="M69" s="216"/>
      <c r="N69" s="216"/>
    </row>
    <row r="70" spans="1:24" s="217" customFormat="1" ht="39.75" customHeight="1">
      <c r="A70" s="215"/>
      <c r="B70" s="223" t="s">
        <v>111</v>
      </c>
      <c r="C70" s="224"/>
      <c r="D70" s="224"/>
      <c r="E70" s="224"/>
      <c r="F70" s="224"/>
      <c r="G70" s="224"/>
      <c r="H70" s="224"/>
      <c r="I70" s="224"/>
      <c r="J70" s="224"/>
      <c r="K70" s="224"/>
      <c r="L70" s="224"/>
      <c r="M70" s="223"/>
      <c r="N70" s="224"/>
    </row>
    <row r="71" spans="1:24" s="214" customFormat="1" ht="32.25" customHeight="1">
      <c r="A71" s="225" t="s">
        <v>123</v>
      </c>
      <c r="B71" s="226"/>
      <c r="C71" s="226"/>
      <c r="D71" s="226"/>
      <c r="E71" s="226"/>
      <c r="F71" s="226"/>
      <c r="G71" s="226"/>
      <c r="H71" s="226"/>
      <c r="I71" s="226"/>
      <c r="J71" s="226"/>
      <c r="K71" s="226"/>
      <c r="L71" s="226"/>
      <c r="M71" s="218"/>
      <c r="O71" s="219"/>
      <c r="P71" s="219"/>
      <c r="Q71" s="219"/>
      <c r="R71" s="219"/>
      <c r="S71" s="219"/>
      <c r="T71" s="219"/>
      <c r="U71" s="219"/>
      <c r="V71" s="219"/>
      <c r="W71" s="219"/>
      <c r="X71" s="219"/>
    </row>
    <row r="72" spans="1:24" s="220" customFormat="1" ht="16.5" customHeight="1">
      <c r="A72" s="225" t="s">
        <v>124</v>
      </c>
      <c r="B72" s="226"/>
      <c r="C72" s="226"/>
      <c r="D72" s="226"/>
      <c r="E72" s="226"/>
      <c r="F72" s="226"/>
      <c r="G72" s="226"/>
      <c r="H72" s="226"/>
      <c r="I72" s="226"/>
      <c r="J72" s="226"/>
      <c r="K72" s="226"/>
      <c r="L72" s="226"/>
    </row>
    <row r="73" spans="1:24" s="220" customFormat="1" ht="30.75" customHeight="1">
      <c r="A73" s="225" t="s">
        <v>125</v>
      </c>
      <c r="B73" s="226"/>
      <c r="C73" s="226"/>
      <c r="D73" s="226"/>
      <c r="E73" s="226"/>
      <c r="F73" s="226"/>
      <c r="G73" s="226"/>
      <c r="H73" s="226"/>
      <c r="I73" s="226"/>
      <c r="J73" s="226"/>
      <c r="K73" s="226"/>
      <c r="L73" s="226"/>
    </row>
    <row r="74" spans="1:24" s="220" customFormat="1" ht="27" customHeight="1">
      <c r="A74" s="225" t="s">
        <v>126</v>
      </c>
      <c r="B74" s="226"/>
      <c r="C74" s="226"/>
      <c r="D74" s="226"/>
      <c r="E74" s="226"/>
      <c r="F74" s="226"/>
      <c r="G74" s="226"/>
      <c r="H74" s="226"/>
      <c r="I74" s="226"/>
      <c r="J74" s="226"/>
      <c r="K74" s="226"/>
      <c r="L74" s="226"/>
    </row>
    <row r="75" spans="1:24" s="130" customFormat="1" ht="16.5" customHeight="1">
      <c r="A75" s="127" t="s">
        <v>22</v>
      </c>
      <c r="B75" s="127" t="s">
        <v>114</v>
      </c>
      <c r="C75" s="221"/>
      <c r="D75" s="128"/>
      <c r="H75" s="128"/>
      <c r="I75" s="221"/>
      <c r="J75" s="150"/>
    </row>
    <row r="76" spans="1:24">
      <c r="L76" s="222" t="s">
        <v>116</v>
      </c>
    </row>
  </sheetData>
  <mergeCells count="7">
    <mergeCell ref="B69:L69"/>
    <mergeCell ref="B70:L70"/>
    <mergeCell ref="M70:N70"/>
    <mergeCell ref="A74:L74"/>
    <mergeCell ref="A72:L72"/>
    <mergeCell ref="A73:L73"/>
    <mergeCell ref="A71:L71"/>
  </mergeCells>
  <phoneticPr fontId="5" type="noConversion"/>
  <pageMargins left="0.5" right="0.5" top="0.75" bottom="0.55000000000000004" header="0.5" footer="0.4"/>
  <pageSetup scale="58"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pageSetUpPr autoPageBreaks="0"/>
  </sheetPr>
  <dimension ref="A1:DW127"/>
  <sheetViews>
    <sheetView zoomScaleNormal="100" workbookViewId="0">
      <pane xSplit="1" ySplit="5" topLeftCell="B6" activePane="bottomRight" state="frozen"/>
      <selection pane="topRight" activeCell="B1" sqref="B1"/>
      <selection pane="bottomLeft" activeCell="A6" sqref="A6"/>
      <selection pane="bottomRight" activeCell="J7" sqref="J7"/>
    </sheetView>
  </sheetViews>
  <sheetFormatPr defaultColWidth="6.7109375" defaultRowHeight="12.75"/>
  <cols>
    <col min="1" max="1" width="15.28515625" style="51" customWidth="1"/>
    <col min="2" max="2" width="10.5703125" style="52" customWidth="1"/>
    <col min="3" max="4" width="10" style="53" customWidth="1"/>
    <col min="5" max="5" width="9.28515625" style="53" bestFit="1" customWidth="1"/>
    <col min="6" max="7" width="10" style="21" customWidth="1"/>
    <col min="8" max="12" width="10.28515625" style="21" customWidth="1"/>
    <col min="13" max="13" width="10.5703125" style="52" customWidth="1"/>
    <col min="14" max="15" width="10" style="53" customWidth="1"/>
    <col min="16" max="16" width="9.28515625" style="53" bestFit="1" customWidth="1"/>
    <col min="17" max="18" width="10" style="21" customWidth="1"/>
    <col min="19" max="23" width="10.28515625" style="21" customWidth="1"/>
    <col min="24" max="24" width="10.5703125" style="52" customWidth="1"/>
    <col min="25" max="26" width="10" style="53" customWidth="1"/>
    <col min="27" max="27" width="9.28515625" style="53" bestFit="1" customWidth="1"/>
    <col min="28" max="29" width="10" style="21" customWidth="1"/>
    <col min="30" max="34" width="10.28515625" style="21" customWidth="1"/>
    <col min="35" max="35" width="10.5703125" style="52" customWidth="1"/>
    <col min="36" max="37" width="10" style="53" customWidth="1"/>
    <col min="38" max="38" width="9.28515625" style="53" bestFit="1" customWidth="1"/>
    <col min="39" max="40" width="10" style="21" customWidth="1"/>
    <col min="41" max="45" width="10.28515625" style="21" customWidth="1"/>
    <col min="46" max="46" width="10.5703125" style="52" customWidth="1"/>
    <col min="47" max="48" width="10" style="53" customWidth="1"/>
    <col min="49" max="49" width="9.28515625" style="53" bestFit="1" customWidth="1"/>
    <col min="50" max="51" width="10" style="21" customWidth="1"/>
    <col min="52" max="56" width="10.28515625" style="21" customWidth="1"/>
    <col min="57" max="57" width="10.5703125" style="52" customWidth="1"/>
    <col min="58" max="59" width="10" style="53" customWidth="1"/>
    <col min="60" max="60" width="9.28515625" style="53" bestFit="1" customWidth="1"/>
    <col min="61" max="62" width="10" style="21" customWidth="1"/>
    <col min="63" max="67" width="10.28515625" style="21" customWidth="1"/>
    <col min="68" max="68" width="10.5703125" style="52" customWidth="1"/>
    <col min="69" max="70" width="10" style="53" customWidth="1"/>
    <col min="71" max="71" width="9.28515625" style="53" bestFit="1" customWidth="1"/>
    <col min="72" max="73" width="10" style="21" customWidth="1"/>
    <col min="74" max="78" width="10.28515625" style="21" customWidth="1"/>
    <col min="79" max="79" width="10.5703125" style="52" customWidth="1"/>
    <col min="80" max="81" width="10" style="53" customWidth="1"/>
    <col min="82" max="82" width="9.28515625" style="53" bestFit="1" customWidth="1"/>
    <col min="83" max="84" width="10" style="21" customWidth="1"/>
    <col min="85" max="89" width="10.28515625" style="21" customWidth="1"/>
    <col min="90" max="90" width="10.5703125" style="52" customWidth="1"/>
    <col min="91" max="92" width="10" style="53" customWidth="1"/>
    <col min="93" max="93" width="9.28515625" style="53" bestFit="1" customWidth="1"/>
    <col min="94" max="95" width="10" style="21" customWidth="1"/>
    <col min="96" max="100" width="10.28515625" style="21" customWidth="1"/>
    <col min="101" max="101" width="10.5703125" style="52" customWidth="1"/>
    <col min="102" max="103" width="10" style="53" customWidth="1"/>
    <col min="104" max="104" width="9.28515625" style="53" bestFit="1" customWidth="1"/>
    <col min="105" max="106" width="10" style="21" customWidth="1"/>
    <col min="107" max="112" width="10.28515625" style="21" customWidth="1"/>
    <col min="113" max="16384" width="6.7109375" style="5"/>
  </cols>
  <sheetData>
    <row r="1" spans="1:127">
      <c r="A1" s="18" t="s">
        <v>0</v>
      </c>
      <c r="B1" s="19"/>
      <c r="C1" s="20"/>
      <c r="D1" s="20"/>
      <c r="E1" s="20"/>
      <c r="M1" s="19"/>
      <c r="N1" s="20"/>
      <c r="O1" s="20"/>
      <c r="P1" s="20"/>
      <c r="X1" s="19"/>
      <c r="Y1" s="20"/>
      <c r="Z1" s="20"/>
      <c r="AA1" s="20"/>
      <c r="AI1" s="19"/>
      <c r="AJ1" s="20"/>
      <c r="AK1" s="20"/>
      <c r="AL1" s="20"/>
      <c r="AT1" s="19"/>
      <c r="AU1" s="20"/>
      <c r="AV1" s="20"/>
      <c r="AW1" s="20"/>
      <c r="BE1" s="19"/>
      <c r="BF1" s="20"/>
      <c r="BG1" s="20"/>
      <c r="BH1" s="20"/>
      <c r="BP1" s="19"/>
      <c r="BQ1" s="20"/>
      <c r="BR1" s="20"/>
      <c r="BS1" s="20"/>
      <c r="CA1" s="19"/>
      <c r="CB1" s="20"/>
      <c r="CC1" s="20"/>
      <c r="CD1" s="20"/>
      <c r="CL1" s="19"/>
      <c r="CM1" s="20"/>
      <c r="CN1" s="20"/>
      <c r="CO1" s="20"/>
      <c r="CW1" s="19"/>
      <c r="CX1" s="20"/>
      <c r="CY1" s="20"/>
      <c r="CZ1" s="20"/>
      <c r="DI1" s="2"/>
      <c r="DJ1" s="2"/>
      <c r="DK1" s="2"/>
      <c r="DL1" s="2"/>
      <c r="DM1" s="2"/>
      <c r="DN1" s="2"/>
      <c r="DO1" s="2"/>
      <c r="DP1" s="2"/>
      <c r="DQ1" s="2"/>
      <c r="DR1" s="2"/>
      <c r="DS1" s="2"/>
      <c r="DT1" s="2"/>
      <c r="DU1" s="2"/>
      <c r="DV1" s="2"/>
      <c r="DW1" s="2"/>
    </row>
    <row r="2" spans="1:127">
      <c r="A2" s="18" t="s">
        <v>81</v>
      </c>
      <c r="B2" s="19"/>
      <c r="C2" s="20"/>
      <c r="D2" s="20"/>
      <c r="E2" s="20"/>
      <c r="F2" s="22"/>
      <c r="G2" s="22"/>
      <c r="H2" s="22"/>
      <c r="I2" s="22"/>
      <c r="J2" s="22"/>
      <c r="K2" s="22"/>
      <c r="L2" s="22"/>
      <c r="M2" s="19"/>
      <c r="N2" s="20"/>
      <c r="O2" s="20"/>
      <c r="P2" s="20"/>
      <c r="Q2" s="22"/>
      <c r="R2" s="22"/>
      <c r="S2" s="22"/>
      <c r="T2" s="22"/>
      <c r="U2" s="22"/>
      <c r="V2" s="22"/>
      <c r="W2" s="22"/>
      <c r="X2" s="19"/>
      <c r="Y2" s="20"/>
      <c r="Z2" s="20"/>
      <c r="AA2" s="20"/>
      <c r="AB2" s="22"/>
      <c r="AC2" s="22"/>
      <c r="AD2" s="22"/>
      <c r="AE2" s="22"/>
      <c r="AF2" s="22"/>
      <c r="AG2" s="22"/>
      <c r="AH2" s="22"/>
      <c r="AI2" s="19"/>
      <c r="AJ2" s="20"/>
      <c r="AK2" s="20"/>
      <c r="AL2" s="20"/>
      <c r="AM2" s="22"/>
      <c r="AN2" s="22"/>
      <c r="AO2" s="22"/>
      <c r="AP2" s="22"/>
      <c r="AQ2" s="22"/>
      <c r="AR2" s="22"/>
      <c r="AS2" s="22"/>
      <c r="AT2" s="19"/>
      <c r="AU2" s="20"/>
      <c r="AV2" s="20"/>
      <c r="AW2" s="20"/>
      <c r="AX2" s="22"/>
      <c r="AY2" s="22"/>
      <c r="AZ2" s="22"/>
      <c r="BA2" s="22"/>
      <c r="BB2" s="22"/>
      <c r="BC2" s="22"/>
      <c r="BD2" s="22"/>
      <c r="BE2" s="19"/>
      <c r="BF2" s="20"/>
      <c r="BG2" s="20"/>
      <c r="BH2" s="20"/>
      <c r="BI2" s="22"/>
      <c r="BJ2" s="22"/>
      <c r="BK2" s="22"/>
      <c r="BL2" s="22"/>
      <c r="BM2" s="22"/>
      <c r="BN2" s="22"/>
      <c r="BO2" s="22"/>
      <c r="BP2" s="19"/>
      <c r="BQ2" s="20"/>
      <c r="BR2" s="20"/>
      <c r="BS2" s="20"/>
      <c r="BT2" s="22"/>
      <c r="BU2" s="22"/>
      <c r="BV2" s="22"/>
      <c r="BW2" s="22"/>
      <c r="BX2" s="22"/>
      <c r="BY2" s="22"/>
      <c r="BZ2" s="22"/>
      <c r="CA2" s="19"/>
      <c r="CB2" s="20"/>
      <c r="CC2" s="20"/>
      <c r="CD2" s="20"/>
      <c r="CE2" s="22"/>
      <c r="CF2" s="22"/>
      <c r="CG2" s="22"/>
      <c r="CH2" s="22"/>
      <c r="CI2" s="22"/>
      <c r="CJ2" s="22"/>
      <c r="CK2" s="22"/>
      <c r="CL2" s="19"/>
      <c r="CM2" s="20"/>
      <c r="CN2" s="20"/>
      <c r="CO2" s="20"/>
      <c r="CP2" s="22"/>
      <c r="CQ2" s="22"/>
      <c r="CR2" s="22"/>
      <c r="CS2" s="22"/>
      <c r="CT2" s="22"/>
      <c r="CU2" s="22"/>
      <c r="CV2" s="22"/>
      <c r="CW2" s="19"/>
      <c r="CX2" s="20"/>
      <c r="CY2" s="20"/>
      <c r="CZ2" s="20"/>
      <c r="DA2" s="22"/>
      <c r="DB2" s="22"/>
      <c r="DC2" s="22"/>
      <c r="DD2" s="22"/>
      <c r="DE2" s="22"/>
      <c r="DF2" s="22"/>
      <c r="DG2" s="22"/>
      <c r="DH2" s="22"/>
      <c r="DI2" s="2"/>
      <c r="DJ2" s="2"/>
      <c r="DK2" s="2"/>
      <c r="DL2" s="2"/>
      <c r="DM2" s="2"/>
      <c r="DN2" s="2"/>
      <c r="DO2" s="2"/>
      <c r="DP2" s="2"/>
      <c r="DQ2" s="2"/>
      <c r="DR2" s="2"/>
      <c r="DS2" s="2"/>
      <c r="DT2" s="2"/>
      <c r="DU2" s="2"/>
      <c r="DV2" s="2"/>
      <c r="DW2" s="2"/>
    </row>
    <row r="3" spans="1:127" s="1" customFormat="1">
      <c r="A3" s="23"/>
      <c r="B3" s="23"/>
      <c r="C3" s="24"/>
      <c r="D3" s="24"/>
      <c r="E3" s="24"/>
      <c r="F3" s="21"/>
      <c r="G3" s="21"/>
      <c r="H3" s="21"/>
      <c r="I3" s="21"/>
      <c r="J3" s="120"/>
      <c r="K3" s="120"/>
      <c r="L3" s="120"/>
      <c r="M3" s="23"/>
      <c r="N3" s="24"/>
      <c r="O3" s="24"/>
      <c r="P3" s="24"/>
      <c r="Q3" s="21"/>
      <c r="R3" s="21"/>
      <c r="S3" s="21"/>
      <c r="T3" s="21"/>
      <c r="U3" s="21"/>
      <c r="V3" s="21"/>
      <c r="W3" s="21"/>
      <c r="X3" s="23"/>
      <c r="Y3" s="24"/>
      <c r="Z3" s="24"/>
      <c r="AA3" s="24"/>
      <c r="AB3" s="21"/>
      <c r="AC3" s="21"/>
      <c r="AD3" s="21"/>
      <c r="AE3" s="21"/>
      <c r="AF3" s="21"/>
      <c r="AG3" s="21"/>
      <c r="AH3" s="21"/>
      <c r="AI3" s="23"/>
      <c r="AJ3" s="24"/>
      <c r="AK3" s="24"/>
      <c r="AL3" s="24"/>
      <c r="AM3" s="21"/>
      <c r="AN3" s="21"/>
      <c r="AO3" s="21"/>
      <c r="AP3" s="21"/>
      <c r="AQ3" s="21"/>
      <c r="AR3" s="21"/>
      <c r="AS3" s="21"/>
      <c r="AT3" s="23"/>
      <c r="AU3" s="24"/>
      <c r="AV3" s="24"/>
      <c r="AW3" s="24"/>
      <c r="AX3" s="21"/>
      <c r="AY3" s="21"/>
      <c r="AZ3" s="21"/>
      <c r="BA3" s="21"/>
      <c r="BB3" s="21"/>
      <c r="BC3" s="21"/>
      <c r="BD3" s="21"/>
      <c r="BE3" s="23"/>
      <c r="BF3" s="24"/>
      <c r="BG3" s="24"/>
      <c r="BH3" s="24"/>
      <c r="BI3" s="21"/>
      <c r="BJ3" s="21"/>
      <c r="BK3" s="21"/>
      <c r="BL3" s="21"/>
      <c r="BM3" s="21"/>
      <c r="BN3" s="21"/>
      <c r="BO3" s="21"/>
      <c r="BP3" s="23"/>
      <c r="BQ3" s="24"/>
      <c r="BR3" s="24"/>
      <c r="BS3" s="24"/>
      <c r="BT3" s="21"/>
      <c r="BU3" s="21"/>
      <c r="BV3" s="21"/>
      <c r="BW3" s="21"/>
      <c r="BX3" s="21"/>
      <c r="BY3" s="21"/>
      <c r="BZ3" s="21"/>
      <c r="CA3" s="23"/>
      <c r="CB3" s="24"/>
      <c r="CC3" s="24"/>
      <c r="CD3" s="24"/>
      <c r="CE3" s="21"/>
      <c r="CF3" s="21"/>
      <c r="CG3" s="21"/>
      <c r="CH3" s="21"/>
      <c r="CI3" s="21"/>
      <c r="CJ3" s="21"/>
      <c r="CK3" s="21"/>
      <c r="CL3" s="23"/>
      <c r="CM3" s="24"/>
      <c r="CN3" s="24"/>
      <c r="CO3" s="24"/>
      <c r="CP3" s="21"/>
      <c r="CQ3" s="21"/>
      <c r="CR3" s="21"/>
      <c r="CS3" s="21"/>
      <c r="CT3" s="21"/>
      <c r="CU3" s="21"/>
      <c r="CV3" s="21"/>
      <c r="CW3" s="23"/>
      <c r="CX3" s="24"/>
      <c r="CY3" s="24"/>
      <c r="CZ3" s="24"/>
      <c r="DA3" s="21"/>
      <c r="DB3" s="21"/>
      <c r="DC3" s="21"/>
      <c r="DD3" s="21"/>
      <c r="DE3" s="21"/>
      <c r="DF3" s="21"/>
      <c r="DG3" s="21"/>
      <c r="DH3" s="21"/>
    </row>
    <row r="4" spans="1:127" s="1" customFormat="1">
      <c r="A4" s="25"/>
      <c r="B4" s="26" t="s">
        <v>23</v>
      </c>
      <c r="C4" s="26"/>
      <c r="D4" s="26"/>
      <c r="E4" s="26"/>
      <c r="F4" s="27"/>
      <c r="G4" s="27"/>
      <c r="H4" s="27"/>
      <c r="I4" s="27"/>
      <c r="J4" s="27"/>
      <c r="K4" s="27"/>
      <c r="L4" s="27"/>
      <c r="M4" s="54" t="s">
        <v>24</v>
      </c>
      <c r="N4" s="26"/>
      <c r="O4" s="26"/>
      <c r="P4" s="26"/>
      <c r="Q4" s="27"/>
      <c r="R4" s="27"/>
      <c r="S4" s="27"/>
      <c r="T4" s="27"/>
      <c r="U4" s="27"/>
      <c r="V4" s="27"/>
      <c r="W4" s="27"/>
      <c r="X4" s="54" t="s">
        <v>25</v>
      </c>
      <c r="Y4" s="26"/>
      <c r="Z4" s="26"/>
      <c r="AA4" s="26"/>
      <c r="AB4" s="27"/>
      <c r="AC4" s="27"/>
      <c r="AD4" s="27"/>
      <c r="AE4" s="27"/>
      <c r="AF4" s="27"/>
      <c r="AG4" s="27"/>
      <c r="AH4" s="27"/>
      <c r="AI4" s="54" t="s">
        <v>19</v>
      </c>
      <c r="AJ4" s="26"/>
      <c r="AK4" s="26"/>
      <c r="AL4" s="26"/>
      <c r="AM4" s="27"/>
      <c r="AN4" s="27"/>
      <c r="AO4" s="27"/>
      <c r="AP4" s="27"/>
      <c r="AQ4" s="27"/>
      <c r="AR4" s="27"/>
      <c r="AS4" s="27"/>
      <c r="AT4" s="54" t="s">
        <v>26</v>
      </c>
      <c r="AU4" s="26"/>
      <c r="AV4" s="26"/>
      <c r="AW4" s="26"/>
      <c r="AX4" s="27"/>
      <c r="AY4" s="27"/>
      <c r="AZ4" s="27"/>
      <c r="BA4" s="27"/>
      <c r="BB4" s="27"/>
      <c r="BC4" s="27"/>
      <c r="BD4" s="27"/>
      <c r="BE4" s="54" t="s">
        <v>27</v>
      </c>
      <c r="BF4" s="26"/>
      <c r="BG4" s="26"/>
      <c r="BH4" s="26"/>
      <c r="BI4" s="27"/>
      <c r="BJ4" s="27"/>
      <c r="BK4" s="27"/>
      <c r="BL4" s="27"/>
      <c r="BM4" s="27"/>
      <c r="BN4" s="27"/>
      <c r="BO4" s="27"/>
      <c r="BP4" s="54" t="s">
        <v>94</v>
      </c>
      <c r="BQ4" s="26"/>
      <c r="BR4" s="26"/>
      <c r="BS4" s="26"/>
      <c r="BT4" s="27"/>
      <c r="BU4" s="27"/>
      <c r="BV4" s="27"/>
      <c r="BW4" s="27"/>
      <c r="BX4" s="27"/>
      <c r="BY4" s="27"/>
      <c r="BZ4" s="27"/>
      <c r="CA4" s="54" t="s">
        <v>28</v>
      </c>
      <c r="CB4" s="26"/>
      <c r="CC4" s="26"/>
      <c r="CD4" s="26"/>
      <c r="CE4" s="27"/>
      <c r="CF4" s="27"/>
      <c r="CG4" s="27"/>
      <c r="CH4" s="27"/>
      <c r="CI4" s="27"/>
      <c r="CJ4" s="27"/>
      <c r="CK4" s="27"/>
      <c r="CL4" s="54" t="s">
        <v>95</v>
      </c>
      <c r="CM4" s="26"/>
      <c r="CN4" s="26"/>
      <c r="CO4" s="26"/>
      <c r="CP4" s="27"/>
      <c r="CQ4" s="27"/>
      <c r="CR4" s="27"/>
      <c r="CS4" s="27"/>
      <c r="CT4" s="27"/>
      <c r="CU4" s="27"/>
      <c r="CV4" s="27"/>
      <c r="CW4" s="54" t="s">
        <v>29</v>
      </c>
      <c r="CX4" s="26"/>
      <c r="CY4" s="26"/>
      <c r="CZ4" s="26"/>
      <c r="DA4" s="27"/>
      <c r="DB4" s="27"/>
      <c r="DC4" s="27"/>
      <c r="DD4" s="27"/>
      <c r="DE4" s="27"/>
      <c r="DF4" s="27"/>
      <c r="DG4" s="27"/>
      <c r="DH4" s="125"/>
    </row>
    <row r="5" spans="1:127" s="2" customFormat="1">
      <c r="A5" s="28"/>
      <c r="B5" s="29" t="s">
        <v>1</v>
      </c>
      <c r="C5" s="29" t="s">
        <v>36</v>
      </c>
      <c r="D5" s="29" t="s">
        <v>37</v>
      </c>
      <c r="E5" s="29" t="s">
        <v>84</v>
      </c>
      <c r="F5" s="29" t="s">
        <v>38</v>
      </c>
      <c r="G5" s="29" t="s">
        <v>83</v>
      </c>
      <c r="H5" s="29" t="s">
        <v>85</v>
      </c>
      <c r="I5" s="29" t="s">
        <v>105</v>
      </c>
      <c r="J5" s="29" t="s">
        <v>107</v>
      </c>
      <c r="K5" s="29" t="s">
        <v>112</v>
      </c>
      <c r="L5" s="124" t="s">
        <v>115</v>
      </c>
      <c r="M5" s="55" t="s">
        <v>1</v>
      </c>
      <c r="N5" s="29" t="s">
        <v>36</v>
      </c>
      <c r="O5" s="29" t="s">
        <v>37</v>
      </c>
      <c r="P5" s="29" t="s">
        <v>84</v>
      </c>
      <c r="Q5" s="29" t="s">
        <v>38</v>
      </c>
      <c r="R5" s="29" t="s">
        <v>83</v>
      </c>
      <c r="S5" s="29" t="s">
        <v>85</v>
      </c>
      <c r="T5" s="29" t="s">
        <v>93</v>
      </c>
      <c r="U5" s="29" t="s">
        <v>107</v>
      </c>
      <c r="V5" s="29" t="s">
        <v>112</v>
      </c>
      <c r="W5" s="124" t="s">
        <v>115</v>
      </c>
      <c r="X5" s="55" t="s">
        <v>1</v>
      </c>
      <c r="Y5" s="29" t="s">
        <v>36</v>
      </c>
      <c r="Z5" s="29" t="s">
        <v>37</v>
      </c>
      <c r="AA5" s="29" t="s">
        <v>84</v>
      </c>
      <c r="AB5" s="29" t="s">
        <v>38</v>
      </c>
      <c r="AC5" s="29" t="s">
        <v>83</v>
      </c>
      <c r="AD5" s="29" t="s">
        <v>85</v>
      </c>
      <c r="AE5" s="29" t="s">
        <v>93</v>
      </c>
      <c r="AF5" s="29" t="s">
        <v>107</v>
      </c>
      <c r="AG5" s="29" t="s">
        <v>112</v>
      </c>
      <c r="AH5" s="124" t="s">
        <v>115</v>
      </c>
      <c r="AI5" s="55" t="s">
        <v>1</v>
      </c>
      <c r="AJ5" s="29" t="s">
        <v>36</v>
      </c>
      <c r="AK5" s="29" t="s">
        <v>37</v>
      </c>
      <c r="AL5" s="29" t="s">
        <v>84</v>
      </c>
      <c r="AM5" s="29" t="s">
        <v>38</v>
      </c>
      <c r="AN5" s="29" t="s">
        <v>83</v>
      </c>
      <c r="AO5" s="29" t="s">
        <v>85</v>
      </c>
      <c r="AP5" s="29" t="s">
        <v>93</v>
      </c>
      <c r="AQ5" s="29" t="s">
        <v>107</v>
      </c>
      <c r="AR5" s="29" t="s">
        <v>112</v>
      </c>
      <c r="AS5" s="124" t="s">
        <v>115</v>
      </c>
      <c r="AT5" s="55" t="s">
        <v>1</v>
      </c>
      <c r="AU5" s="29" t="s">
        <v>36</v>
      </c>
      <c r="AV5" s="29" t="s">
        <v>37</v>
      </c>
      <c r="AW5" s="29" t="s">
        <v>84</v>
      </c>
      <c r="AX5" s="29" t="s">
        <v>38</v>
      </c>
      <c r="AY5" s="29" t="s">
        <v>83</v>
      </c>
      <c r="AZ5" s="29" t="s">
        <v>85</v>
      </c>
      <c r="BA5" s="29" t="s">
        <v>93</v>
      </c>
      <c r="BB5" s="29" t="s">
        <v>107</v>
      </c>
      <c r="BC5" s="29" t="s">
        <v>112</v>
      </c>
      <c r="BD5" s="124" t="s">
        <v>115</v>
      </c>
      <c r="BE5" s="55" t="s">
        <v>1</v>
      </c>
      <c r="BF5" s="29" t="s">
        <v>36</v>
      </c>
      <c r="BG5" s="29" t="s">
        <v>37</v>
      </c>
      <c r="BH5" s="29" t="s">
        <v>84</v>
      </c>
      <c r="BI5" s="29" t="s">
        <v>38</v>
      </c>
      <c r="BJ5" s="29" t="s">
        <v>83</v>
      </c>
      <c r="BK5" s="29" t="s">
        <v>85</v>
      </c>
      <c r="BL5" s="29" t="s">
        <v>93</v>
      </c>
      <c r="BM5" s="29" t="s">
        <v>107</v>
      </c>
      <c r="BN5" s="29" t="s">
        <v>112</v>
      </c>
      <c r="BO5" s="124" t="s">
        <v>115</v>
      </c>
      <c r="BP5" s="55" t="s">
        <v>1</v>
      </c>
      <c r="BQ5" s="29" t="s">
        <v>36</v>
      </c>
      <c r="BR5" s="29" t="s">
        <v>37</v>
      </c>
      <c r="BS5" s="29" t="s">
        <v>84</v>
      </c>
      <c r="BT5" s="29" t="s">
        <v>38</v>
      </c>
      <c r="BU5" s="29" t="s">
        <v>83</v>
      </c>
      <c r="BV5" s="29" t="s">
        <v>85</v>
      </c>
      <c r="BW5" s="29" t="s">
        <v>93</v>
      </c>
      <c r="BX5" s="29" t="s">
        <v>107</v>
      </c>
      <c r="BY5" s="29" t="s">
        <v>112</v>
      </c>
      <c r="BZ5" s="124" t="s">
        <v>115</v>
      </c>
      <c r="CA5" s="55" t="s">
        <v>1</v>
      </c>
      <c r="CB5" s="29" t="s">
        <v>36</v>
      </c>
      <c r="CC5" s="29" t="s">
        <v>37</v>
      </c>
      <c r="CD5" s="29" t="s">
        <v>84</v>
      </c>
      <c r="CE5" s="29" t="s">
        <v>38</v>
      </c>
      <c r="CF5" s="29" t="s">
        <v>83</v>
      </c>
      <c r="CG5" s="29" t="s">
        <v>85</v>
      </c>
      <c r="CH5" s="29" t="s">
        <v>93</v>
      </c>
      <c r="CI5" s="29" t="s">
        <v>107</v>
      </c>
      <c r="CJ5" s="29" t="s">
        <v>112</v>
      </c>
      <c r="CK5" s="124" t="s">
        <v>115</v>
      </c>
      <c r="CL5" s="55" t="s">
        <v>1</v>
      </c>
      <c r="CM5" s="29" t="s">
        <v>36</v>
      </c>
      <c r="CN5" s="29" t="s">
        <v>37</v>
      </c>
      <c r="CO5" s="29" t="s">
        <v>84</v>
      </c>
      <c r="CP5" s="29" t="s">
        <v>38</v>
      </c>
      <c r="CQ5" s="29" t="s">
        <v>83</v>
      </c>
      <c r="CR5" s="29" t="s">
        <v>85</v>
      </c>
      <c r="CS5" s="29" t="s">
        <v>93</v>
      </c>
      <c r="CT5" s="29" t="s">
        <v>107</v>
      </c>
      <c r="CU5" s="29" t="s">
        <v>112</v>
      </c>
      <c r="CV5" s="124" t="s">
        <v>115</v>
      </c>
      <c r="CW5" s="55" t="s">
        <v>1</v>
      </c>
      <c r="CX5" s="29" t="s">
        <v>36</v>
      </c>
      <c r="CY5" s="29" t="s">
        <v>37</v>
      </c>
      <c r="CZ5" s="29" t="s">
        <v>84</v>
      </c>
      <c r="DA5" s="29" t="s">
        <v>38</v>
      </c>
      <c r="DB5" s="29" t="s">
        <v>83</v>
      </c>
      <c r="DC5" s="29" t="s">
        <v>85</v>
      </c>
      <c r="DD5" s="29" t="s">
        <v>93</v>
      </c>
      <c r="DE5" s="29" t="s">
        <v>107</v>
      </c>
      <c r="DF5" s="29" t="s">
        <v>112</v>
      </c>
      <c r="DG5" s="124" t="s">
        <v>115</v>
      </c>
      <c r="DH5" s="34"/>
    </row>
    <row r="6" spans="1:127">
      <c r="A6" s="17" t="s">
        <v>91</v>
      </c>
      <c r="B6" s="30">
        <f t="shared" ref="B6:AP6" si="0">+B7+B25+B40+B54+B65</f>
        <v>90598</v>
      </c>
      <c r="C6" s="30">
        <f t="shared" si="0"/>
        <v>97166.5</v>
      </c>
      <c r="D6" s="30">
        <f t="shared" si="0"/>
        <v>95486</v>
      </c>
      <c r="E6" s="30">
        <f t="shared" si="0"/>
        <v>99434</v>
      </c>
      <c r="F6" s="31">
        <f t="shared" si="0"/>
        <v>110890</v>
      </c>
      <c r="G6" s="31">
        <f t="shared" si="0"/>
        <v>113556</v>
      </c>
      <c r="H6" s="31">
        <f t="shared" si="0"/>
        <v>117085</v>
      </c>
      <c r="I6" s="31">
        <f t="shared" si="0"/>
        <v>120504</v>
      </c>
      <c r="J6" s="31">
        <f t="shared" ref="J6:K6" si="1">+J7+J25+J40+J54+J65</f>
        <v>118317</v>
      </c>
      <c r="K6" s="31">
        <f t="shared" si="1"/>
        <v>104133</v>
      </c>
      <c r="L6" s="31">
        <f t="shared" ref="L6" si="2">+L7+L25+L40+L54+L65</f>
        <v>103696</v>
      </c>
      <c r="M6" s="104">
        <f t="shared" si="0"/>
        <v>90598</v>
      </c>
      <c r="N6" s="30">
        <f t="shared" si="0"/>
        <v>96687</v>
      </c>
      <c r="O6" s="30">
        <f t="shared" si="0"/>
        <v>94942</v>
      </c>
      <c r="P6" s="30">
        <f t="shared" si="0"/>
        <v>98527</v>
      </c>
      <c r="Q6" s="31">
        <f t="shared" si="0"/>
        <v>109430</v>
      </c>
      <c r="R6" s="31">
        <f t="shared" si="0"/>
        <v>111924</v>
      </c>
      <c r="S6" s="31">
        <f t="shared" si="0"/>
        <v>113915</v>
      </c>
      <c r="T6" s="31">
        <f t="shared" si="0"/>
        <v>117683</v>
      </c>
      <c r="U6" s="31">
        <f t="shared" ref="U6:V6" si="3">+U7+U25+U40+U54+U65</f>
        <v>115356</v>
      </c>
      <c r="V6" s="31">
        <f t="shared" si="3"/>
        <v>101854</v>
      </c>
      <c r="W6" s="31">
        <f t="shared" ref="W6" si="4">+W7+W25+W40+W54+W65</f>
        <v>101257</v>
      </c>
      <c r="X6" s="104">
        <f t="shared" si="0"/>
        <v>51504.28</v>
      </c>
      <c r="Y6" s="30">
        <f t="shared" si="0"/>
        <v>53178.5</v>
      </c>
      <c r="Z6" s="30">
        <f t="shared" si="0"/>
        <v>51109</v>
      </c>
      <c r="AA6" s="30">
        <f t="shared" si="0"/>
        <v>52121</v>
      </c>
      <c r="AB6" s="31">
        <f t="shared" si="0"/>
        <v>54348</v>
      </c>
      <c r="AC6" s="31">
        <f t="shared" si="0"/>
        <v>54216</v>
      </c>
      <c r="AD6" s="31">
        <f t="shared" si="0"/>
        <v>54880</v>
      </c>
      <c r="AE6" s="31">
        <f t="shared" si="0"/>
        <v>55474</v>
      </c>
      <c r="AF6" s="31">
        <f t="shared" ref="AF6:AG6" si="5">+AF7+AF25+AF40+AF54+AF65</f>
        <v>53741</v>
      </c>
      <c r="AG6" s="31">
        <f t="shared" si="5"/>
        <v>46981</v>
      </c>
      <c r="AH6" s="31">
        <f t="shared" ref="AH6" si="6">+AH7+AH25+AH40+AH54+AH65</f>
        <v>46686</v>
      </c>
      <c r="AI6" s="104">
        <f t="shared" si="0"/>
        <v>39093.72</v>
      </c>
      <c r="AJ6" s="30">
        <f t="shared" si="0"/>
        <v>43988</v>
      </c>
      <c r="AK6" s="30">
        <f t="shared" si="0"/>
        <v>44377</v>
      </c>
      <c r="AL6" s="30">
        <f t="shared" si="0"/>
        <v>47313</v>
      </c>
      <c r="AM6" s="31">
        <f t="shared" si="0"/>
        <v>56542</v>
      </c>
      <c r="AN6" s="31">
        <f t="shared" si="0"/>
        <v>59340</v>
      </c>
      <c r="AO6" s="31">
        <f t="shared" si="0"/>
        <v>61218</v>
      </c>
      <c r="AP6" s="31">
        <f t="shared" si="0"/>
        <v>65030</v>
      </c>
      <c r="AQ6" s="31">
        <f t="shared" ref="AQ6:AR6" si="7">+AQ7+AQ25+AQ40+AQ54+AQ65</f>
        <v>64576</v>
      </c>
      <c r="AR6" s="31">
        <f t="shared" si="7"/>
        <v>57152</v>
      </c>
      <c r="AS6" s="31">
        <f t="shared" ref="AS6" si="8">+AS7+AS25+AS40+AS54+AS65</f>
        <v>57010</v>
      </c>
      <c r="AT6" s="104">
        <f t="shared" ref="AT6:CH6" si="9">+AT7+AT25+AT40+AT54+AT65</f>
        <v>80072</v>
      </c>
      <c r="AU6" s="30">
        <f t="shared" si="9"/>
        <v>85350</v>
      </c>
      <c r="AV6" s="30">
        <f t="shared" si="9"/>
        <v>83073</v>
      </c>
      <c r="AW6" s="30">
        <f t="shared" si="9"/>
        <v>85123</v>
      </c>
      <c r="AX6" s="31">
        <f t="shared" si="9"/>
        <v>92113</v>
      </c>
      <c r="AY6" s="31">
        <f t="shared" si="9"/>
        <v>93613</v>
      </c>
      <c r="AZ6" s="31">
        <f t="shared" si="9"/>
        <v>94465</v>
      </c>
      <c r="BA6" s="31">
        <f t="shared" si="9"/>
        <v>96869</v>
      </c>
      <c r="BB6" s="31">
        <f t="shared" ref="BB6:BC6" si="10">+BB7+BB25+BB40+BB54+BB65</f>
        <v>93743</v>
      </c>
      <c r="BC6" s="31">
        <f t="shared" si="10"/>
        <v>82464</v>
      </c>
      <c r="BD6" s="31">
        <f t="shared" ref="BD6" si="11">+BD7+BD25+BD40+BD54+BD65</f>
        <v>80698</v>
      </c>
      <c r="BE6" s="104">
        <f t="shared" si="9"/>
        <v>5400</v>
      </c>
      <c r="BF6" s="30">
        <f t="shared" si="9"/>
        <v>5883</v>
      </c>
      <c r="BG6" s="30">
        <f t="shared" si="9"/>
        <v>5857</v>
      </c>
      <c r="BH6" s="30">
        <f t="shared" si="9"/>
        <v>6106</v>
      </c>
      <c r="BI6" s="31">
        <f t="shared" si="9"/>
        <v>7370</v>
      </c>
      <c r="BJ6" s="31">
        <f t="shared" si="9"/>
        <v>7881</v>
      </c>
      <c r="BK6" s="31">
        <f t="shared" si="9"/>
        <v>7701</v>
      </c>
      <c r="BL6" s="31">
        <f t="shared" si="9"/>
        <v>8461</v>
      </c>
      <c r="BM6" s="31">
        <f t="shared" ref="BM6:BN6" si="12">+BM7+BM25+BM40+BM54+BM65</f>
        <v>8102</v>
      </c>
      <c r="BN6" s="31">
        <f t="shared" si="12"/>
        <v>7394</v>
      </c>
      <c r="BO6" s="31">
        <f t="shared" ref="BO6" si="13">+BO7+BO25+BO40+BO54+BO65</f>
        <v>7661</v>
      </c>
      <c r="BP6" s="104">
        <f t="shared" si="9"/>
        <v>970</v>
      </c>
      <c r="BQ6" s="30">
        <f t="shared" si="9"/>
        <v>1074</v>
      </c>
      <c r="BR6" s="30">
        <f t="shared" si="9"/>
        <v>966</v>
      </c>
      <c r="BS6" s="30">
        <f t="shared" si="9"/>
        <v>979</v>
      </c>
      <c r="BT6" s="31">
        <f t="shared" si="9"/>
        <v>1429</v>
      </c>
      <c r="BU6" s="31">
        <f t="shared" si="9"/>
        <v>1758</v>
      </c>
      <c r="BV6" s="31">
        <f t="shared" si="9"/>
        <v>1349</v>
      </c>
      <c r="BW6" s="31">
        <f t="shared" si="9"/>
        <v>1647</v>
      </c>
      <c r="BX6" s="31">
        <f t="shared" ref="BX6:BY6" si="14">+BX7+BX25+BX40+BX54+BX65</f>
        <v>1357</v>
      </c>
      <c r="BY6" s="31">
        <f t="shared" si="14"/>
        <v>1056</v>
      </c>
      <c r="BZ6" s="31">
        <f t="shared" ref="BZ6" si="15">+BZ7+BZ25+BZ40+BZ54+BZ65</f>
        <v>563</v>
      </c>
      <c r="CA6" s="104">
        <f t="shared" si="9"/>
        <v>2777</v>
      </c>
      <c r="CB6" s="30">
        <f t="shared" si="9"/>
        <v>2863</v>
      </c>
      <c r="CC6" s="30">
        <f t="shared" si="9"/>
        <v>2997</v>
      </c>
      <c r="CD6" s="30">
        <f t="shared" si="9"/>
        <v>3704</v>
      </c>
      <c r="CE6" s="31">
        <f t="shared" si="9"/>
        <v>5361</v>
      </c>
      <c r="CF6" s="31">
        <f t="shared" si="9"/>
        <v>5553</v>
      </c>
      <c r="CG6" s="31">
        <f t="shared" si="9"/>
        <v>6267</v>
      </c>
      <c r="CH6" s="31">
        <f t="shared" si="9"/>
        <v>6617</v>
      </c>
      <c r="CI6" s="31">
        <f t="shared" ref="CI6:CJ6" si="16">+CI7+CI25+CI40+CI54+CI65</f>
        <v>7012</v>
      </c>
      <c r="CJ6" s="31">
        <f t="shared" si="16"/>
        <v>6182</v>
      </c>
      <c r="CK6" s="31">
        <f t="shared" ref="CK6" si="17">+CK7+CK25+CK40+CK54+CK65</f>
        <v>6546</v>
      </c>
      <c r="CL6" s="104">
        <f t="shared" ref="CL6:DD6" si="18">+CL7+CL25+CL40+CL54+CL65</f>
        <v>0</v>
      </c>
      <c r="CM6" s="30">
        <f t="shared" si="18"/>
        <v>0</v>
      </c>
      <c r="CN6" s="30">
        <f t="shared" si="18"/>
        <v>0</v>
      </c>
      <c r="CO6" s="30">
        <f t="shared" si="18"/>
        <v>0</v>
      </c>
      <c r="CP6" s="31">
        <f t="shared" si="18"/>
        <v>0</v>
      </c>
      <c r="CQ6" s="31">
        <f t="shared" si="18"/>
        <v>0</v>
      </c>
      <c r="CR6" s="31">
        <f t="shared" si="18"/>
        <v>0</v>
      </c>
      <c r="CS6" s="31">
        <f t="shared" si="18"/>
        <v>203</v>
      </c>
      <c r="CT6" s="31">
        <f t="shared" ref="CT6:CU6" si="19">+CT7+CT25+CT40+CT54+CT65</f>
        <v>724</v>
      </c>
      <c r="CU6" s="31">
        <f t="shared" si="19"/>
        <v>752</v>
      </c>
      <c r="CV6" s="31">
        <f t="shared" ref="CV6" si="20">+CV7+CV25+CV40+CV54+CV65</f>
        <v>962</v>
      </c>
      <c r="CW6" s="104">
        <f t="shared" si="18"/>
        <v>2349</v>
      </c>
      <c r="CX6" s="30">
        <f t="shared" si="18"/>
        <v>2591</v>
      </c>
      <c r="CY6" s="30">
        <f t="shared" si="18"/>
        <v>3015</v>
      </c>
      <c r="CZ6" s="30">
        <f t="shared" si="18"/>
        <v>3594</v>
      </c>
      <c r="DA6" s="31">
        <f t="shared" si="18"/>
        <v>4586</v>
      </c>
      <c r="DB6" s="31">
        <f t="shared" si="18"/>
        <v>4877</v>
      </c>
      <c r="DC6" s="31">
        <f t="shared" si="18"/>
        <v>5482</v>
      </c>
      <c r="DD6" s="31">
        <f t="shared" si="18"/>
        <v>5533</v>
      </c>
      <c r="DE6" s="31">
        <f t="shared" ref="DE6:DF6" si="21">+DE7+DE25+DE40+DE54+DE65</f>
        <v>5775</v>
      </c>
      <c r="DF6" s="31">
        <f t="shared" si="21"/>
        <v>5062</v>
      </c>
      <c r="DG6" s="31">
        <f t="shared" ref="DG6" si="22">+DG7+DG25+DG40+DG54+DG65</f>
        <v>5390</v>
      </c>
      <c r="DH6" s="31"/>
      <c r="DI6" s="4"/>
      <c r="DJ6" s="2"/>
      <c r="DK6" s="2"/>
      <c r="DL6" s="2"/>
      <c r="DM6" s="2"/>
      <c r="DN6" s="2"/>
      <c r="DO6" s="2"/>
      <c r="DP6" s="2"/>
      <c r="DQ6" s="2"/>
      <c r="DR6" s="2"/>
      <c r="DS6" s="2"/>
      <c r="DT6" s="2"/>
      <c r="DU6" s="2"/>
      <c r="DV6" s="2"/>
      <c r="DW6" s="2"/>
    </row>
    <row r="7" spans="1:127">
      <c r="A7" s="16" t="s">
        <v>21</v>
      </c>
      <c r="B7" s="30">
        <f>SUM(B9:B24)</f>
        <v>32551</v>
      </c>
      <c r="C7" s="30">
        <f t="shared" ref="C7:CL7" si="23">SUM(C9:C24)</f>
        <v>35778.5</v>
      </c>
      <c r="D7" s="30">
        <f t="shared" si="23"/>
        <v>34925</v>
      </c>
      <c r="E7" s="30">
        <f t="shared" si="23"/>
        <v>36002</v>
      </c>
      <c r="F7" s="30">
        <f t="shared" si="23"/>
        <v>42016</v>
      </c>
      <c r="G7" s="30">
        <f t="shared" si="23"/>
        <v>44037</v>
      </c>
      <c r="H7" s="30">
        <f t="shared" si="23"/>
        <v>42831</v>
      </c>
      <c r="I7" s="30">
        <f t="shared" si="23"/>
        <v>47756</v>
      </c>
      <c r="J7" s="30">
        <f t="shared" ref="J7:K7" si="24">SUM(J9:J24)</f>
        <v>46736</v>
      </c>
      <c r="K7" s="30">
        <f t="shared" si="24"/>
        <v>46419</v>
      </c>
      <c r="L7" s="30">
        <f t="shared" ref="L7" si="25">SUM(L9:L24)</f>
        <v>45796</v>
      </c>
      <c r="M7" s="56">
        <f t="shared" si="23"/>
        <v>32551</v>
      </c>
      <c r="N7" s="30">
        <f t="shared" si="23"/>
        <v>35487</v>
      </c>
      <c r="O7" s="30">
        <f t="shared" si="23"/>
        <v>34824</v>
      </c>
      <c r="P7" s="30">
        <f t="shared" si="23"/>
        <v>35568</v>
      </c>
      <c r="Q7" s="30">
        <f t="shared" si="23"/>
        <v>41815</v>
      </c>
      <c r="R7" s="30">
        <f t="shared" si="23"/>
        <v>43823</v>
      </c>
      <c r="S7" s="30">
        <f t="shared" si="23"/>
        <v>42575</v>
      </c>
      <c r="T7" s="30">
        <f t="shared" si="23"/>
        <v>47178</v>
      </c>
      <c r="U7" s="30">
        <f t="shared" ref="U7:V7" si="26">SUM(U9:U24)</f>
        <v>46213</v>
      </c>
      <c r="V7" s="30">
        <f t="shared" si="26"/>
        <v>45833</v>
      </c>
      <c r="W7" s="30">
        <f t="shared" ref="W7" si="27">SUM(W9:W24)</f>
        <v>45182</v>
      </c>
      <c r="X7" s="56">
        <f t="shared" si="23"/>
        <v>17052</v>
      </c>
      <c r="Y7" s="30">
        <f t="shared" si="23"/>
        <v>18147.5</v>
      </c>
      <c r="Z7" s="30">
        <f t="shared" si="23"/>
        <v>17463</v>
      </c>
      <c r="AA7" s="30">
        <f t="shared" si="23"/>
        <v>17850</v>
      </c>
      <c r="AB7" s="30">
        <f t="shared" si="23"/>
        <v>19825</v>
      </c>
      <c r="AC7" s="30">
        <f t="shared" si="23"/>
        <v>20147</v>
      </c>
      <c r="AD7" s="30">
        <f t="shared" si="23"/>
        <v>19216</v>
      </c>
      <c r="AE7" s="30">
        <f t="shared" si="23"/>
        <v>21101</v>
      </c>
      <c r="AF7" s="30">
        <f t="shared" ref="AF7:AG7" si="28">SUM(AF9:AF24)</f>
        <v>20372</v>
      </c>
      <c r="AG7" s="30">
        <f t="shared" si="28"/>
        <v>20137</v>
      </c>
      <c r="AH7" s="30">
        <f t="shared" ref="AH7" si="29">SUM(AH9:AH24)</f>
        <v>19784</v>
      </c>
      <c r="AI7" s="56">
        <f t="shared" si="23"/>
        <v>15499</v>
      </c>
      <c r="AJ7" s="30">
        <f t="shared" si="23"/>
        <v>17631</v>
      </c>
      <c r="AK7" s="30">
        <f t="shared" si="23"/>
        <v>17462</v>
      </c>
      <c r="AL7" s="30">
        <f t="shared" si="23"/>
        <v>18152</v>
      </c>
      <c r="AM7" s="30">
        <f t="shared" si="23"/>
        <v>22191</v>
      </c>
      <c r="AN7" s="30">
        <f t="shared" si="23"/>
        <v>23890</v>
      </c>
      <c r="AO7" s="30">
        <f t="shared" si="23"/>
        <v>23615</v>
      </c>
      <c r="AP7" s="30">
        <f t="shared" si="23"/>
        <v>26655</v>
      </c>
      <c r="AQ7" s="30">
        <f t="shared" ref="AQ7:AR7" si="30">SUM(AQ9:AQ24)</f>
        <v>26364</v>
      </c>
      <c r="AR7" s="30">
        <f t="shared" si="30"/>
        <v>26282</v>
      </c>
      <c r="AS7" s="30">
        <f t="shared" ref="AS7" si="31">SUM(AS9:AS24)</f>
        <v>26012</v>
      </c>
      <c r="AT7" s="56">
        <f t="shared" si="23"/>
        <v>28247</v>
      </c>
      <c r="AU7" s="30">
        <f t="shared" si="23"/>
        <v>31093</v>
      </c>
      <c r="AV7" s="30">
        <f t="shared" si="23"/>
        <v>30113</v>
      </c>
      <c r="AW7" s="30">
        <f t="shared" si="23"/>
        <v>30573</v>
      </c>
      <c r="AX7" s="30">
        <f t="shared" si="23"/>
        <v>34896</v>
      </c>
      <c r="AY7" s="30">
        <f t="shared" si="23"/>
        <v>36338</v>
      </c>
      <c r="AZ7" s="30">
        <f t="shared" si="23"/>
        <v>35036</v>
      </c>
      <c r="BA7" s="30">
        <f t="shared" si="23"/>
        <v>38305</v>
      </c>
      <c r="BB7" s="30">
        <f t="shared" ref="BB7:BC7" si="32">SUM(BB9:BB24)</f>
        <v>37101</v>
      </c>
      <c r="BC7" s="30">
        <f t="shared" si="32"/>
        <v>36544</v>
      </c>
      <c r="BD7" s="30">
        <f t="shared" ref="BD7" si="33">SUM(BD9:BD24)</f>
        <v>35450</v>
      </c>
      <c r="BE7" s="56">
        <f t="shared" si="23"/>
        <v>2739</v>
      </c>
      <c r="BF7" s="30">
        <f t="shared" si="23"/>
        <v>2987</v>
      </c>
      <c r="BG7" s="30">
        <f t="shared" si="23"/>
        <v>3048</v>
      </c>
      <c r="BH7" s="30">
        <f t="shared" si="23"/>
        <v>3116</v>
      </c>
      <c r="BI7" s="30">
        <f t="shared" si="23"/>
        <v>4036</v>
      </c>
      <c r="BJ7" s="30">
        <f t="shared" si="23"/>
        <v>4468</v>
      </c>
      <c r="BK7" s="30">
        <f t="shared" si="23"/>
        <v>4038</v>
      </c>
      <c r="BL7" s="30">
        <f t="shared" si="23"/>
        <v>4922</v>
      </c>
      <c r="BM7" s="30">
        <f t="shared" ref="BM7:BN7" si="34">SUM(BM9:BM24)</f>
        <v>4582</v>
      </c>
      <c r="BN7" s="30">
        <f t="shared" si="34"/>
        <v>4585</v>
      </c>
      <c r="BO7" s="30">
        <f t="shared" ref="BO7" si="35">SUM(BO9:BO24)</f>
        <v>4767</v>
      </c>
      <c r="BP7" s="56">
        <f t="shared" si="23"/>
        <v>410</v>
      </c>
      <c r="BQ7" s="30">
        <f t="shared" si="23"/>
        <v>566</v>
      </c>
      <c r="BR7" s="30">
        <f t="shared" si="23"/>
        <v>546</v>
      </c>
      <c r="BS7" s="30">
        <f t="shared" si="23"/>
        <v>582</v>
      </c>
      <c r="BT7" s="30">
        <f t="shared" si="23"/>
        <v>1060</v>
      </c>
      <c r="BU7" s="30">
        <f t="shared" si="23"/>
        <v>1288</v>
      </c>
      <c r="BV7" s="30">
        <f t="shared" si="23"/>
        <v>768</v>
      </c>
      <c r="BW7" s="30">
        <f t="shared" si="23"/>
        <v>1184</v>
      </c>
      <c r="BX7" s="30">
        <f t="shared" ref="BX7:BY7" si="36">SUM(BX9:BX24)</f>
        <v>942</v>
      </c>
      <c r="BY7" s="30">
        <f t="shared" si="36"/>
        <v>831</v>
      </c>
      <c r="BZ7" s="30">
        <f t="shared" ref="BZ7" si="37">SUM(BZ9:BZ24)</f>
        <v>542</v>
      </c>
      <c r="CA7" s="56">
        <f t="shared" si="23"/>
        <v>1044</v>
      </c>
      <c r="CB7" s="30">
        <f t="shared" si="23"/>
        <v>883</v>
      </c>
      <c r="CC7" s="30">
        <f t="shared" si="23"/>
        <v>1038</v>
      </c>
      <c r="CD7" s="30">
        <f t="shared" si="23"/>
        <v>1222</v>
      </c>
      <c r="CE7" s="30">
        <f t="shared" si="23"/>
        <v>1899</v>
      </c>
      <c r="CF7" s="30">
        <f t="shared" si="23"/>
        <v>1937</v>
      </c>
      <c r="CG7" s="30">
        <f t="shared" si="23"/>
        <v>2306</v>
      </c>
      <c r="CH7" s="30">
        <f t="shared" si="23"/>
        <v>2565</v>
      </c>
      <c r="CI7" s="30">
        <f t="shared" ref="CI7:CJ7" si="38">SUM(CI9:CI24)</f>
        <v>2835</v>
      </c>
      <c r="CJ7" s="30">
        <f t="shared" si="38"/>
        <v>2878</v>
      </c>
      <c r="CK7" s="30">
        <f t="shared" ref="CK7" si="39">SUM(CK9:CK24)</f>
        <v>2910</v>
      </c>
      <c r="CL7" s="56">
        <f t="shared" si="23"/>
        <v>0</v>
      </c>
      <c r="CM7" s="30">
        <f t="shared" ref="CM7:DD7" si="40">SUM(CM9:CM24)</f>
        <v>0</v>
      </c>
      <c r="CN7" s="30">
        <f t="shared" si="40"/>
        <v>0</v>
      </c>
      <c r="CO7" s="30">
        <f t="shared" si="40"/>
        <v>0</v>
      </c>
      <c r="CP7" s="30">
        <f t="shared" si="40"/>
        <v>0</v>
      </c>
      <c r="CQ7" s="30">
        <f t="shared" si="40"/>
        <v>0</v>
      </c>
      <c r="CR7" s="30">
        <f t="shared" si="40"/>
        <v>0</v>
      </c>
      <c r="CS7" s="30">
        <f t="shared" si="40"/>
        <v>64</v>
      </c>
      <c r="CT7" s="30">
        <f t="shared" ref="CT7:CU7" si="41">SUM(CT9:CT24)</f>
        <v>261</v>
      </c>
      <c r="CU7" s="30">
        <f t="shared" si="41"/>
        <v>299</v>
      </c>
      <c r="CV7" s="30">
        <f t="shared" ref="CV7" si="42">SUM(CV9:CV24)</f>
        <v>464</v>
      </c>
      <c r="CW7" s="56">
        <f t="shared" si="40"/>
        <v>521</v>
      </c>
      <c r="CX7" s="30">
        <f t="shared" si="40"/>
        <v>524</v>
      </c>
      <c r="CY7" s="30">
        <f t="shared" si="40"/>
        <v>625</v>
      </c>
      <c r="CZ7" s="30">
        <f t="shared" si="40"/>
        <v>657</v>
      </c>
      <c r="DA7" s="30">
        <f t="shared" si="40"/>
        <v>984</v>
      </c>
      <c r="DB7" s="30">
        <f t="shared" si="40"/>
        <v>1080</v>
      </c>
      <c r="DC7" s="30">
        <f t="shared" si="40"/>
        <v>1195</v>
      </c>
      <c r="DD7" s="30">
        <f t="shared" si="40"/>
        <v>1322</v>
      </c>
      <c r="DE7" s="30">
        <f t="shared" ref="DE7:DF7" si="43">SUM(DE9:DE24)</f>
        <v>1434</v>
      </c>
      <c r="DF7" s="30">
        <f t="shared" si="43"/>
        <v>1527</v>
      </c>
      <c r="DG7" s="30">
        <f t="shared" ref="DG7" si="44">SUM(DG9:DG24)</f>
        <v>1591</v>
      </c>
      <c r="DH7" s="30"/>
      <c r="DI7" s="4"/>
      <c r="DJ7" s="2"/>
      <c r="DK7" s="2"/>
      <c r="DL7" s="2"/>
      <c r="DM7" s="2"/>
      <c r="DN7" s="2"/>
      <c r="DO7" s="2"/>
      <c r="DP7" s="2"/>
      <c r="DQ7" s="2"/>
      <c r="DR7" s="2"/>
      <c r="DS7" s="2"/>
      <c r="DT7" s="2"/>
      <c r="DU7" s="2"/>
      <c r="DV7" s="2"/>
      <c r="DW7" s="2"/>
    </row>
    <row r="8" spans="1:127">
      <c r="A8" s="25" t="s">
        <v>92</v>
      </c>
      <c r="B8" s="32">
        <f>(B7/B$6)*100</f>
        <v>35.929049206384242</v>
      </c>
      <c r="C8" s="32">
        <f t="shared" ref="C8:CL8" si="45">(C7/C$6)*100</f>
        <v>36.821847035758211</v>
      </c>
      <c r="D8" s="32">
        <f t="shared" si="45"/>
        <v>36.576042561213164</v>
      </c>
      <c r="E8" s="32">
        <f t="shared" si="45"/>
        <v>36.206931230766138</v>
      </c>
      <c r="F8" s="32">
        <f t="shared" si="45"/>
        <v>37.889800703399764</v>
      </c>
      <c r="G8" s="32">
        <f t="shared" si="45"/>
        <v>38.779985205537351</v>
      </c>
      <c r="H8" s="32">
        <f t="shared" si="45"/>
        <v>36.581116283042235</v>
      </c>
      <c r="I8" s="32">
        <f t="shared" si="45"/>
        <v>39.630219743742941</v>
      </c>
      <c r="J8" s="32">
        <f t="shared" ref="J8:K8" si="46">(J7/J$6)*100</f>
        <v>39.500663471859497</v>
      </c>
      <c r="K8" s="32">
        <f t="shared" si="46"/>
        <v>44.576647172366108</v>
      </c>
      <c r="L8" s="32">
        <f t="shared" ref="L8" si="47">(L7/L$6)*100</f>
        <v>44.163709304119735</v>
      </c>
      <c r="M8" s="57">
        <f t="shared" si="45"/>
        <v>35.929049206384242</v>
      </c>
      <c r="N8" s="32">
        <f t="shared" si="45"/>
        <v>36.702969375407243</v>
      </c>
      <c r="O8" s="32">
        <f t="shared" si="45"/>
        <v>36.679235743927876</v>
      </c>
      <c r="P8" s="32">
        <f t="shared" si="45"/>
        <v>36.099749307296477</v>
      </c>
      <c r="Q8" s="32">
        <f t="shared" si="45"/>
        <v>38.211642145663895</v>
      </c>
      <c r="R8" s="32">
        <f t="shared" si="45"/>
        <v>39.154247525106321</v>
      </c>
      <c r="S8" s="32">
        <f t="shared" si="45"/>
        <v>37.374358074002544</v>
      </c>
      <c r="T8" s="32">
        <f t="shared" si="45"/>
        <v>40.08905279437132</v>
      </c>
      <c r="U8" s="32">
        <f t="shared" ref="U8:V8" si="48">(U7/U$6)*100</f>
        <v>40.06120184472416</v>
      </c>
      <c r="V8" s="32">
        <f t="shared" si="48"/>
        <v>44.998723663282739</v>
      </c>
      <c r="W8" s="32">
        <f t="shared" ref="W8" si="49">(W7/W$6)*100</f>
        <v>44.621112614436534</v>
      </c>
      <c r="X8" s="57">
        <f t="shared" si="45"/>
        <v>33.10792811781856</v>
      </c>
      <c r="Y8" s="32">
        <f t="shared" si="45"/>
        <v>34.125633479695743</v>
      </c>
      <c r="Z8" s="32">
        <f t="shared" si="45"/>
        <v>34.168150423604452</v>
      </c>
      <c r="AA8" s="32">
        <f t="shared" si="45"/>
        <v>34.247232401527214</v>
      </c>
      <c r="AB8" s="32">
        <f t="shared" si="45"/>
        <v>36.477883270773532</v>
      </c>
      <c r="AC8" s="32">
        <f t="shared" si="45"/>
        <v>37.160616792090892</v>
      </c>
      <c r="AD8" s="32">
        <f t="shared" si="45"/>
        <v>35.014577259475224</v>
      </c>
      <c r="AE8" s="32">
        <f t="shared" si="45"/>
        <v>38.0376392544255</v>
      </c>
      <c r="AF8" s="32">
        <f t="shared" ref="AF8:AG8" si="50">(AF7/AF$6)*100</f>
        <v>37.907742691799555</v>
      </c>
      <c r="AG8" s="32">
        <f t="shared" si="50"/>
        <v>42.862008045805752</v>
      </c>
      <c r="AH8" s="32">
        <f t="shared" ref="AH8" si="51">(AH7/AH$6)*100</f>
        <v>42.376729640577473</v>
      </c>
      <c r="AI8" s="57">
        <f t="shared" si="45"/>
        <v>39.645753844863066</v>
      </c>
      <c r="AJ8" s="32">
        <f t="shared" si="45"/>
        <v>40.08138583249977</v>
      </c>
      <c r="AK8" s="32">
        <f t="shared" si="45"/>
        <v>39.34921242986232</v>
      </c>
      <c r="AL8" s="32">
        <f t="shared" si="45"/>
        <v>38.365776847800817</v>
      </c>
      <c r="AM8" s="32">
        <f t="shared" si="45"/>
        <v>39.24693148456015</v>
      </c>
      <c r="AN8" s="32">
        <f t="shared" si="45"/>
        <v>40.259521402089653</v>
      </c>
      <c r="AO8" s="32">
        <f t="shared" si="45"/>
        <v>38.575255643764905</v>
      </c>
      <c r="AP8" s="32">
        <f t="shared" si="45"/>
        <v>40.988774411809935</v>
      </c>
      <c r="AQ8" s="32">
        <f t="shared" ref="AQ8:AR8" si="52">(AQ7/AQ$6)*100</f>
        <v>40.826313181367688</v>
      </c>
      <c r="AR8" s="32">
        <f t="shared" si="52"/>
        <v>45.986142217245238</v>
      </c>
      <c r="AS8" s="32">
        <f t="shared" ref="AS8" si="53">(AS7/AS$6)*100</f>
        <v>45.627082967900364</v>
      </c>
      <c r="AT8" s="57">
        <f t="shared" si="45"/>
        <v>35.277000699370561</v>
      </c>
      <c r="AU8" s="32">
        <f t="shared" si="45"/>
        <v>36.429994141769185</v>
      </c>
      <c r="AV8" s="32">
        <f t="shared" si="45"/>
        <v>36.248841380472598</v>
      </c>
      <c r="AW8" s="32">
        <f t="shared" si="45"/>
        <v>35.916262349776204</v>
      </c>
      <c r="AX8" s="32">
        <f t="shared" si="45"/>
        <v>37.883903466394536</v>
      </c>
      <c r="AY8" s="32">
        <f t="shared" si="45"/>
        <v>38.817258286776408</v>
      </c>
      <c r="AZ8" s="32">
        <f t="shared" si="45"/>
        <v>37.088868893240885</v>
      </c>
      <c r="BA8" s="32">
        <f t="shared" si="45"/>
        <v>39.543094281968436</v>
      </c>
      <c r="BB8" s="32">
        <f t="shared" ref="BB8:BC8" si="54">(BB7/BB$6)*100</f>
        <v>39.577355109181482</v>
      </c>
      <c r="BC8" s="32">
        <f t="shared" si="54"/>
        <v>44.315095071788903</v>
      </c>
      <c r="BD8" s="32">
        <f t="shared" ref="BD8" si="55">(BD7/BD$6)*100</f>
        <v>43.929217576643779</v>
      </c>
      <c r="BE8" s="57">
        <f t="shared" si="45"/>
        <v>50.722222222222221</v>
      </c>
      <c r="BF8" s="32">
        <f t="shared" si="45"/>
        <v>50.77341492435832</v>
      </c>
      <c r="BG8" s="32">
        <f t="shared" si="45"/>
        <v>52.040293665699167</v>
      </c>
      <c r="BH8" s="32">
        <f t="shared" si="45"/>
        <v>51.031772027513924</v>
      </c>
      <c r="BI8" s="32">
        <f t="shared" si="45"/>
        <v>54.762550881953864</v>
      </c>
      <c r="BJ8" s="32">
        <f t="shared" si="45"/>
        <v>56.693313031341198</v>
      </c>
      <c r="BK8" s="32">
        <f t="shared" si="45"/>
        <v>52.434748733930661</v>
      </c>
      <c r="BL8" s="32">
        <f t="shared" si="45"/>
        <v>58.172792814088169</v>
      </c>
      <c r="BM8" s="32">
        <f t="shared" ref="BM8:BN8" si="56">(BM7/BM$6)*100</f>
        <v>56.553937299432242</v>
      </c>
      <c r="BN8" s="32">
        <f t="shared" si="56"/>
        <v>62.009737625101437</v>
      </c>
      <c r="BO8" s="32">
        <f t="shared" ref="BO8" si="57">(BO7/BO$6)*100</f>
        <v>62.224252708523686</v>
      </c>
      <c r="BP8" s="57">
        <f t="shared" si="45"/>
        <v>42.268041237113401</v>
      </c>
      <c r="BQ8" s="32">
        <f t="shared" si="45"/>
        <v>52.700186219739301</v>
      </c>
      <c r="BR8" s="32">
        <f t="shared" si="45"/>
        <v>56.521739130434781</v>
      </c>
      <c r="BS8" s="32">
        <f t="shared" si="45"/>
        <v>59.448416751787533</v>
      </c>
      <c r="BT8" s="32">
        <f t="shared" si="45"/>
        <v>74.177746675997199</v>
      </c>
      <c r="BU8" s="32">
        <f t="shared" si="45"/>
        <v>73.265073947667801</v>
      </c>
      <c r="BV8" s="32">
        <f t="shared" si="45"/>
        <v>56.931060044477391</v>
      </c>
      <c r="BW8" s="32">
        <f t="shared" si="45"/>
        <v>71.888281724347308</v>
      </c>
      <c r="BX8" s="32">
        <f t="shared" ref="BX8:BY8" si="58">(BX7/BX$6)*100</f>
        <v>69.417833456153275</v>
      </c>
      <c r="BY8" s="32">
        <f t="shared" si="58"/>
        <v>78.693181818181827</v>
      </c>
      <c r="BZ8" s="32">
        <f t="shared" ref="BZ8" si="59">(BZ7/BZ$6)*100</f>
        <v>96.269982238010655</v>
      </c>
      <c r="CA8" s="57">
        <f t="shared" si="45"/>
        <v>37.59452646741088</v>
      </c>
      <c r="CB8" s="32">
        <f t="shared" si="45"/>
        <v>30.841774362556755</v>
      </c>
      <c r="CC8" s="32">
        <f t="shared" si="45"/>
        <v>34.634634634634637</v>
      </c>
      <c r="CD8" s="32">
        <f t="shared" si="45"/>
        <v>32.991360691144713</v>
      </c>
      <c r="CE8" s="32">
        <f t="shared" si="45"/>
        <v>35.422495803021825</v>
      </c>
      <c r="CF8" s="32">
        <f t="shared" si="45"/>
        <v>34.882045741040876</v>
      </c>
      <c r="CG8" s="32">
        <f t="shared" si="45"/>
        <v>36.795915110898356</v>
      </c>
      <c r="CH8" s="32">
        <f t="shared" si="45"/>
        <v>38.763790237267642</v>
      </c>
      <c r="CI8" s="32">
        <f t="shared" ref="CI8:CJ8" si="60">(CI7/CI$6)*100</f>
        <v>40.430690245293782</v>
      </c>
      <c r="CJ8" s="32">
        <f t="shared" si="60"/>
        <v>46.554513102555802</v>
      </c>
      <c r="CK8" s="32">
        <f t="shared" ref="CK8" si="61">(CK7/CK$6)*100</f>
        <v>44.454628780934925</v>
      </c>
      <c r="CL8" s="57" t="e">
        <f t="shared" si="45"/>
        <v>#DIV/0!</v>
      </c>
      <c r="CM8" s="32" t="e">
        <f t="shared" ref="CM8:DD8" si="62">(CM7/CM$6)*100</f>
        <v>#DIV/0!</v>
      </c>
      <c r="CN8" s="32" t="e">
        <f t="shared" si="62"/>
        <v>#DIV/0!</v>
      </c>
      <c r="CO8" s="32" t="e">
        <f t="shared" si="62"/>
        <v>#DIV/0!</v>
      </c>
      <c r="CP8" s="32" t="e">
        <f t="shared" si="62"/>
        <v>#DIV/0!</v>
      </c>
      <c r="CQ8" s="32" t="e">
        <f t="shared" si="62"/>
        <v>#DIV/0!</v>
      </c>
      <c r="CR8" s="32" t="e">
        <f t="shared" si="62"/>
        <v>#DIV/0!</v>
      </c>
      <c r="CS8" s="32">
        <f t="shared" si="62"/>
        <v>31.527093596059114</v>
      </c>
      <c r="CT8" s="32">
        <f t="shared" ref="CT8:CU8" si="63">(CT7/CT$6)*100</f>
        <v>36.049723756906076</v>
      </c>
      <c r="CU8" s="32">
        <f t="shared" si="63"/>
        <v>39.76063829787234</v>
      </c>
      <c r="CV8" s="32">
        <f t="shared" ref="CV8" si="64">(CV7/CV$6)*100</f>
        <v>48.232848232848234</v>
      </c>
      <c r="CW8" s="57">
        <f t="shared" si="62"/>
        <v>22.179650915283101</v>
      </c>
      <c r="CX8" s="32">
        <f t="shared" si="62"/>
        <v>20.223851794673873</v>
      </c>
      <c r="CY8" s="32">
        <f t="shared" si="62"/>
        <v>20.729684908789388</v>
      </c>
      <c r="CZ8" s="32">
        <f t="shared" si="62"/>
        <v>18.280467445742904</v>
      </c>
      <c r="DA8" s="32">
        <f t="shared" si="62"/>
        <v>21.456607064980375</v>
      </c>
      <c r="DB8" s="32">
        <f t="shared" si="62"/>
        <v>22.144761123641583</v>
      </c>
      <c r="DC8" s="32">
        <f t="shared" si="62"/>
        <v>21.798613644655234</v>
      </c>
      <c r="DD8" s="32">
        <f t="shared" si="62"/>
        <v>23.893005602747152</v>
      </c>
      <c r="DE8" s="32">
        <f t="shared" ref="DE8:DF8" si="65">(DE7/DE$6)*100</f>
        <v>24.831168831168831</v>
      </c>
      <c r="DF8" s="32">
        <f t="shared" si="65"/>
        <v>30.165942315290401</v>
      </c>
      <c r="DG8" s="32">
        <f t="shared" ref="DG8" si="66">(DG7/DG$6)*100</f>
        <v>29.517625231910948</v>
      </c>
      <c r="DH8" s="32"/>
      <c r="DI8" s="2"/>
      <c r="DJ8" s="2"/>
      <c r="DK8" s="2"/>
      <c r="DL8" s="2"/>
      <c r="DM8" s="2"/>
      <c r="DN8" s="2"/>
      <c r="DO8" s="2"/>
      <c r="DP8" s="2"/>
      <c r="DQ8" s="2"/>
      <c r="DR8" s="2"/>
      <c r="DS8" s="2"/>
      <c r="DT8" s="2"/>
      <c r="DU8" s="2"/>
      <c r="DV8" s="2"/>
      <c r="DW8" s="2"/>
    </row>
    <row r="9" spans="1:127">
      <c r="A9" s="25" t="s">
        <v>2</v>
      </c>
      <c r="B9" s="33">
        <v>1822</v>
      </c>
      <c r="C9" s="34">
        <v>1934</v>
      </c>
      <c r="D9" s="34">
        <v>1826</v>
      </c>
      <c r="E9" s="34">
        <v>1741</v>
      </c>
      <c r="F9" s="21">
        <v>1811</v>
      </c>
      <c r="G9" s="35">
        <v>1756</v>
      </c>
      <c r="H9" s="35">
        <v>1736</v>
      </c>
      <c r="I9" s="35">
        <v>1902</v>
      </c>
      <c r="J9" s="35">
        <v>1807</v>
      </c>
      <c r="K9" s="35">
        <v>1760</v>
      </c>
      <c r="L9" s="35">
        <v>1733</v>
      </c>
      <c r="M9" s="58">
        <v>1822</v>
      </c>
      <c r="N9" s="34">
        <v>1934</v>
      </c>
      <c r="O9" s="34">
        <v>1826</v>
      </c>
      <c r="P9" s="34">
        <v>1739</v>
      </c>
      <c r="Q9" s="21">
        <v>1806</v>
      </c>
      <c r="R9" s="35">
        <v>1753</v>
      </c>
      <c r="S9" s="35">
        <v>1731</v>
      </c>
      <c r="T9" s="35">
        <v>1885</v>
      </c>
      <c r="U9" s="35">
        <v>1713</v>
      </c>
      <c r="V9" s="35">
        <v>1718</v>
      </c>
      <c r="W9" s="35">
        <v>1697</v>
      </c>
      <c r="X9" s="58">
        <v>986</v>
      </c>
      <c r="Y9" s="34">
        <v>971</v>
      </c>
      <c r="Z9" s="34">
        <v>917</v>
      </c>
      <c r="AA9" s="34">
        <v>854</v>
      </c>
      <c r="AB9" s="21">
        <v>833</v>
      </c>
      <c r="AC9" s="35">
        <v>780</v>
      </c>
      <c r="AD9" s="35">
        <v>751</v>
      </c>
      <c r="AE9" s="35">
        <v>817</v>
      </c>
      <c r="AF9" s="35">
        <v>771</v>
      </c>
      <c r="AG9" s="35">
        <v>742</v>
      </c>
      <c r="AH9" s="35">
        <v>735</v>
      </c>
      <c r="AI9" s="58">
        <v>836</v>
      </c>
      <c r="AJ9" s="34">
        <v>963</v>
      </c>
      <c r="AK9" s="34">
        <v>909</v>
      </c>
      <c r="AL9" s="34">
        <v>887</v>
      </c>
      <c r="AM9" s="21">
        <v>978</v>
      </c>
      <c r="AN9" s="35">
        <v>976</v>
      </c>
      <c r="AO9" s="35">
        <v>985</v>
      </c>
      <c r="AP9" s="35">
        <v>1085</v>
      </c>
      <c r="AQ9" s="35">
        <v>1036</v>
      </c>
      <c r="AR9" s="35">
        <v>1018</v>
      </c>
      <c r="AS9" s="35">
        <v>998</v>
      </c>
      <c r="AT9" s="58">
        <v>1559</v>
      </c>
      <c r="AU9" s="34">
        <v>1593</v>
      </c>
      <c r="AV9" s="34">
        <v>1484</v>
      </c>
      <c r="AW9" s="34">
        <v>1412</v>
      </c>
      <c r="AX9" s="21">
        <v>1434</v>
      </c>
      <c r="AY9" s="35">
        <v>1376</v>
      </c>
      <c r="AZ9" s="35">
        <v>1399</v>
      </c>
      <c r="BA9" s="35">
        <v>1473</v>
      </c>
      <c r="BB9" s="35">
        <v>1354</v>
      </c>
      <c r="BC9" s="35">
        <v>1380</v>
      </c>
      <c r="BD9" s="35">
        <v>1360</v>
      </c>
      <c r="BE9" s="58">
        <v>252</v>
      </c>
      <c r="BF9" s="34">
        <v>328</v>
      </c>
      <c r="BG9" s="34">
        <v>325</v>
      </c>
      <c r="BH9" s="34">
        <v>307</v>
      </c>
      <c r="BI9" s="21">
        <v>349</v>
      </c>
      <c r="BJ9" s="35">
        <v>346</v>
      </c>
      <c r="BK9" s="35">
        <v>310</v>
      </c>
      <c r="BL9" s="35">
        <v>377</v>
      </c>
      <c r="BM9" s="35">
        <v>297</v>
      </c>
      <c r="BN9" s="35">
        <v>282</v>
      </c>
      <c r="BO9" s="35">
        <v>290</v>
      </c>
      <c r="BP9" s="58">
        <v>97</v>
      </c>
      <c r="BQ9" s="34">
        <v>188</v>
      </c>
      <c r="BR9" s="34">
        <v>173</v>
      </c>
      <c r="BS9" s="34">
        <v>171</v>
      </c>
      <c r="BT9" s="21">
        <v>200</v>
      </c>
      <c r="BU9" s="35">
        <v>221</v>
      </c>
      <c r="BV9" s="35">
        <v>175</v>
      </c>
      <c r="BW9" s="35">
        <v>226</v>
      </c>
      <c r="BX9" s="35">
        <v>159</v>
      </c>
      <c r="BY9" s="35">
        <v>151</v>
      </c>
      <c r="BZ9" s="35">
        <v>163</v>
      </c>
      <c r="CA9" s="58">
        <v>8</v>
      </c>
      <c r="CB9" s="34">
        <v>5</v>
      </c>
      <c r="CC9" s="34">
        <v>6</v>
      </c>
      <c r="CD9" s="34">
        <v>6</v>
      </c>
      <c r="CE9" s="21">
        <v>5</v>
      </c>
      <c r="CF9" s="35">
        <v>6</v>
      </c>
      <c r="CG9" s="35">
        <v>3</v>
      </c>
      <c r="CH9" s="35">
        <v>3</v>
      </c>
      <c r="CI9" s="35">
        <v>13</v>
      </c>
      <c r="CJ9" s="35">
        <v>8</v>
      </c>
      <c r="CK9" s="35">
        <v>6</v>
      </c>
      <c r="CL9" s="58"/>
      <c r="CM9" s="34"/>
      <c r="CN9" s="34"/>
      <c r="CO9" s="34"/>
      <c r="CQ9" s="35"/>
      <c r="CR9" s="35"/>
      <c r="CS9" s="35">
        <v>8</v>
      </c>
      <c r="CT9" s="35">
        <v>23</v>
      </c>
      <c r="CU9" s="35">
        <v>24</v>
      </c>
      <c r="CV9" s="35">
        <v>20</v>
      </c>
      <c r="CW9" s="58">
        <v>3</v>
      </c>
      <c r="CX9" s="34">
        <v>8</v>
      </c>
      <c r="CY9" s="34">
        <v>11</v>
      </c>
      <c r="CZ9" s="34">
        <v>14</v>
      </c>
      <c r="DA9" s="21">
        <v>18</v>
      </c>
      <c r="DB9" s="35">
        <v>25</v>
      </c>
      <c r="DC9" s="35">
        <v>19</v>
      </c>
      <c r="DD9" s="35">
        <v>24</v>
      </c>
      <c r="DE9" s="35">
        <v>26</v>
      </c>
      <c r="DF9" s="35">
        <v>24</v>
      </c>
      <c r="DG9" s="35">
        <v>21</v>
      </c>
      <c r="DH9" s="35"/>
      <c r="DI9" s="2"/>
      <c r="DJ9" s="2"/>
      <c r="DK9" s="2"/>
      <c r="DL9" s="2"/>
      <c r="DM9" s="2"/>
      <c r="DN9" s="2"/>
      <c r="DO9" s="2"/>
      <c r="DP9" s="2"/>
      <c r="DQ9" s="2"/>
      <c r="DR9" s="2"/>
      <c r="DS9" s="2"/>
      <c r="DT9" s="2"/>
      <c r="DU9" s="2"/>
      <c r="DV9" s="2"/>
      <c r="DW9" s="2"/>
    </row>
    <row r="10" spans="1:127">
      <c r="A10" s="25" t="s">
        <v>3</v>
      </c>
      <c r="B10" s="33">
        <v>700</v>
      </c>
      <c r="C10" s="34">
        <f>((D10-B10)/2)+B10</f>
        <v>690.5</v>
      </c>
      <c r="D10" s="34">
        <v>681</v>
      </c>
      <c r="E10" s="34">
        <v>969</v>
      </c>
      <c r="F10" s="21">
        <v>1158</v>
      </c>
      <c r="G10" s="35">
        <v>1402</v>
      </c>
      <c r="H10" s="35">
        <v>1379</v>
      </c>
      <c r="I10" s="35">
        <v>1381</v>
      </c>
      <c r="J10" s="35">
        <v>1451</v>
      </c>
      <c r="K10" s="35">
        <v>1420</v>
      </c>
      <c r="L10" s="35">
        <v>1384</v>
      </c>
      <c r="M10" s="58">
        <v>700</v>
      </c>
      <c r="N10" s="34">
        <v>479</v>
      </c>
      <c r="O10" s="34">
        <v>674</v>
      </c>
      <c r="P10" s="34">
        <v>963</v>
      </c>
      <c r="Q10" s="21">
        <v>1157</v>
      </c>
      <c r="R10" s="35">
        <v>1396</v>
      </c>
      <c r="S10" s="35">
        <v>1372</v>
      </c>
      <c r="T10" s="35">
        <v>1378</v>
      </c>
      <c r="U10" s="35">
        <v>1446</v>
      </c>
      <c r="V10" s="35">
        <v>1415</v>
      </c>
      <c r="W10" s="35">
        <v>1375</v>
      </c>
      <c r="X10" s="58">
        <v>358</v>
      </c>
      <c r="Y10" s="34">
        <f>((Z10-X10)/2)+X10</f>
        <v>333.5</v>
      </c>
      <c r="Z10" s="34">
        <v>309</v>
      </c>
      <c r="AA10" s="34">
        <v>456</v>
      </c>
      <c r="AB10" s="21">
        <v>496</v>
      </c>
      <c r="AC10" s="35">
        <v>594</v>
      </c>
      <c r="AD10" s="35">
        <v>570</v>
      </c>
      <c r="AE10" s="35">
        <v>565</v>
      </c>
      <c r="AF10" s="35">
        <v>600</v>
      </c>
      <c r="AG10" s="35">
        <v>570</v>
      </c>
      <c r="AH10" s="35">
        <v>555</v>
      </c>
      <c r="AI10" s="58">
        <v>342</v>
      </c>
      <c r="AJ10" s="34">
        <f>((AK10-AI10)/2)+AI10</f>
        <v>357</v>
      </c>
      <c r="AK10" s="34">
        <v>372</v>
      </c>
      <c r="AL10" s="34">
        <v>513</v>
      </c>
      <c r="AM10" s="21">
        <v>662</v>
      </c>
      <c r="AN10" s="35">
        <v>808</v>
      </c>
      <c r="AO10" s="35">
        <v>809</v>
      </c>
      <c r="AP10" s="35">
        <v>816</v>
      </c>
      <c r="AQ10" s="35">
        <v>851</v>
      </c>
      <c r="AR10" s="35">
        <v>850</v>
      </c>
      <c r="AS10" s="35">
        <v>829</v>
      </c>
      <c r="AT10" s="58">
        <f>336+317</f>
        <v>653</v>
      </c>
      <c r="AU10" s="34">
        <v>451</v>
      </c>
      <c r="AV10" s="34">
        <v>631</v>
      </c>
      <c r="AW10" s="34">
        <v>905</v>
      </c>
      <c r="AX10" s="21">
        <v>1082</v>
      </c>
      <c r="AY10" s="35">
        <v>1306</v>
      </c>
      <c r="AZ10" s="35">
        <v>1274</v>
      </c>
      <c r="BA10" s="35">
        <v>1285</v>
      </c>
      <c r="BB10" s="35">
        <v>1334</v>
      </c>
      <c r="BC10" s="35">
        <v>1303</v>
      </c>
      <c r="BD10" s="35">
        <v>1258</v>
      </c>
      <c r="BE10" s="58">
        <f>12+24</f>
        <v>36</v>
      </c>
      <c r="BF10" s="34">
        <v>24</v>
      </c>
      <c r="BG10" s="34">
        <v>35</v>
      </c>
      <c r="BH10" s="34">
        <v>46</v>
      </c>
      <c r="BI10" s="21">
        <v>57</v>
      </c>
      <c r="BJ10" s="35">
        <v>58</v>
      </c>
      <c r="BK10" s="35">
        <v>60</v>
      </c>
      <c r="BL10" s="35">
        <v>69</v>
      </c>
      <c r="BM10" s="35">
        <v>77</v>
      </c>
      <c r="BN10" s="35">
        <v>79</v>
      </c>
      <c r="BO10" s="35">
        <v>86</v>
      </c>
      <c r="BP10" s="58"/>
      <c r="BQ10" s="34"/>
      <c r="BR10" s="34"/>
      <c r="BS10" s="34"/>
      <c r="BU10" s="35"/>
      <c r="BV10" s="35">
        <v>9</v>
      </c>
      <c r="BW10" s="35">
        <v>17</v>
      </c>
      <c r="BX10" s="35">
        <v>36</v>
      </c>
      <c r="BY10" s="35">
        <v>41</v>
      </c>
      <c r="BZ10" s="35"/>
      <c r="CA10" s="58">
        <v>2</v>
      </c>
      <c r="CB10" s="34">
        <v>0</v>
      </c>
      <c r="CC10" s="34">
        <v>0</v>
      </c>
      <c r="CD10" s="34">
        <v>2</v>
      </c>
      <c r="CE10" s="21">
        <v>8</v>
      </c>
      <c r="CF10" s="35">
        <v>13</v>
      </c>
      <c r="CG10" s="35">
        <v>18</v>
      </c>
      <c r="CH10" s="35">
        <v>9</v>
      </c>
      <c r="CI10" s="35">
        <v>15</v>
      </c>
      <c r="CJ10" s="35">
        <v>18</v>
      </c>
      <c r="CK10" s="35">
        <v>15</v>
      </c>
      <c r="CL10" s="58"/>
      <c r="CM10" s="34"/>
      <c r="CN10" s="34"/>
      <c r="CO10" s="34"/>
      <c r="CQ10" s="35"/>
      <c r="CR10" s="35"/>
      <c r="CS10" s="35">
        <v>5</v>
      </c>
      <c r="CT10" s="35">
        <v>1</v>
      </c>
      <c r="CU10" s="35">
        <v>1</v>
      </c>
      <c r="CV10" s="35">
        <v>2</v>
      </c>
      <c r="CW10" s="58">
        <v>9</v>
      </c>
      <c r="CX10" s="34">
        <v>4</v>
      </c>
      <c r="CY10" s="34">
        <v>8</v>
      </c>
      <c r="CZ10" s="34">
        <v>10</v>
      </c>
      <c r="DA10" s="21">
        <v>10</v>
      </c>
      <c r="DB10" s="35">
        <v>19</v>
      </c>
      <c r="DC10" s="35">
        <v>20</v>
      </c>
      <c r="DD10" s="35">
        <v>10</v>
      </c>
      <c r="DE10" s="35">
        <v>19</v>
      </c>
      <c r="DF10" s="35">
        <v>14</v>
      </c>
      <c r="DG10" s="35">
        <v>14</v>
      </c>
      <c r="DH10" s="35"/>
      <c r="DI10" s="2"/>
      <c r="DJ10" s="2"/>
      <c r="DK10" s="2"/>
      <c r="DL10" s="2"/>
      <c r="DM10" s="2"/>
      <c r="DN10" s="2"/>
      <c r="DO10" s="2"/>
      <c r="DP10" s="2"/>
      <c r="DQ10" s="2"/>
      <c r="DR10" s="2"/>
      <c r="DS10" s="2"/>
      <c r="DT10" s="2"/>
      <c r="DU10" s="2"/>
      <c r="DV10" s="2"/>
      <c r="DW10" s="2"/>
    </row>
    <row r="11" spans="1:127">
      <c r="A11" s="25" t="s">
        <v>20</v>
      </c>
      <c r="B11" s="33">
        <v>235</v>
      </c>
      <c r="C11" s="34">
        <v>243</v>
      </c>
      <c r="D11" s="34">
        <v>265</v>
      </c>
      <c r="E11" s="34">
        <v>295</v>
      </c>
      <c r="F11" s="21">
        <v>314</v>
      </c>
      <c r="G11" s="35">
        <v>329</v>
      </c>
      <c r="H11" s="35">
        <v>374</v>
      </c>
      <c r="I11" s="35">
        <v>376</v>
      </c>
      <c r="J11" s="35">
        <v>383</v>
      </c>
      <c r="K11" s="35">
        <v>393</v>
      </c>
      <c r="L11" s="35">
        <v>401</v>
      </c>
      <c r="M11" s="58">
        <v>235</v>
      </c>
      <c r="N11" s="34">
        <v>243</v>
      </c>
      <c r="O11" s="34">
        <v>265</v>
      </c>
      <c r="P11" s="34">
        <v>295</v>
      </c>
      <c r="Q11" s="21">
        <v>314</v>
      </c>
      <c r="R11" s="35">
        <v>329</v>
      </c>
      <c r="S11" s="35">
        <v>374</v>
      </c>
      <c r="T11" s="35">
        <v>376</v>
      </c>
      <c r="U11" s="35">
        <v>382</v>
      </c>
      <c r="V11" s="35">
        <v>393</v>
      </c>
      <c r="W11" s="35">
        <v>400</v>
      </c>
      <c r="X11" s="58">
        <v>108</v>
      </c>
      <c r="Y11" s="34">
        <v>109</v>
      </c>
      <c r="Z11" s="34">
        <v>115</v>
      </c>
      <c r="AA11" s="34">
        <v>123</v>
      </c>
      <c r="AB11" s="21">
        <v>123</v>
      </c>
      <c r="AC11" s="35">
        <v>122</v>
      </c>
      <c r="AD11" s="35">
        <v>134</v>
      </c>
      <c r="AE11" s="35">
        <v>132</v>
      </c>
      <c r="AF11" s="35">
        <v>136</v>
      </c>
      <c r="AG11" s="35">
        <v>148</v>
      </c>
      <c r="AH11" s="35">
        <v>149</v>
      </c>
      <c r="AI11" s="58">
        <v>127</v>
      </c>
      <c r="AJ11" s="34">
        <v>134</v>
      </c>
      <c r="AK11" s="34">
        <v>150</v>
      </c>
      <c r="AL11" s="34">
        <v>172</v>
      </c>
      <c r="AM11" s="21">
        <v>191</v>
      </c>
      <c r="AN11" s="35">
        <v>207</v>
      </c>
      <c r="AO11" s="35">
        <v>240</v>
      </c>
      <c r="AP11" s="35">
        <v>244</v>
      </c>
      <c r="AQ11" s="35">
        <v>247</v>
      </c>
      <c r="AR11" s="35">
        <v>245</v>
      </c>
      <c r="AS11" s="35">
        <v>252</v>
      </c>
      <c r="AT11" s="58">
        <v>206</v>
      </c>
      <c r="AU11" s="34">
        <v>213</v>
      </c>
      <c r="AV11" s="34">
        <v>232</v>
      </c>
      <c r="AW11" s="34">
        <v>257</v>
      </c>
      <c r="AX11" s="21">
        <v>278</v>
      </c>
      <c r="AY11" s="35">
        <v>294</v>
      </c>
      <c r="AZ11" s="35">
        <v>333</v>
      </c>
      <c r="BA11" s="35">
        <v>337</v>
      </c>
      <c r="BB11" s="35">
        <v>340</v>
      </c>
      <c r="BC11" s="35">
        <v>348</v>
      </c>
      <c r="BD11" s="35">
        <v>353</v>
      </c>
      <c r="BE11" s="58">
        <v>22</v>
      </c>
      <c r="BF11" s="34">
        <v>22</v>
      </c>
      <c r="BG11" s="34">
        <v>22</v>
      </c>
      <c r="BH11" s="34">
        <v>24</v>
      </c>
      <c r="BI11" s="21">
        <v>17</v>
      </c>
      <c r="BJ11" s="35">
        <v>17</v>
      </c>
      <c r="BK11" s="35">
        <v>20</v>
      </c>
      <c r="BL11" s="35">
        <v>18</v>
      </c>
      <c r="BM11" s="35">
        <v>22</v>
      </c>
      <c r="BN11" s="35">
        <v>22</v>
      </c>
      <c r="BO11" s="35">
        <v>23</v>
      </c>
      <c r="BP11" s="58"/>
      <c r="BQ11" s="34"/>
      <c r="BR11" s="34"/>
      <c r="BS11" s="34"/>
      <c r="BU11" s="35"/>
      <c r="BV11" s="35"/>
      <c r="BW11" s="35"/>
      <c r="BX11" s="35"/>
      <c r="BY11" s="35"/>
      <c r="BZ11" s="35"/>
      <c r="CA11" s="58">
        <v>1</v>
      </c>
      <c r="CB11" s="34">
        <v>1</v>
      </c>
      <c r="CC11" s="34">
        <v>2</v>
      </c>
      <c r="CD11" s="34">
        <v>4</v>
      </c>
      <c r="CE11" s="21">
        <v>6</v>
      </c>
      <c r="CF11" s="35">
        <v>6</v>
      </c>
      <c r="CG11" s="35">
        <v>5</v>
      </c>
      <c r="CH11" s="35">
        <v>6</v>
      </c>
      <c r="CI11" s="35">
        <v>6</v>
      </c>
      <c r="CJ11" s="35">
        <v>7</v>
      </c>
      <c r="CK11" s="35">
        <v>8</v>
      </c>
      <c r="CL11" s="58"/>
      <c r="CM11" s="34"/>
      <c r="CN11" s="34"/>
      <c r="CO11" s="34"/>
      <c r="CQ11" s="35"/>
      <c r="CR11" s="35"/>
      <c r="CS11" s="35"/>
      <c r="CT11" s="35">
        <v>0</v>
      </c>
      <c r="CU11" s="35">
        <v>0</v>
      </c>
      <c r="CV11" s="35">
        <v>0</v>
      </c>
      <c r="CW11" s="58">
        <v>6</v>
      </c>
      <c r="CX11" s="34">
        <v>7</v>
      </c>
      <c r="CY11" s="34">
        <v>9</v>
      </c>
      <c r="CZ11" s="34">
        <v>10</v>
      </c>
      <c r="DA11" s="21">
        <v>13</v>
      </c>
      <c r="DB11" s="35">
        <v>12</v>
      </c>
      <c r="DC11" s="35">
        <v>16</v>
      </c>
      <c r="DD11" s="35">
        <v>15</v>
      </c>
      <c r="DE11" s="35">
        <v>14</v>
      </c>
      <c r="DF11" s="35">
        <v>16</v>
      </c>
      <c r="DG11" s="35">
        <v>16</v>
      </c>
      <c r="DH11" s="35"/>
      <c r="DI11" s="2"/>
      <c r="DJ11" s="2"/>
      <c r="DK11" s="2"/>
      <c r="DL11" s="2"/>
      <c r="DM11" s="2"/>
      <c r="DN11" s="2"/>
      <c r="DO11" s="2"/>
      <c r="DP11" s="2"/>
      <c r="DQ11" s="2"/>
      <c r="DR11" s="2"/>
      <c r="DS11" s="2"/>
      <c r="DT11" s="2"/>
      <c r="DU11" s="2"/>
      <c r="DV11" s="2"/>
      <c r="DW11" s="2"/>
    </row>
    <row r="12" spans="1:127">
      <c r="A12" s="25" t="s">
        <v>4</v>
      </c>
      <c r="B12" s="33">
        <v>4630</v>
      </c>
      <c r="C12" s="34">
        <v>5165</v>
      </c>
      <c r="D12" s="34">
        <v>4750</v>
      </c>
      <c r="E12" s="34">
        <v>4569</v>
      </c>
      <c r="F12" s="36">
        <v>4925</v>
      </c>
      <c r="G12" s="35">
        <v>5020</v>
      </c>
      <c r="H12" s="35">
        <v>5250</v>
      </c>
      <c r="I12" s="35">
        <v>5315</v>
      </c>
      <c r="J12" s="35">
        <v>5690</v>
      </c>
      <c r="K12" s="35">
        <v>5879</v>
      </c>
      <c r="L12" s="35">
        <v>5979</v>
      </c>
      <c r="M12" s="58">
        <v>4630</v>
      </c>
      <c r="N12" s="34">
        <v>5165</v>
      </c>
      <c r="O12" s="34">
        <v>4730</v>
      </c>
      <c r="P12" s="34">
        <v>4224</v>
      </c>
      <c r="Q12" s="36">
        <v>4860</v>
      </c>
      <c r="R12" s="35">
        <v>4964</v>
      </c>
      <c r="S12" s="35">
        <v>5214</v>
      </c>
      <c r="T12" s="35">
        <v>5250</v>
      </c>
      <c r="U12" s="35">
        <v>5594</v>
      </c>
      <c r="V12" s="35">
        <v>5779</v>
      </c>
      <c r="W12" s="35">
        <v>5875</v>
      </c>
      <c r="X12" s="58">
        <v>2496</v>
      </c>
      <c r="Y12" s="34">
        <v>2707</v>
      </c>
      <c r="Z12" s="34">
        <v>2457</v>
      </c>
      <c r="AA12" s="34">
        <v>2318</v>
      </c>
      <c r="AB12" s="36">
        <v>2329</v>
      </c>
      <c r="AC12" s="35">
        <v>2292</v>
      </c>
      <c r="AD12" s="35">
        <v>2322</v>
      </c>
      <c r="AE12" s="35">
        <v>2316</v>
      </c>
      <c r="AF12" s="35">
        <v>2479</v>
      </c>
      <c r="AG12" s="35">
        <v>2573</v>
      </c>
      <c r="AH12" s="35">
        <v>2625</v>
      </c>
      <c r="AI12" s="58">
        <v>2134</v>
      </c>
      <c r="AJ12" s="34">
        <v>2458</v>
      </c>
      <c r="AK12" s="34">
        <v>2293</v>
      </c>
      <c r="AL12" s="34">
        <v>2251</v>
      </c>
      <c r="AM12" s="36">
        <v>2596</v>
      </c>
      <c r="AN12" s="35">
        <v>2728</v>
      </c>
      <c r="AO12" s="35">
        <v>2928</v>
      </c>
      <c r="AP12" s="35">
        <v>2999</v>
      </c>
      <c r="AQ12" s="35">
        <v>3211</v>
      </c>
      <c r="AR12" s="35">
        <v>3306</v>
      </c>
      <c r="AS12" s="35">
        <v>3354</v>
      </c>
      <c r="AT12" s="58">
        <v>3918</v>
      </c>
      <c r="AU12" s="34">
        <v>4731</v>
      </c>
      <c r="AV12" s="34">
        <v>3933</v>
      </c>
      <c r="AW12" s="34">
        <v>3491</v>
      </c>
      <c r="AX12" s="36">
        <v>3889</v>
      </c>
      <c r="AY12" s="35">
        <v>3920</v>
      </c>
      <c r="AZ12" s="35">
        <v>4092</v>
      </c>
      <c r="BA12" s="35">
        <v>4025</v>
      </c>
      <c r="BB12" s="35">
        <v>4199</v>
      </c>
      <c r="BC12" s="35">
        <v>4271</v>
      </c>
      <c r="BD12" s="35">
        <v>4284</v>
      </c>
      <c r="BE12" s="58">
        <v>432</v>
      </c>
      <c r="BF12" s="34">
        <v>357</v>
      </c>
      <c r="BG12" s="34">
        <v>452</v>
      </c>
      <c r="BH12" s="34">
        <v>405</v>
      </c>
      <c r="BI12" s="36">
        <v>441</v>
      </c>
      <c r="BJ12" s="35">
        <v>475</v>
      </c>
      <c r="BK12" s="35">
        <v>499</v>
      </c>
      <c r="BL12" s="35">
        <v>515</v>
      </c>
      <c r="BM12" s="35">
        <v>544</v>
      </c>
      <c r="BN12" s="35">
        <v>599</v>
      </c>
      <c r="BO12" s="35">
        <v>624</v>
      </c>
      <c r="BP12" s="58"/>
      <c r="BQ12" s="34"/>
      <c r="BR12" s="34"/>
      <c r="BS12" s="34"/>
      <c r="BT12" s="36"/>
      <c r="BU12" s="35"/>
      <c r="BV12" s="35"/>
      <c r="BW12" s="35"/>
      <c r="BX12" s="35"/>
      <c r="BY12" s="35"/>
      <c r="BZ12" s="35"/>
      <c r="CA12" s="58">
        <v>223</v>
      </c>
      <c r="CB12" s="34">
        <v>59</v>
      </c>
      <c r="CC12" s="34">
        <v>271</v>
      </c>
      <c r="CD12" s="34">
        <v>253</v>
      </c>
      <c r="CE12" s="36">
        <v>401</v>
      </c>
      <c r="CF12" s="35">
        <v>431</v>
      </c>
      <c r="CG12" s="35">
        <v>470</v>
      </c>
      <c r="CH12" s="35">
        <v>514</v>
      </c>
      <c r="CI12" s="35">
        <v>598</v>
      </c>
      <c r="CJ12" s="35">
        <v>639</v>
      </c>
      <c r="CK12" s="35">
        <v>665</v>
      </c>
      <c r="CL12" s="58"/>
      <c r="CM12" s="34"/>
      <c r="CN12" s="34"/>
      <c r="CO12" s="34"/>
      <c r="CP12" s="36"/>
      <c r="CQ12" s="35"/>
      <c r="CR12" s="35"/>
      <c r="CS12" s="35"/>
      <c r="CT12" s="35">
        <v>47</v>
      </c>
      <c r="CU12" s="35">
        <v>52</v>
      </c>
      <c r="CV12" s="35">
        <v>56</v>
      </c>
      <c r="CW12" s="58">
        <v>57</v>
      </c>
      <c r="CX12" s="34">
        <v>18</v>
      </c>
      <c r="CY12" s="34">
        <v>74</v>
      </c>
      <c r="CZ12" s="34">
        <v>75</v>
      </c>
      <c r="DA12" s="36">
        <f>23+106</f>
        <v>129</v>
      </c>
      <c r="DB12" s="35">
        <v>138</v>
      </c>
      <c r="DC12" s="35">
        <v>153</v>
      </c>
      <c r="DD12" s="35">
        <v>196</v>
      </c>
      <c r="DE12" s="35">
        <v>206</v>
      </c>
      <c r="DF12" s="35">
        <v>218</v>
      </c>
      <c r="DG12" s="35">
        <v>246</v>
      </c>
      <c r="DH12" s="35"/>
      <c r="DI12" s="2"/>
      <c r="DJ12" s="2"/>
      <c r="DK12" s="2"/>
      <c r="DL12" s="2"/>
      <c r="DM12" s="2"/>
      <c r="DN12" s="2"/>
      <c r="DO12" s="2"/>
      <c r="DP12" s="2"/>
      <c r="DQ12" s="2"/>
      <c r="DR12" s="2"/>
      <c r="DS12" s="2"/>
      <c r="DT12" s="2"/>
      <c r="DU12" s="2"/>
      <c r="DV12" s="2"/>
      <c r="DW12" s="2"/>
    </row>
    <row r="13" spans="1:127">
      <c r="A13" s="25" t="s">
        <v>5</v>
      </c>
      <c r="B13" s="33">
        <v>1740</v>
      </c>
      <c r="C13" s="34">
        <v>2564</v>
      </c>
      <c r="D13" s="34">
        <v>2661</v>
      </c>
      <c r="E13" s="34">
        <v>2021</v>
      </c>
      <c r="F13" s="36">
        <v>3131</v>
      </c>
      <c r="G13" s="35">
        <v>3795</v>
      </c>
      <c r="H13" s="35">
        <v>1510</v>
      </c>
      <c r="I13" s="35">
        <v>3829</v>
      </c>
      <c r="J13" s="35">
        <v>1962</v>
      </c>
      <c r="K13" s="35">
        <v>1392</v>
      </c>
      <c r="L13" s="35">
        <v>1501</v>
      </c>
      <c r="M13" s="58">
        <v>1740</v>
      </c>
      <c r="N13" s="34">
        <v>2555</v>
      </c>
      <c r="O13" s="34">
        <v>2645</v>
      </c>
      <c r="P13" s="34">
        <v>2018</v>
      </c>
      <c r="Q13" s="36">
        <v>3121</v>
      </c>
      <c r="R13" s="35">
        <v>3775</v>
      </c>
      <c r="S13" s="35">
        <v>1492</v>
      </c>
      <c r="T13" s="35">
        <v>3808</v>
      </c>
      <c r="U13" s="35">
        <v>1940</v>
      </c>
      <c r="V13" s="35">
        <v>1381</v>
      </c>
      <c r="W13" s="35">
        <v>1487</v>
      </c>
      <c r="X13" s="58">
        <v>838</v>
      </c>
      <c r="Y13" s="34">
        <v>1221</v>
      </c>
      <c r="Z13" s="34">
        <v>1248</v>
      </c>
      <c r="AA13" s="34">
        <v>930</v>
      </c>
      <c r="AB13" s="36">
        <v>1459</v>
      </c>
      <c r="AC13" s="35">
        <v>1721</v>
      </c>
      <c r="AD13" s="35">
        <v>694</v>
      </c>
      <c r="AE13" s="35">
        <v>1720</v>
      </c>
      <c r="AF13" s="35">
        <v>885</v>
      </c>
      <c r="AG13" s="35">
        <v>599</v>
      </c>
      <c r="AH13" s="35">
        <v>670</v>
      </c>
      <c r="AI13" s="58">
        <v>902</v>
      </c>
      <c r="AJ13" s="34">
        <v>1343</v>
      </c>
      <c r="AK13" s="34">
        <v>1413</v>
      </c>
      <c r="AL13" s="34">
        <v>1091</v>
      </c>
      <c r="AM13" s="36">
        <v>1672</v>
      </c>
      <c r="AN13" s="35">
        <v>2074</v>
      </c>
      <c r="AO13" s="35">
        <v>816</v>
      </c>
      <c r="AP13" s="35">
        <v>2109</v>
      </c>
      <c r="AQ13" s="35">
        <v>1077</v>
      </c>
      <c r="AR13" s="35">
        <v>793</v>
      </c>
      <c r="AS13" s="35">
        <v>831</v>
      </c>
      <c r="AT13" s="58">
        <v>1527</v>
      </c>
      <c r="AU13" s="34">
        <v>2227</v>
      </c>
      <c r="AV13" s="34">
        <v>2310</v>
      </c>
      <c r="AW13" s="34">
        <v>1743</v>
      </c>
      <c r="AX13" s="36">
        <v>2513</v>
      </c>
      <c r="AY13" s="35">
        <v>3065</v>
      </c>
      <c r="AZ13" s="35">
        <v>1217</v>
      </c>
      <c r="BA13" s="35">
        <v>3010</v>
      </c>
      <c r="BB13" s="35">
        <v>1552</v>
      </c>
      <c r="BC13" s="35">
        <v>1090</v>
      </c>
      <c r="BD13" s="35">
        <v>1154</v>
      </c>
      <c r="BE13" s="58">
        <v>189</v>
      </c>
      <c r="BF13" s="34">
        <v>297</v>
      </c>
      <c r="BG13" s="34">
        <v>289</v>
      </c>
      <c r="BH13" s="34">
        <v>227</v>
      </c>
      <c r="BI13" s="36">
        <v>530</v>
      </c>
      <c r="BJ13" s="35">
        <v>609</v>
      </c>
      <c r="BK13" s="35">
        <v>202</v>
      </c>
      <c r="BL13" s="35">
        <v>658</v>
      </c>
      <c r="BM13" s="35">
        <v>270</v>
      </c>
      <c r="BN13" s="35">
        <v>212</v>
      </c>
      <c r="BO13" s="35">
        <v>250</v>
      </c>
      <c r="BP13" s="58">
        <v>45</v>
      </c>
      <c r="BQ13" s="34">
        <v>64</v>
      </c>
      <c r="BR13" s="34">
        <v>86</v>
      </c>
      <c r="BS13" s="34">
        <v>96</v>
      </c>
      <c r="BT13" s="36">
        <v>291</v>
      </c>
      <c r="BU13" s="35">
        <v>311</v>
      </c>
      <c r="BV13" s="35">
        <v>44</v>
      </c>
      <c r="BW13" s="35">
        <v>312</v>
      </c>
      <c r="BX13" s="35">
        <v>60</v>
      </c>
      <c r="BY13" s="35">
        <v>46</v>
      </c>
      <c r="BZ13" s="35">
        <v>54</v>
      </c>
      <c r="CA13" s="58">
        <v>6</v>
      </c>
      <c r="CB13" s="34">
        <v>9</v>
      </c>
      <c r="CC13" s="34">
        <v>11</v>
      </c>
      <c r="CD13" s="34">
        <v>11</v>
      </c>
      <c r="CE13" s="36">
        <v>25</v>
      </c>
      <c r="CF13" s="35">
        <v>27</v>
      </c>
      <c r="CG13" s="35">
        <v>16</v>
      </c>
      <c r="CH13" s="35">
        <v>34</v>
      </c>
      <c r="CI13" s="35">
        <v>27</v>
      </c>
      <c r="CJ13" s="35">
        <v>23</v>
      </c>
      <c r="CK13" s="35">
        <v>24</v>
      </c>
      <c r="CL13" s="58"/>
      <c r="CM13" s="34"/>
      <c r="CN13" s="34"/>
      <c r="CO13" s="34"/>
      <c r="CP13" s="36"/>
      <c r="CQ13" s="35"/>
      <c r="CR13" s="35"/>
      <c r="CS13" s="35">
        <v>4</v>
      </c>
      <c r="CT13" s="35">
        <v>11</v>
      </c>
      <c r="CU13" s="35">
        <v>3</v>
      </c>
      <c r="CV13" s="35">
        <v>4</v>
      </c>
      <c r="CW13" s="58">
        <v>18</v>
      </c>
      <c r="CX13" s="34">
        <v>22</v>
      </c>
      <c r="CY13" s="34">
        <v>35</v>
      </c>
      <c r="CZ13" s="34">
        <v>37</v>
      </c>
      <c r="DA13" s="36">
        <v>53</v>
      </c>
      <c r="DB13" s="35">
        <v>74</v>
      </c>
      <c r="DC13" s="35">
        <v>57</v>
      </c>
      <c r="DD13" s="35">
        <v>102</v>
      </c>
      <c r="DE13" s="35">
        <v>80</v>
      </c>
      <c r="DF13" s="35">
        <v>53</v>
      </c>
      <c r="DG13" s="35">
        <v>55</v>
      </c>
      <c r="DH13" s="35"/>
      <c r="DI13" s="2"/>
      <c r="DJ13" s="2"/>
      <c r="DK13" s="2"/>
      <c r="DL13" s="2"/>
      <c r="DM13" s="2"/>
      <c r="DN13" s="2"/>
      <c r="DO13" s="2"/>
      <c r="DP13" s="2"/>
      <c r="DQ13" s="2"/>
      <c r="DR13" s="2"/>
      <c r="DS13" s="2"/>
      <c r="DT13" s="2"/>
      <c r="DU13" s="2"/>
      <c r="DV13" s="2"/>
      <c r="DW13" s="2"/>
    </row>
    <row r="14" spans="1:127">
      <c r="A14" s="25" t="s">
        <v>6</v>
      </c>
      <c r="B14" s="33">
        <v>1114</v>
      </c>
      <c r="C14" s="34">
        <v>1123</v>
      </c>
      <c r="D14" s="34">
        <v>1119</v>
      </c>
      <c r="E14" s="34">
        <v>1067</v>
      </c>
      <c r="F14" s="21">
        <v>2035</v>
      </c>
      <c r="G14" s="35">
        <v>1908</v>
      </c>
      <c r="H14" s="35">
        <v>1544</v>
      </c>
      <c r="I14" s="35">
        <v>1902</v>
      </c>
      <c r="J14" s="35">
        <v>1805</v>
      </c>
      <c r="K14" s="35">
        <v>1832</v>
      </c>
      <c r="L14" s="35">
        <v>1620</v>
      </c>
      <c r="M14" s="58">
        <v>1114</v>
      </c>
      <c r="N14" s="34">
        <v>1116</v>
      </c>
      <c r="O14" s="34">
        <v>1114</v>
      </c>
      <c r="P14" s="34">
        <v>1065</v>
      </c>
      <c r="Q14" s="21">
        <v>2034</v>
      </c>
      <c r="R14" s="35">
        <v>1908</v>
      </c>
      <c r="S14" s="35">
        <v>1533</v>
      </c>
      <c r="T14" s="35">
        <v>1888</v>
      </c>
      <c r="U14" s="35">
        <v>1794</v>
      </c>
      <c r="V14" s="35">
        <v>1808</v>
      </c>
      <c r="W14" s="35">
        <v>1599</v>
      </c>
      <c r="X14" s="58">
        <v>521</v>
      </c>
      <c r="Y14" s="34">
        <v>507</v>
      </c>
      <c r="Z14" s="34">
        <v>509</v>
      </c>
      <c r="AA14" s="34">
        <v>475</v>
      </c>
      <c r="AB14" s="21">
        <v>1005</v>
      </c>
      <c r="AC14" s="35">
        <v>915</v>
      </c>
      <c r="AD14" s="35">
        <v>718</v>
      </c>
      <c r="AE14" s="35">
        <v>890</v>
      </c>
      <c r="AF14" s="35">
        <v>805</v>
      </c>
      <c r="AG14" s="35">
        <v>823</v>
      </c>
      <c r="AH14" s="35">
        <v>724</v>
      </c>
      <c r="AI14" s="58">
        <v>593</v>
      </c>
      <c r="AJ14" s="34">
        <v>616</v>
      </c>
      <c r="AK14" s="34">
        <v>610</v>
      </c>
      <c r="AL14" s="34">
        <v>592</v>
      </c>
      <c r="AM14" s="21">
        <v>1030</v>
      </c>
      <c r="AN14" s="35">
        <v>993</v>
      </c>
      <c r="AO14" s="35">
        <v>826</v>
      </c>
      <c r="AP14" s="35">
        <v>1012</v>
      </c>
      <c r="AQ14" s="35">
        <v>1000</v>
      </c>
      <c r="AR14" s="35">
        <v>1009</v>
      </c>
      <c r="AS14" s="35">
        <v>896</v>
      </c>
      <c r="AT14" s="58">
        <v>1025</v>
      </c>
      <c r="AU14" s="34">
        <v>1039</v>
      </c>
      <c r="AV14" s="34">
        <v>1028</v>
      </c>
      <c r="AW14" s="34">
        <v>990</v>
      </c>
      <c r="AX14" s="21">
        <v>1918</v>
      </c>
      <c r="AY14" s="35">
        <v>1799</v>
      </c>
      <c r="AZ14" s="35">
        <v>1451</v>
      </c>
      <c r="BA14" s="35">
        <v>1775</v>
      </c>
      <c r="BB14" s="35">
        <v>1684</v>
      </c>
      <c r="BC14" s="35">
        <v>1686</v>
      </c>
      <c r="BD14" s="35">
        <v>1485</v>
      </c>
      <c r="BE14" s="58">
        <v>60</v>
      </c>
      <c r="BF14" s="34">
        <v>55</v>
      </c>
      <c r="BG14" s="34">
        <v>61</v>
      </c>
      <c r="BH14" s="34">
        <v>53</v>
      </c>
      <c r="BI14" s="21">
        <v>84</v>
      </c>
      <c r="BJ14" s="35">
        <v>79</v>
      </c>
      <c r="BK14" s="35">
        <v>57</v>
      </c>
      <c r="BL14" s="35">
        <v>78</v>
      </c>
      <c r="BM14" s="35">
        <v>66</v>
      </c>
      <c r="BN14" s="35">
        <v>71</v>
      </c>
      <c r="BO14" s="35">
        <v>64</v>
      </c>
      <c r="BP14" s="58"/>
      <c r="BQ14" s="34"/>
      <c r="BR14" s="34"/>
      <c r="BS14" s="34"/>
      <c r="BU14" s="35"/>
      <c r="BV14" s="35"/>
      <c r="BW14" s="35"/>
      <c r="BX14" s="35"/>
      <c r="BY14" s="35"/>
      <c r="BZ14" s="35"/>
      <c r="CA14" s="58">
        <v>3</v>
      </c>
      <c r="CB14" s="34">
        <v>3</v>
      </c>
      <c r="CC14" s="34">
        <v>3</v>
      </c>
      <c r="CD14" s="34">
        <v>3</v>
      </c>
      <c r="CE14" s="21">
        <v>6</v>
      </c>
      <c r="CF14" s="35">
        <v>4</v>
      </c>
      <c r="CG14" s="35">
        <v>3</v>
      </c>
      <c r="CH14" s="35">
        <v>6</v>
      </c>
      <c r="CI14" s="35">
        <v>10</v>
      </c>
      <c r="CJ14" s="35">
        <v>17</v>
      </c>
      <c r="CK14" s="35">
        <v>9</v>
      </c>
      <c r="CL14" s="58"/>
      <c r="CM14" s="34"/>
      <c r="CN14" s="34"/>
      <c r="CO14" s="34"/>
      <c r="CQ14" s="35"/>
      <c r="CR14" s="35"/>
      <c r="CS14" s="35"/>
      <c r="CT14" s="35">
        <v>9</v>
      </c>
      <c r="CU14" s="35">
        <v>9</v>
      </c>
      <c r="CV14" s="35">
        <v>16</v>
      </c>
      <c r="CW14" s="58">
        <v>26</v>
      </c>
      <c r="CX14" s="34">
        <v>19</v>
      </c>
      <c r="CY14" s="34">
        <v>22</v>
      </c>
      <c r="CZ14" s="34">
        <v>19</v>
      </c>
      <c r="DA14" s="21">
        <v>26</v>
      </c>
      <c r="DB14" s="35">
        <v>26</v>
      </c>
      <c r="DC14" s="35">
        <v>22</v>
      </c>
      <c r="DD14" s="35">
        <v>29</v>
      </c>
      <c r="DE14" s="35">
        <v>25</v>
      </c>
      <c r="DF14" s="35">
        <v>25</v>
      </c>
      <c r="DG14" s="35">
        <v>25</v>
      </c>
      <c r="DH14" s="35"/>
      <c r="DI14" s="2"/>
      <c r="DJ14" s="2"/>
      <c r="DK14" s="2"/>
      <c r="DL14" s="2"/>
      <c r="DM14" s="2"/>
      <c r="DN14" s="2"/>
      <c r="DO14" s="2"/>
      <c r="DP14" s="2"/>
      <c r="DQ14" s="2"/>
      <c r="DR14" s="2"/>
      <c r="DS14" s="2"/>
      <c r="DT14" s="2"/>
      <c r="DU14" s="2"/>
      <c r="DV14" s="2"/>
      <c r="DW14" s="2"/>
    </row>
    <row r="15" spans="1:127">
      <c r="A15" s="25" t="s">
        <v>7</v>
      </c>
      <c r="B15" s="33">
        <v>517</v>
      </c>
      <c r="C15" s="37">
        <v>566</v>
      </c>
      <c r="D15" s="34">
        <v>591</v>
      </c>
      <c r="E15" s="34">
        <v>1468</v>
      </c>
      <c r="F15" s="35">
        <v>1476</v>
      </c>
      <c r="G15" s="35">
        <v>1415</v>
      </c>
      <c r="H15" s="35">
        <v>940</v>
      </c>
      <c r="I15" s="35">
        <v>1703</v>
      </c>
      <c r="J15" s="35">
        <v>1256</v>
      </c>
      <c r="K15" s="35">
        <v>1174</v>
      </c>
      <c r="L15" s="35">
        <v>1145</v>
      </c>
      <c r="M15" s="58">
        <v>517</v>
      </c>
      <c r="N15" s="37">
        <v>560</v>
      </c>
      <c r="O15" s="34">
        <v>588</v>
      </c>
      <c r="P15" s="34">
        <v>1467</v>
      </c>
      <c r="Q15" s="35">
        <v>1474</v>
      </c>
      <c r="R15" s="35">
        <v>1409</v>
      </c>
      <c r="S15" s="35">
        <v>925</v>
      </c>
      <c r="T15" s="35">
        <v>1687</v>
      </c>
      <c r="U15" s="35">
        <v>1249</v>
      </c>
      <c r="V15" s="35">
        <v>1151</v>
      </c>
      <c r="W15" s="35">
        <v>1132</v>
      </c>
      <c r="X15" s="58">
        <v>233</v>
      </c>
      <c r="Y15" s="37">
        <v>237</v>
      </c>
      <c r="Z15" s="34">
        <v>252</v>
      </c>
      <c r="AA15" s="34">
        <v>717</v>
      </c>
      <c r="AB15" s="35">
        <v>667</v>
      </c>
      <c r="AC15" s="35">
        <v>625</v>
      </c>
      <c r="AD15" s="35">
        <v>366</v>
      </c>
      <c r="AE15" s="35">
        <v>722</v>
      </c>
      <c r="AF15" s="35">
        <v>503</v>
      </c>
      <c r="AG15" s="35">
        <v>453</v>
      </c>
      <c r="AH15" s="35">
        <v>462</v>
      </c>
      <c r="AI15" s="58">
        <v>284</v>
      </c>
      <c r="AJ15" s="37">
        <v>329</v>
      </c>
      <c r="AK15" s="34">
        <v>339</v>
      </c>
      <c r="AL15" s="34">
        <v>751</v>
      </c>
      <c r="AM15" s="35">
        <v>809</v>
      </c>
      <c r="AN15" s="35">
        <v>790</v>
      </c>
      <c r="AO15" s="35">
        <v>574</v>
      </c>
      <c r="AP15" s="35">
        <v>981</v>
      </c>
      <c r="AQ15" s="35">
        <v>753</v>
      </c>
      <c r="AR15" s="35">
        <v>721</v>
      </c>
      <c r="AS15" s="35">
        <v>683</v>
      </c>
      <c r="AT15" s="58">
        <v>386</v>
      </c>
      <c r="AU15" s="37">
        <v>455</v>
      </c>
      <c r="AV15" s="34">
        <v>471</v>
      </c>
      <c r="AW15" s="34">
        <v>1221</v>
      </c>
      <c r="AX15" s="35">
        <v>1136</v>
      </c>
      <c r="AY15" s="35">
        <v>1051</v>
      </c>
      <c r="AZ15" s="35">
        <v>695</v>
      </c>
      <c r="BA15" s="35">
        <v>1293</v>
      </c>
      <c r="BB15" s="35">
        <v>884</v>
      </c>
      <c r="BC15" s="35">
        <v>807</v>
      </c>
      <c r="BD15" s="35">
        <v>804</v>
      </c>
      <c r="BE15" s="58">
        <v>106</v>
      </c>
      <c r="BF15" s="37">
        <v>94</v>
      </c>
      <c r="BG15" s="34">
        <v>94</v>
      </c>
      <c r="BH15" s="34">
        <v>222</v>
      </c>
      <c r="BI15" s="35">
        <v>303</v>
      </c>
      <c r="BJ15" s="35">
        <v>330</v>
      </c>
      <c r="BK15" s="35">
        <v>198</v>
      </c>
      <c r="BL15" s="35">
        <v>343</v>
      </c>
      <c r="BM15" s="35">
        <v>299</v>
      </c>
      <c r="BN15" s="35">
        <v>287</v>
      </c>
      <c r="BO15" s="35">
        <v>266</v>
      </c>
      <c r="BP15" s="58">
        <v>51</v>
      </c>
      <c r="BQ15" s="37">
        <v>52</v>
      </c>
      <c r="BR15" s="34">
        <v>44</v>
      </c>
      <c r="BS15" s="34">
        <v>69</v>
      </c>
      <c r="BT15" s="35">
        <v>128</v>
      </c>
      <c r="BU15" s="35">
        <v>123</v>
      </c>
      <c r="BV15" s="35">
        <v>62</v>
      </c>
      <c r="BW15" s="35">
        <v>99</v>
      </c>
      <c r="BX15" s="35">
        <v>89</v>
      </c>
      <c r="BY15" s="35">
        <v>75</v>
      </c>
      <c r="BZ15" s="35">
        <v>64</v>
      </c>
      <c r="CA15" s="58">
        <v>6</v>
      </c>
      <c r="CB15" s="37">
        <v>3</v>
      </c>
      <c r="CC15" s="34">
        <v>11</v>
      </c>
      <c r="CD15" s="34">
        <v>9</v>
      </c>
      <c r="CE15" s="35">
        <v>16</v>
      </c>
      <c r="CF15" s="35">
        <v>8</v>
      </c>
      <c r="CG15" s="35">
        <v>11</v>
      </c>
      <c r="CH15" s="35">
        <v>15</v>
      </c>
      <c r="CI15" s="35">
        <v>29</v>
      </c>
      <c r="CJ15" s="35">
        <v>21</v>
      </c>
      <c r="CK15" s="35">
        <v>25</v>
      </c>
      <c r="CL15" s="58"/>
      <c r="CM15" s="37"/>
      <c r="CN15" s="34"/>
      <c r="CO15" s="34"/>
      <c r="CP15" s="35"/>
      <c r="CQ15" s="35"/>
      <c r="CR15" s="35"/>
      <c r="CS15" s="35">
        <v>1</v>
      </c>
      <c r="CT15" s="35">
        <v>10</v>
      </c>
      <c r="CU15" s="35">
        <v>9</v>
      </c>
      <c r="CV15" s="35">
        <v>8</v>
      </c>
      <c r="CW15" s="58">
        <v>19</v>
      </c>
      <c r="CX15" s="37">
        <v>8</v>
      </c>
      <c r="CY15" s="34">
        <v>12</v>
      </c>
      <c r="CZ15" s="34">
        <v>15</v>
      </c>
      <c r="DA15" s="35">
        <v>19</v>
      </c>
      <c r="DB15" s="35">
        <v>20</v>
      </c>
      <c r="DC15" s="35">
        <v>21</v>
      </c>
      <c r="DD15" s="35">
        <v>35</v>
      </c>
      <c r="DE15" s="35">
        <v>27</v>
      </c>
      <c r="DF15" s="35">
        <v>27</v>
      </c>
      <c r="DG15" s="35">
        <v>29</v>
      </c>
      <c r="DH15" s="35"/>
      <c r="DI15" s="2"/>
      <c r="DJ15" s="2"/>
      <c r="DK15" s="2"/>
      <c r="DL15" s="2"/>
      <c r="DM15" s="2"/>
      <c r="DN15" s="2"/>
      <c r="DO15" s="2"/>
      <c r="DP15" s="2"/>
      <c r="DQ15" s="2"/>
      <c r="DR15" s="2"/>
      <c r="DS15" s="2"/>
      <c r="DT15" s="2"/>
      <c r="DU15" s="2"/>
      <c r="DV15" s="2"/>
      <c r="DW15" s="2"/>
    </row>
    <row r="16" spans="1:127">
      <c r="A16" s="25" t="s">
        <v>8</v>
      </c>
      <c r="B16" s="33">
        <v>1920</v>
      </c>
      <c r="C16" s="34">
        <v>1943</v>
      </c>
      <c r="D16" s="34">
        <v>1991</v>
      </c>
      <c r="E16" s="34">
        <v>1940</v>
      </c>
      <c r="F16" s="21">
        <v>2191</v>
      </c>
      <c r="G16" s="35">
        <v>2297</v>
      </c>
      <c r="H16" s="35">
        <v>2409</v>
      </c>
      <c r="I16" s="35">
        <v>2480</v>
      </c>
      <c r="J16" s="35">
        <v>2543</v>
      </c>
      <c r="K16" s="35">
        <v>2600</v>
      </c>
      <c r="L16" s="35">
        <v>2581</v>
      </c>
      <c r="M16" s="58">
        <v>1920</v>
      </c>
      <c r="N16" s="34">
        <v>1919</v>
      </c>
      <c r="O16" s="34">
        <v>1968</v>
      </c>
      <c r="P16" s="34">
        <v>1918</v>
      </c>
      <c r="Q16" s="21">
        <v>2140</v>
      </c>
      <c r="R16" s="35">
        <v>2226</v>
      </c>
      <c r="S16" s="35">
        <v>2315</v>
      </c>
      <c r="T16" s="35">
        <v>2380</v>
      </c>
      <c r="U16" s="35">
        <v>2487</v>
      </c>
      <c r="V16" s="35">
        <v>2501</v>
      </c>
      <c r="W16" s="35">
        <v>2482</v>
      </c>
      <c r="X16" s="58">
        <v>1023</v>
      </c>
      <c r="Y16" s="34">
        <v>1012</v>
      </c>
      <c r="Z16" s="34">
        <v>1019</v>
      </c>
      <c r="AA16" s="34">
        <v>976</v>
      </c>
      <c r="AB16" s="21">
        <v>974</v>
      </c>
      <c r="AC16" s="35">
        <v>1001</v>
      </c>
      <c r="AD16" s="35">
        <v>1032</v>
      </c>
      <c r="AE16" s="35">
        <v>1033</v>
      </c>
      <c r="AF16" s="35">
        <v>1035</v>
      </c>
      <c r="AG16" s="35">
        <v>1018</v>
      </c>
      <c r="AH16" s="35">
        <v>970</v>
      </c>
      <c r="AI16" s="58">
        <v>897</v>
      </c>
      <c r="AJ16" s="34">
        <v>931</v>
      </c>
      <c r="AK16" s="34">
        <v>972</v>
      </c>
      <c r="AL16" s="34">
        <v>964</v>
      </c>
      <c r="AM16" s="21">
        <v>1217</v>
      </c>
      <c r="AN16" s="35">
        <v>1296</v>
      </c>
      <c r="AO16" s="35">
        <v>1377</v>
      </c>
      <c r="AP16" s="35">
        <v>1447</v>
      </c>
      <c r="AQ16" s="35">
        <v>1508</v>
      </c>
      <c r="AR16" s="35">
        <v>1582</v>
      </c>
      <c r="AS16" s="35">
        <v>1611</v>
      </c>
      <c r="AT16" s="58">
        <v>1703</v>
      </c>
      <c r="AU16" s="34">
        <v>1676</v>
      </c>
      <c r="AV16" s="34">
        <v>1704</v>
      </c>
      <c r="AW16" s="34">
        <v>1648</v>
      </c>
      <c r="AX16" s="21">
        <v>1775</v>
      </c>
      <c r="AY16" s="35">
        <v>1835</v>
      </c>
      <c r="AZ16" s="35">
        <v>1882</v>
      </c>
      <c r="BA16" s="35">
        <v>1926</v>
      </c>
      <c r="BB16" s="35">
        <v>1945</v>
      </c>
      <c r="BC16" s="35">
        <v>1954</v>
      </c>
      <c r="BD16" s="35">
        <v>1866</v>
      </c>
      <c r="BE16" s="58">
        <v>148</v>
      </c>
      <c r="BF16" s="34">
        <v>165</v>
      </c>
      <c r="BG16" s="34">
        <v>186</v>
      </c>
      <c r="BH16" s="34">
        <v>190</v>
      </c>
      <c r="BI16" s="21">
        <v>258</v>
      </c>
      <c r="BJ16" s="35">
        <v>279</v>
      </c>
      <c r="BK16" s="35">
        <v>305</v>
      </c>
      <c r="BL16" s="35">
        <v>317</v>
      </c>
      <c r="BM16" s="35">
        <v>343</v>
      </c>
      <c r="BN16" s="35">
        <v>353</v>
      </c>
      <c r="BO16" s="35">
        <v>404</v>
      </c>
      <c r="BP16" s="58">
        <v>62</v>
      </c>
      <c r="BQ16" s="34">
        <v>68</v>
      </c>
      <c r="BR16" s="34">
        <v>82</v>
      </c>
      <c r="BS16" s="34">
        <v>86</v>
      </c>
      <c r="BT16" s="21">
        <v>119</v>
      </c>
      <c r="BU16" s="35">
        <v>128</v>
      </c>
      <c r="BV16" s="35">
        <v>133</v>
      </c>
      <c r="BW16" s="35">
        <v>135</v>
      </c>
      <c r="BX16" s="35">
        <v>128</v>
      </c>
      <c r="BY16" s="35">
        <v>133</v>
      </c>
      <c r="BZ16" s="35">
        <v>152</v>
      </c>
      <c r="CA16" s="58">
        <v>21</v>
      </c>
      <c r="CB16" s="34">
        <v>20</v>
      </c>
      <c r="CC16" s="34">
        <v>21</v>
      </c>
      <c r="CD16" s="34">
        <v>21</v>
      </c>
      <c r="CE16" s="21">
        <v>31</v>
      </c>
      <c r="CF16" s="35">
        <v>36</v>
      </c>
      <c r="CG16" s="35">
        <v>39</v>
      </c>
      <c r="CH16" s="35">
        <v>48</v>
      </c>
      <c r="CI16" s="35">
        <v>60</v>
      </c>
      <c r="CJ16" s="35">
        <v>62</v>
      </c>
      <c r="CK16" s="35">
        <v>65</v>
      </c>
      <c r="CL16" s="58"/>
      <c r="CM16" s="34"/>
      <c r="CN16" s="34"/>
      <c r="CO16" s="34"/>
      <c r="CQ16" s="35"/>
      <c r="CR16" s="35"/>
      <c r="CS16" s="35"/>
      <c r="CT16" s="35">
        <v>14</v>
      </c>
      <c r="CU16" s="35">
        <v>15</v>
      </c>
      <c r="CV16" s="35">
        <v>23</v>
      </c>
      <c r="CW16" s="58">
        <v>48</v>
      </c>
      <c r="CX16" s="34">
        <v>58</v>
      </c>
      <c r="CY16" s="34">
        <v>57</v>
      </c>
      <c r="CZ16" s="34">
        <v>59</v>
      </c>
      <c r="DA16" s="21">
        <v>76</v>
      </c>
      <c r="DB16" s="35">
        <v>76</v>
      </c>
      <c r="DC16" s="35">
        <v>89</v>
      </c>
      <c r="DD16" s="35">
        <v>89</v>
      </c>
      <c r="DE16" s="35">
        <v>125</v>
      </c>
      <c r="DF16" s="35">
        <v>117</v>
      </c>
      <c r="DG16" s="35">
        <v>124</v>
      </c>
      <c r="DH16" s="35"/>
      <c r="DI16" s="2"/>
      <c r="DJ16" s="2"/>
      <c r="DK16" s="2"/>
      <c r="DL16" s="2"/>
      <c r="DM16" s="2"/>
      <c r="DN16" s="2"/>
      <c r="DO16" s="2"/>
      <c r="DP16" s="2"/>
      <c r="DQ16" s="2"/>
      <c r="DR16" s="2"/>
      <c r="DS16" s="2"/>
      <c r="DT16" s="2"/>
      <c r="DU16" s="2"/>
      <c r="DV16" s="2"/>
      <c r="DW16" s="2"/>
    </row>
    <row r="17" spans="1:127">
      <c r="A17" s="25" t="s">
        <v>9</v>
      </c>
      <c r="B17" s="33">
        <v>1628</v>
      </c>
      <c r="C17" s="34">
        <v>2128</v>
      </c>
      <c r="D17" s="34">
        <v>2292</v>
      </c>
      <c r="E17" s="34">
        <v>2176</v>
      </c>
      <c r="F17" s="21">
        <v>2281</v>
      </c>
      <c r="G17" s="35">
        <v>2459</v>
      </c>
      <c r="H17" s="35">
        <v>2483</v>
      </c>
      <c r="I17" s="35">
        <v>2534</v>
      </c>
      <c r="J17" s="35">
        <v>2606</v>
      </c>
      <c r="K17" s="35">
        <v>2541</v>
      </c>
      <c r="L17" s="35">
        <v>2422</v>
      </c>
      <c r="M17" s="58">
        <v>1628</v>
      </c>
      <c r="N17" s="34">
        <v>2128</v>
      </c>
      <c r="O17" s="34">
        <v>2292</v>
      </c>
      <c r="P17" s="34">
        <v>2174</v>
      </c>
      <c r="Q17" s="21">
        <v>2276</v>
      </c>
      <c r="R17" s="35">
        <v>2453</v>
      </c>
      <c r="S17" s="35">
        <v>2479</v>
      </c>
      <c r="T17" s="35">
        <v>2530</v>
      </c>
      <c r="U17" s="35">
        <v>2601</v>
      </c>
      <c r="V17" s="35">
        <v>2536</v>
      </c>
      <c r="W17" s="35">
        <v>2392</v>
      </c>
      <c r="X17" s="58">
        <v>697</v>
      </c>
      <c r="Y17" s="34">
        <v>890</v>
      </c>
      <c r="Z17" s="34">
        <v>966</v>
      </c>
      <c r="AA17" s="34">
        <v>869</v>
      </c>
      <c r="AB17" s="21">
        <v>881</v>
      </c>
      <c r="AC17" s="35">
        <v>930</v>
      </c>
      <c r="AD17" s="35">
        <v>889</v>
      </c>
      <c r="AE17" s="35">
        <v>871</v>
      </c>
      <c r="AF17" s="35">
        <v>932</v>
      </c>
      <c r="AG17" s="35">
        <v>929</v>
      </c>
      <c r="AH17" s="35">
        <v>903</v>
      </c>
      <c r="AI17" s="58">
        <v>931</v>
      </c>
      <c r="AJ17" s="34">
        <v>1238</v>
      </c>
      <c r="AK17" s="34">
        <v>1326</v>
      </c>
      <c r="AL17" s="34">
        <v>1307</v>
      </c>
      <c r="AM17" s="21">
        <v>1400</v>
      </c>
      <c r="AN17" s="35">
        <v>1529</v>
      </c>
      <c r="AO17" s="35">
        <v>1594</v>
      </c>
      <c r="AP17" s="35">
        <v>1663</v>
      </c>
      <c r="AQ17" s="35">
        <v>1674</v>
      </c>
      <c r="AR17" s="35">
        <v>1612</v>
      </c>
      <c r="AS17" s="35">
        <v>1519</v>
      </c>
      <c r="AT17" s="58">
        <v>1447</v>
      </c>
      <c r="AU17" s="34">
        <v>1899</v>
      </c>
      <c r="AV17" s="34">
        <v>2066</v>
      </c>
      <c r="AW17" s="34">
        <v>1965</v>
      </c>
      <c r="AX17" s="21">
        <v>2031</v>
      </c>
      <c r="AY17" s="35">
        <v>2141</v>
      </c>
      <c r="AZ17" s="35">
        <v>2175</v>
      </c>
      <c r="BA17" s="35">
        <v>2150</v>
      </c>
      <c r="BB17" s="35">
        <v>2200</v>
      </c>
      <c r="BC17" s="35">
        <v>2176</v>
      </c>
      <c r="BD17" s="35">
        <v>2044</v>
      </c>
      <c r="BE17" s="58">
        <v>177</v>
      </c>
      <c r="BF17" s="34">
        <v>216</v>
      </c>
      <c r="BG17" s="34">
        <v>205</v>
      </c>
      <c r="BH17" s="34">
        <v>194</v>
      </c>
      <c r="BI17" s="21">
        <v>220</v>
      </c>
      <c r="BJ17" s="35">
        <v>286</v>
      </c>
      <c r="BK17" s="35">
        <v>282</v>
      </c>
      <c r="BL17" s="35">
        <v>359</v>
      </c>
      <c r="BM17" s="35">
        <v>317</v>
      </c>
      <c r="BN17" s="35">
        <v>323</v>
      </c>
      <c r="BO17" s="35">
        <v>316</v>
      </c>
      <c r="BP17" s="58">
        <v>49</v>
      </c>
      <c r="BQ17" s="34">
        <v>85</v>
      </c>
      <c r="BR17" s="34">
        <v>40</v>
      </c>
      <c r="BS17" s="34">
        <v>41</v>
      </c>
      <c r="BT17" s="21">
        <v>129</v>
      </c>
      <c r="BU17" s="35">
        <v>171</v>
      </c>
      <c r="BV17" s="35">
        <v>158</v>
      </c>
      <c r="BW17" s="35">
        <v>181</v>
      </c>
      <c r="BX17" s="35">
        <v>203</v>
      </c>
      <c r="BY17" s="35">
        <v>168</v>
      </c>
      <c r="BZ17" s="35">
        <v>53</v>
      </c>
      <c r="CA17" s="58">
        <v>1</v>
      </c>
      <c r="CB17" s="34">
        <v>1</v>
      </c>
      <c r="CC17" s="34">
        <v>2</v>
      </c>
      <c r="CD17" s="34">
        <v>1</v>
      </c>
      <c r="CE17" s="21">
        <v>5</v>
      </c>
      <c r="CF17" s="35">
        <v>6</v>
      </c>
      <c r="CG17" s="35">
        <v>6</v>
      </c>
      <c r="CH17" s="35">
        <v>4</v>
      </c>
      <c r="CI17" s="35">
        <v>62</v>
      </c>
      <c r="CJ17" s="35">
        <v>10</v>
      </c>
      <c r="CK17" s="35">
        <v>11</v>
      </c>
      <c r="CL17" s="58"/>
      <c r="CM17" s="34"/>
      <c r="CN17" s="34"/>
      <c r="CO17" s="34"/>
      <c r="CQ17" s="35"/>
      <c r="CR17" s="35"/>
      <c r="CS17" s="35">
        <v>0</v>
      </c>
      <c r="CT17" s="35">
        <v>0</v>
      </c>
      <c r="CU17" s="35">
        <v>3</v>
      </c>
      <c r="CV17" s="35">
        <v>4</v>
      </c>
      <c r="CW17" s="58">
        <v>3</v>
      </c>
      <c r="CX17" s="34">
        <v>12</v>
      </c>
      <c r="CY17" s="34">
        <v>19</v>
      </c>
      <c r="CZ17" s="34">
        <v>14</v>
      </c>
      <c r="DA17" s="21">
        <v>20</v>
      </c>
      <c r="DB17" s="35">
        <v>20</v>
      </c>
      <c r="DC17" s="35">
        <v>16</v>
      </c>
      <c r="DD17" s="35">
        <v>17</v>
      </c>
      <c r="DE17" s="35">
        <v>22</v>
      </c>
      <c r="DF17" s="35">
        <v>24</v>
      </c>
      <c r="DG17" s="35">
        <v>17</v>
      </c>
      <c r="DH17" s="35"/>
      <c r="DI17" s="2"/>
      <c r="DJ17" s="2"/>
      <c r="DK17" s="2"/>
      <c r="DL17" s="2"/>
      <c r="DM17" s="2"/>
      <c r="DN17" s="2"/>
      <c r="DO17" s="2"/>
      <c r="DP17" s="2"/>
      <c r="DQ17" s="2"/>
      <c r="DR17" s="2"/>
      <c r="DS17" s="2"/>
      <c r="DT17" s="2"/>
      <c r="DU17" s="2"/>
      <c r="DV17" s="2"/>
      <c r="DW17" s="2"/>
    </row>
    <row r="18" spans="1:127">
      <c r="A18" s="25" t="s">
        <v>10</v>
      </c>
      <c r="B18" s="33">
        <v>3893</v>
      </c>
      <c r="C18" s="34">
        <v>4267</v>
      </c>
      <c r="D18" s="34">
        <v>4305</v>
      </c>
      <c r="E18" s="34">
        <v>4473</v>
      </c>
      <c r="F18" s="35">
        <v>5631</v>
      </c>
      <c r="G18" s="35">
        <v>6068</v>
      </c>
      <c r="H18" s="35">
        <v>6337</v>
      </c>
      <c r="I18" s="35">
        <v>6440</v>
      </c>
      <c r="J18" s="35">
        <v>6890</v>
      </c>
      <c r="K18" s="35">
        <v>6714</v>
      </c>
      <c r="L18" s="35">
        <v>6613</v>
      </c>
      <c r="M18" s="58">
        <v>3893</v>
      </c>
      <c r="N18" s="34">
        <v>4260</v>
      </c>
      <c r="O18" s="34">
        <v>4297</v>
      </c>
      <c r="P18" s="34">
        <v>4460</v>
      </c>
      <c r="Q18" s="35">
        <v>5611</v>
      </c>
      <c r="R18" s="35">
        <v>6065</v>
      </c>
      <c r="S18" s="35">
        <v>6327</v>
      </c>
      <c r="T18" s="35">
        <v>6417</v>
      </c>
      <c r="U18" s="35">
        <v>6862</v>
      </c>
      <c r="V18" s="35">
        <v>6635</v>
      </c>
      <c r="W18" s="35">
        <v>6545</v>
      </c>
      <c r="X18" s="58">
        <v>2035</v>
      </c>
      <c r="Y18" s="34">
        <v>2141</v>
      </c>
      <c r="Z18" s="34">
        <v>2091</v>
      </c>
      <c r="AA18" s="34">
        <v>2162</v>
      </c>
      <c r="AB18" s="35">
        <v>2501</v>
      </c>
      <c r="AC18" s="35">
        <v>2630</v>
      </c>
      <c r="AD18" s="35">
        <v>2707</v>
      </c>
      <c r="AE18" s="35">
        <v>2736</v>
      </c>
      <c r="AF18" s="35">
        <v>2881</v>
      </c>
      <c r="AG18" s="35">
        <v>2826</v>
      </c>
      <c r="AH18" s="35">
        <v>2785</v>
      </c>
      <c r="AI18" s="58">
        <v>1858</v>
      </c>
      <c r="AJ18" s="34">
        <v>2126</v>
      </c>
      <c r="AK18" s="34">
        <v>2214</v>
      </c>
      <c r="AL18" s="34">
        <v>2311</v>
      </c>
      <c r="AM18" s="35">
        <v>3130</v>
      </c>
      <c r="AN18" s="35">
        <v>3438</v>
      </c>
      <c r="AO18" s="35">
        <v>3630</v>
      </c>
      <c r="AP18" s="35">
        <v>3704</v>
      </c>
      <c r="AQ18" s="35">
        <v>4009</v>
      </c>
      <c r="AR18" s="35">
        <v>3888</v>
      </c>
      <c r="AS18" s="35">
        <v>3828</v>
      </c>
      <c r="AT18" s="58">
        <v>3472</v>
      </c>
      <c r="AU18" s="34">
        <v>3809</v>
      </c>
      <c r="AV18" s="34">
        <v>3841</v>
      </c>
      <c r="AW18" s="34">
        <v>3965</v>
      </c>
      <c r="AX18" s="35">
        <v>4892</v>
      </c>
      <c r="AY18" s="35">
        <v>5227</v>
      </c>
      <c r="AZ18" s="35">
        <v>5461</v>
      </c>
      <c r="BA18" s="35">
        <v>5540</v>
      </c>
      <c r="BB18" s="35">
        <v>5880</v>
      </c>
      <c r="BC18" s="35">
        <v>5693</v>
      </c>
      <c r="BD18" s="35">
        <v>5596</v>
      </c>
      <c r="BE18" s="58">
        <v>347</v>
      </c>
      <c r="BF18" s="34">
        <v>378</v>
      </c>
      <c r="BG18" s="34">
        <v>373</v>
      </c>
      <c r="BH18" s="34">
        <v>410</v>
      </c>
      <c r="BI18" s="35">
        <v>556</v>
      </c>
      <c r="BJ18" s="35">
        <v>642</v>
      </c>
      <c r="BK18" s="35">
        <v>660</v>
      </c>
      <c r="BL18" s="35">
        <v>679</v>
      </c>
      <c r="BM18" s="35">
        <v>771</v>
      </c>
      <c r="BN18" s="35">
        <v>704</v>
      </c>
      <c r="BO18" s="35">
        <v>700</v>
      </c>
      <c r="BP18" s="58"/>
      <c r="BQ18" s="34"/>
      <c r="BR18" s="34">
        <v>16</v>
      </c>
      <c r="BS18" s="34">
        <v>22</v>
      </c>
      <c r="BT18" s="35">
        <v>48</v>
      </c>
      <c r="BU18" s="35">
        <v>55</v>
      </c>
      <c r="BV18" s="35">
        <v>12</v>
      </c>
      <c r="BW18" s="35">
        <v>39</v>
      </c>
      <c r="BX18" s="35">
        <v>93</v>
      </c>
      <c r="BY18" s="35">
        <v>47</v>
      </c>
      <c r="BZ18" s="35"/>
      <c r="CA18" s="58">
        <v>12</v>
      </c>
      <c r="CB18" s="34">
        <v>8</v>
      </c>
      <c r="CC18" s="34">
        <v>11</v>
      </c>
      <c r="CD18" s="34">
        <v>16</v>
      </c>
      <c r="CE18" s="35">
        <v>61</v>
      </c>
      <c r="CF18" s="35">
        <v>68</v>
      </c>
      <c r="CG18" s="35">
        <v>73</v>
      </c>
      <c r="CH18" s="35">
        <v>76</v>
      </c>
      <c r="CI18" s="35">
        <v>85</v>
      </c>
      <c r="CJ18" s="35">
        <v>87</v>
      </c>
      <c r="CK18" s="35">
        <v>93</v>
      </c>
      <c r="CL18" s="58"/>
      <c r="CM18" s="34"/>
      <c r="CN18" s="34"/>
      <c r="CO18" s="34"/>
      <c r="CP18" s="35"/>
      <c r="CQ18" s="35"/>
      <c r="CR18" s="35"/>
      <c r="CS18" s="35">
        <v>1</v>
      </c>
      <c r="CT18" s="35">
        <v>9</v>
      </c>
      <c r="CU18" s="35">
        <v>21</v>
      </c>
      <c r="CV18" s="35">
        <v>15</v>
      </c>
      <c r="CW18" s="58">
        <v>62</v>
      </c>
      <c r="CX18" s="34">
        <v>65</v>
      </c>
      <c r="CY18" s="34">
        <v>72</v>
      </c>
      <c r="CZ18" s="34">
        <v>69</v>
      </c>
      <c r="DA18" s="35">
        <v>102</v>
      </c>
      <c r="DB18" s="35">
        <v>128</v>
      </c>
      <c r="DC18" s="35">
        <v>133</v>
      </c>
      <c r="DD18" s="35">
        <v>121</v>
      </c>
      <c r="DE18" s="35">
        <v>117</v>
      </c>
      <c r="DF18" s="35">
        <v>130</v>
      </c>
      <c r="DG18" s="35">
        <v>141</v>
      </c>
      <c r="DH18" s="35"/>
      <c r="DI18" s="2"/>
      <c r="DJ18" s="2"/>
      <c r="DK18" s="2"/>
      <c r="DL18" s="2"/>
      <c r="DM18" s="2"/>
      <c r="DN18" s="2"/>
      <c r="DO18" s="2"/>
      <c r="DP18" s="2"/>
      <c r="DQ18" s="2"/>
      <c r="DR18" s="2"/>
      <c r="DS18" s="2"/>
      <c r="DT18" s="2"/>
      <c r="DU18" s="2"/>
      <c r="DV18" s="2"/>
      <c r="DW18" s="2"/>
    </row>
    <row r="19" spans="1:127">
      <c r="A19" s="25" t="s">
        <v>11</v>
      </c>
      <c r="B19" s="33">
        <v>1143</v>
      </c>
      <c r="C19" s="34">
        <v>1136</v>
      </c>
      <c r="D19" s="34">
        <v>1118</v>
      </c>
      <c r="E19" s="34">
        <v>1226</v>
      </c>
      <c r="F19" s="21">
        <v>1160</v>
      </c>
      <c r="G19" s="35">
        <v>1165</v>
      </c>
      <c r="H19" s="35">
        <v>1257</v>
      </c>
      <c r="I19" s="35">
        <v>1280</v>
      </c>
      <c r="J19" s="35">
        <v>1281</v>
      </c>
      <c r="K19" s="35">
        <v>1385</v>
      </c>
      <c r="L19" s="35">
        <v>1412</v>
      </c>
      <c r="M19" s="58">
        <v>1143</v>
      </c>
      <c r="N19" s="34">
        <v>1135</v>
      </c>
      <c r="O19" s="34">
        <v>1115</v>
      </c>
      <c r="P19" s="34">
        <v>1222</v>
      </c>
      <c r="Q19" s="21">
        <v>1155</v>
      </c>
      <c r="R19" s="35">
        <v>1163</v>
      </c>
      <c r="S19" s="35">
        <v>1251</v>
      </c>
      <c r="T19" s="35">
        <v>1172</v>
      </c>
      <c r="U19" s="35">
        <v>1273</v>
      </c>
      <c r="V19" s="35">
        <v>1381</v>
      </c>
      <c r="W19" s="35">
        <v>1399</v>
      </c>
      <c r="X19" s="58">
        <v>638</v>
      </c>
      <c r="Y19" s="34">
        <v>615</v>
      </c>
      <c r="Z19" s="34">
        <v>583</v>
      </c>
      <c r="AA19" s="34">
        <v>624</v>
      </c>
      <c r="AB19" s="21">
        <v>555</v>
      </c>
      <c r="AC19" s="35">
        <v>528</v>
      </c>
      <c r="AD19" s="35">
        <v>586</v>
      </c>
      <c r="AE19" s="35">
        <v>592</v>
      </c>
      <c r="AF19" s="35">
        <v>567</v>
      </c>
      <c r="AG19" s="35">
        <v>570</v>
      </c>
      <c r="AH19" s="35">
        <v>590</v>
      </c>
      <c r="AI19" s="58">
        <v>505</v>
      </c>
      <c r="AJ19" s="34">
        <v>521</v>
      </c>
      <c r="AK19" s="34">
        <v>535</v>
      </c>
      <c r="AL19" s="34">
        <v>602</v>
      </c>
      <c r="AM19" s="21">
        <v>605</v>
      </c>
      <c r="AN19" s="35">
        <v>637</v>
      </c>
      <c r="AO19" s="35">
        <v>671</v>
      </c>
      <c r="AP19" s="35">
        <v>688</v>
      </c>
      <c r="AQ19" s="35">
        <v>714</v>
      </c>
      <c r="AR19" s="35">
        <v>815</v>
      </c>
      <c r="AS19" s="35">
        <v>822</v>
      </c>
      <c r="AT19" s="58">
        <v>1038</v>
      </c>
      <c r="AU19" s="34">
        <v>1035</v>
      </c>
      <c r="AV19" s="34">
        <v>1020</v>
      </c>
      <c r="AW19" s="34">
        <v>1116</v>
      </c>
      <c r="AX19" s="21">
        <v>1029</v>
      </c>
      <c r="AY19" s="35">
        <v>1046</v>
      </c>
      <c r="AZ19" s="35">
        <v>1097</v>
      </c>
      <c r="BA19" s="35">
        <v>1019</v>
      </c>
      <c r="BB19" s="35">
        <v>1072</v>
      </c>
      <c r="BC19" s="35">
        <v>1157</v>
      </c>
      <c r="BD19" s="35">
        <v>1156</v>
      </c>
      <c r="BE19" s="58">
        <v>39</v>
      </c>
      <c r="BF19" s="34">
        <v>40</v>
      </c>
      <c r="BG19" s="34">
        <v>34</v>
      </c>
      <c r="BH19" s="34">
        <v>42</v>
      </c>
      <c r="BI19" s="21">
        <v>37</v>
      </c>
      <c r="BJ19" s="35">
        <v>32</v>
      </c>
      <c r="BK19" s="35">
        <v>32</v>
      </c>
      <c r="BL19" s="35">
        <v>39</v>
      </c>
      <c r="BM19" s="35">
        <v>40</v>
      </c>
      <c r="BN19" s="35">
        <v>59</v>
      </c>
      <c r="BO19" s="35">
        <v>64</v>
      </c>
      <c r="BP19" s="58"/>
      <c r="BQ19" s="34"/>
      <c r="BR19" s="34"/>
      <c r="BS19" s="34"/>
      <c r="BU19" s="35"/>
      <c r="BV19" s="35"/>
      <c r="BW19" s="35"/>
      <c r="BX19" s="35"/>
      <c r="BY19" s="35"/>
      <c r="BZ19" s="35"/>
      <c r="CA19" s="58">
        <v>6</v>
      </c>
      <c r="CB19" s="34">
        <v>9</v>
      </c>
      <c r="CC19" s="34">
        <v>8</v>
      </c>
      <c r="CD19" s="34">
        <v>8</v>
      </c>
      <c r="CE19" s="21">
        <v>16</v>
      </c>
      <c r="CF19" s="35">
        <v>18</v>
      </c>
      <c r="CG19" s="35">
        <v>27</v>
      </c>
      <c r="CH19" s="35">
        <v>26</v>
      </c>
      <c r="CI19" s="35">
        <v>24</v>
      </c>
      <c r="CJ19" s="35">
        <v>35</v>
      </c>
      <c r="CK19" s="35">
        <v>35</v>
      </c>
      <c r="CL19" s="58"/>
      <c r="CM19" s="34"/>
      <c r="CN19" s="34"/>
      <c r="CO19" s="34"/>
      <c r="CQ19" s="35"/>
      <c r="CR19" s="35"/>
      <c r="CS19" s="35">
        <v>2</v>
      </c>
      <c r="CT19" s="35">
        <v>37</v>
      </c>
      <c r="CU19" s="35">
        <v>14</v>
      </c>
      <c r="CV19" s="35">
        <v>26</v>
      </c>
      <c r="CW19" s="58">
        <v>60</v>
      </c>
      <c r="CX19" s="34">
        <v>51</v>
      </c>
      <c r="CY19" s="34">
        <v>53</v>
      </c>
      <c r="CZ19" s="34">
        <v>56</v>
      </c>
      <c r="DA19" s="21">
        <v>73</v>
      </c>
      <c r="DB19" s="35">
        <v>67</v>
      </c>
      <c r="DC19" s="35">
        <v>95</v>
      </c>
      <c r="DD19" s="35">
        <v>86</v>
      </c>
      <c r="DE19" s="35">
        <v>100</v>
      </c>
      <c r="DF19" s="35">
        <v>116</v>
      </c>
      <c r="DG19" s="35">
        <v>118</v>
      </c>
      <c r="DH19" s="35"/>
      <c r="DI19" s="2"/>
      <c r="DJ19" s="2"/>
      <c r="DK19" s="2"/>
      <c r="DL19" s="2"/>
      <c r="DM19" s="2"/>
      <c r="DN19" s="2"/>
      <c r="DO19" s="2"/>
      <c r="DP19" s="2"/>
      <c r="DQ19" s="2"/>
      <c r="DR19" s="2"/>
      <c r="DS19" s="2"/>
      <c r="DT19" s="2"/>
      <c r="DU19" s="2"/>
      <c r="DV19" s="2"/>
      <c r="DW19" s="2"/>
    </row>
    <row r="20" spans="1:127">
      <c r="A20" s="25" t="s">
        <v>12</v>
      </c>
      <c r="B20" s="33">
        <v>1562</v>
      </c>
      <c r="C20" s="34">
        <v>1660</v>
      </c>
      <c r="D20" s="34">
        <v>1664</v>
      </c>
      <c r="E20" s="34">
        <v>1667</v>
      </c>
      <c r="F20" s="21">
        <v>1854</v>
      </c>
      <c r="G20" s="35">
        <v>1961</v>
      </c>
      <c r="H20" s="35">
        <v>2042</v>
      </c>
      <c r="I20" s="35">
        <v>2022</v>
      </c>
      <c r="J20" s="35">
        <v>2092</v>
      </c>
      <c r="K20" s="35">
        <v>2112</v>
      </c>
      <c r="L20" s="35">
        <v>2111</v>
      </c>
      <c r="M20" s="58">
        <v>1562</v>
      </c>
      <c r="N20" s="34">
        <v>1658</v>
      </c>
      <c r="O20" s="34">
        <v>1659</v>
      </c>
      <c r="P20" s="34">
        <v>1665</v>
      </c>
      <c r="Q20" s="21">
        <v>1851</v>
      </c>
      <c r="R20" s="35">
        <v>1958</v>
      </c>
      <c r="S20" s="35">
        <v>2036</v>
      </c>
      <c r="T20" s="35">
        <v>2009</v>
      </c>
      <c r="U20" s="35">
        <v>2078</v>
      </c>
      <c r="V20" s="35">
        <v>2099</v>
      </c>
      <c r="W20" s="35">
        <v>2100</v>
      </c>
      <c r="X20" s="58">
        <v>775</v>
      </c>
      <c r="Y20" s="34">
        <v>792</v>
      </c>
      <c r="Z20" s="34">
        <v>795</v>
      </c>
      <c r="AA20" s="34">
        <v>802</v>
      </c>
      <c r="AB20" s="21">
        <v>882</v>
      </c>
      <c r="AC20" s="35">
        <v>928</v>
      </c>
      <c r="AD20" s="35">
        <v>923</v>
      </c>
      <c r="AE20" s="35">
        <v>894</v>
      </c>
      <c r="AF20" s="35">
        <v>942</v>
      </c>
      <c r="AG20" s="35">
        <v>938</v>
      </c>
      <c r="AH20" s="35">
        <v>926</v>
      </c>
      <c r="AI20" s="58">
        <v>787</v>
      </c>
      <c r="AJ20" s="34">
        <v>868</v>
      </c>
      <c r="AK20" s="34">
        <v>869</v>
      </c>
      <c r="AL20" s="34">
        <v>865</v>
      </c>
      <c r="AM20" s="21">
        <v>972</v>
      </c>
      <c r="AN20" s="35">
        <v>1033</v>
      </c>
      <c r="AO20" s="35">
        <v>1119</v>
      </c>
      <c r="AP20" s="35">
        <v>1128</v>
      </c>
      <c r="AQ20" s="35">
        <v>1150</v>
      </c>
      <c r="AR20" s="35">
        <v>1174</v>
      </c>
      <c r="AS20" s="35">
        <v>1185</v>
      </c>
      <c r="AT20" s="58">
        <v>1357</v>
      </c>
      <c r="AU20" s="34">
        <v>1433</v>
      </c>
      <c r="AV20" s="34">
        <v>1456</v>
      </c>
      <c r="AW20" s="34">
        <v>1475</v>
      </c>
      <c r="AX20" s="21">
        <v>1595</v>
      </c>
      <c r="AY20" s="35">
        <v>1680</v>
      </c>
      <c r="AZ20" s="35">
        <v>1726</v>
      </c>
      <c r="BA20" s="35">
        <v>1702</v>
      </c>
      <c r="BB20" s="35">
        <v>1743</v>
      </c>
      <c r="BC20" s="35">
        <v>1741</v>
      </c>
      <c r="BD20" s="35">
        <v>1713</v>
      </c>
      <c r="BE20" s="58">
        <v>172</v>
      </c>
      <c r="BF20" s="34">
        <v>186</v>
      </c>
      <c r="BG20" s="34">
        <v>168</v>
      </c>
      <c r="BH20" s="34">
        <v>155</v>
      </c>
      <c r="BI20" s="21">
        <v>199</v>
      </c>
      <c r="BJ20" s="35">
        <v>208</v>
      </c>
      <c r="BK20" s="35">
        <v>231</v>
      </c>
      <c r="BL20" s="35">
        <v>230</v>
      </c>
      <c r="BM20" s="35">
        <v>238</v>
      </c>
      <c r="BN20" s="35">
        <v>251</v>
      </c>
      <c r="BO20" s="35">
        <v>284</v>
      </c>
      <c r="BP20" s="58">
        <v>27</v>
      </c>
      <c r="BQ20" s="34">
        <v>24</v>
      </c>
      <c r="BR20" s="34">
        <v>20</v>
      </c>
      <c r="BS20" s="34">
        <v>17</v>
      </c>
      <c r="BT20" s="21">
        <v>40</v>
      </c>
      <c r="BU20" s="35">
        <v>93</v>
      </c>
      <c r="BV20" s="35">
        <v>46</v>
      </c>
      <c r="BW20" s="35">
        <v>48</v>
      </c>
      <c r="BX20" s="35">
        <v>70</v>
      </c>
      <c r="BY20" s="35">
        <v>63</v>
      </c>
      <c r="BZ20" s="35">
        <v>28</v>
      </c>
      <c r="CA20" s="58">
        <v>7</v>
      </c>
      <c r="CB20" s="34">
        <v>5</v>
      </c>
      <c r="CC20" s="34">
        <v>3</v>
      </c>
      <c r="CD20" s="34">
        <v>3</v>
      </c>
      <c r="CE20" s="21">
        <v>11</v>
      </c>
      <c r="CF20" s="35">
        <v>16</v>
      </c>
      <c r="CG20" s="35">
        <v>19</v>
      </c>
      <c r="CH20" s="35">
        <v>24</v>
      </c>
      <c r="CI20" s="35">
        <v>33</v>
      </c>
      <c r="CJ20" s="35">
        <v>35</v>
      </c>
      <c r="CK20" s="35">
        <v>36</v>
      </c>
      <c r="CL20" s="58"/>
      <c r="CM20" s="34"/>
      <c r="CN20" s="34"/>
      <c r="CO20" s="34"/>
      <c r="CQ20" s="35"/>
      <c r="CR20" s="35"/>
      <c r="CS20" s="35">
        <v>2</v>
      </c>
      <c r="CT20" s="35">
        <v>15</v>
      </c>
      <c r="CU20" s="35">
        <v>14</v>
      </c>
      <c r="CV20" s="35">
        <v>13</v>
      </c>
      <c r="CW20" s="58">
        <v>26</v>
      </c>
      <c r="CX20" s="34">
        <v>34</v>
      </c>
      <c r="CY20" s="34">
        <v>32</v>
      </c>
      <c r="CZ20" s="34">
        <v>32</v>
      </c>
      <c r="DA20" s="21">
        <v>46</v>
      </c>
      <c r="DB20" s="35">
        <v>54</v>
      </c>
      <c r="DC20" s="35">
        <v>60</v>
      </c>
      <c r="DD20" s="35">
        <v>51</v>
      </c>
      <c r="DE20" s="35">
        <v>49</v>
      </c>
      <c r="DF20" s="35">
        <v>58</v>
      </c>
      <c r="DG20" s="35">
        <v>54</v>
      </c>
      <c r="DH20" s="35"/>
      <c r="DI20" s="2"/>
      <c r="DJ20" s="2"/>
      <c r="DK20" s="2"/>
      <c r="DL20" s="2"/>
      <c r="DM20" s="2"/>
      <c r="DN20" s="2"/>
      <c r="DO20" s="2"/>
      <c r="DP20" s="2"/>
      <c r="DQ20" s="2"/>
      <c r="DR20" s="2"/>
      <c r="DS20" s="2"/>
      <c r="DT20" s="2"/>
      <c r="DU20" s="2"/>
      <c r="DV20" s="2"/>
      <c r="DW20" s="2"/>
    </row>
    <row r="21" spans="1:127">
      <c r="A21" s="25" t="s">
        <v>13</v>
      </c>
      <c r="B21" s="33">
        <v>1363</v>
      </c>
      <c r="C21" s="34">
        <v>1501</v>
      </c>
      <c r="D21" s="34">
        <v>1587</v>
      </c>
      <c r="E21" s="34">
        <v>1631</v>
      </c>
      <c r="F21" s="21">
        <v>1643</v>
      </c>
      <c r="G21" s="35">
        <v>1637</v>
      </c>
      <c r="H21" s="35">
        <v>1720</v>
      </c>
      <c r="I21" s="35">
        <v>1725</v>
      </c>
      <c r="J21" s="35">
        <v>1785</v>
      </c>
      <c r="K21" s="35">
        <v>1824</v>
      </c>
      <c r="L21" s="35">
        <v>1854</v>
      </c>
      <c r="M21" s="58">
        <v>1363</v>
      </c>
      <c r="N21" s="34">
        <v>1499</v>
      </c>
      <c r="O21" s="34">
        <v>1586</v>
      </c>
      <c r="P21" s="34">
        <v>1630</v>
      </c>
      <c r="Q21" s="21">
        <v>1642</v>
      </c>
      <c r="R21" s="35">
        <v>1637</v>
      </c>
      <c r="S21" s="35">
        <v>1719</v>
      </c>
      <c r="T21" s="35">
        <v>1710</v>
      </c>
      <c r="U21" s="35">
        <v>1753</v>
      </c>
      <c r="V21" s="35">
        <v>1794</v>
      </c>
      <c r="W21" s="35">
        <v>1816</v>
      </c>
      <c r="X21" s="58">
        <v>696</v>
      </c>
      <c r="Y21" s="34">
        <v>746</v>
      </c>
      <c r="Z21" s="34">
        <v>794</v>
      </c>
      <c r="AA21" s="34">
        <v>797</v>
      </c>
      <c r="AB21" s="21">
        <v>752</v>
      </c>
      <c r="AC21" s="35">
        <v>744</v>
      </c>
      <c r="AD21" s="35">
        <v>762</v>
      </c>
      <c r="AE21" s="35">
        <v>760</v>
      </c>
      <c r="AF21" s="35">
        <v>772</v>
      </c>
      <c r="AG21" s="35">
        <v>802</v>
      </c>
      <c r="AH21" s="35">
        <v>783</v>
      </c>
      <c r="AI21" s="58">
        <v>667</v>
      </c>
      <c r="AJ21" s="34">
        <v>755</v>
      </c>
      <c r="AK21" s="34">
        <v>793</v>
      </c>
      <c r="AL21" s="34">
        <v>834</v>
      </c>
      <c r="AM21" s="21">
        <v>891</v>
      </c>
      <c r="AN21" s="35">
        <v>893</v>
      </c>
      <c r="AO21" s="35">
        <v>958</v>
      </c>
      <c r="AP21" s="35">
        <v>965</v>
      </c>
      <c r="AQ21" s="35">
        <v>1013</v>
      </c>
      <c r="AR21" s="35">
        <v>1022</v>
      </c>
      <c r="AS21" s="35">
        <v>1071</v>
      </c>
      <c r="AT21" s="58">
        <v>1176</v>
      </c>
      <c r="AU21" s="34">
        <v>1301</v>
      </c>
      <c r="AV21" s="34">
        <v>1383</v>
      </c>
      <c r="AW21" s="34">
        <v>1433</v>
      </c>
      <c r="AX21" s="21">
        <v>1438</v>
      </c>
      <c r="AY21" s="35">
        <v>1429</v>
      </c>
      <c r="AZ21" s="35">
        <v>1497</v>
      </c>
      <c r="BA21" s="35">
        <v>1440</v>
      </c>
      <c r="BB21" s="35">
        <v>1514</v>
      </c>
      <c r="BC21" s="35">
        <v>1545</v>
      </c>
      <c r="BD21" s="35">
        <v>1574</v>
      </c>
      <c r="BE21" s="58">
        <v>166</v>
      </c>
      <c r="BF21" s="34">
        <v>174</v>
      </c>
      <c r="BG21" s="34">
        <v>175</v>
      </c>
      <c r="BH21" s="34">
        <v>164</v>
      </c>
      <c r="BI21" s="21">
        <v>163</v>
      </c>
      <c r="BJ21" s="35">
        <v>166</v>
      </c>
      <c r="BK21" s="35">
        <v>183</v>
      </c>
      <c r="BL21" s="35">
        <v>183</v>
      </c>
      <c r="BM21" s="35">
        <v>157</v>
      </c>
      <c r="BN21" s="35">
        <v>156</v>
      </c>
      <c r="BO21" s="35">
        <v>149</v>
      </c>
      <c r="BP21" s="58">
        <v>39</v>
      </c>
      <c r="BQ21" s="34">
        <v>40</v>
      </c>
      <c r="BR21" s="34">
        <v>44</v>
      </c>
      <c r="BS21" s="34">
        <v>38</v>
      </c>
      <c r="BT21" s="21">
        <v>68</v>
      </c>
      <c r="BU21" s="35">
        <v>93</v>
      </c>
      <c r="BV21" s="35">
        <v>77</v>
      </c>
      <c r="BW21" s="35">
        <v>77</v>
      </c>
      <c r="BX21" s="35">
        <v>61</v>
      </c>
      <c r="BY21" s="35">
        <v>62</v>
      </c>
      <c r="BZ21" s="35"/>
      <c r="CA21" s="58">
        <v>3</v>
      </c>
      <c r="CB21" s="34">
        <v>3</v>
      </c>
      <c r="CC21" s="34">
        <v>5</v>
      </c>
      <c r="CD21" s="34">
        <v>7</v>
      </c>
      <c r="CE21" s="21">
        <v>13</v>
      </c>
      <c r="CF21" s="35">
        <v>15</v>
      </c>
      <c r="CG21" s="35">
        <v>13</v>
      </c>
      <c r="CH21" s="35">
        <v>28</v>
      </c>
      <c r="CI21" s="35">
        <v>35</v>
      </c>
      <c r="CJ21" s="35">
        <v>35</v>
      </c>
      <c r="CK21" s="35">
        <v>34</v>
      </c>
      <c r="CL21" s="58"/>
      <c r="CM21" s="34"/>
      <c r="CN21" s="34"/>
      <c r="CO21" s="34"/>
      <c r="CQ21" s="35"/>
      <c r="CR21" s="35"/>
      <c r="CS21" s="35">
        <v>30</v>
      </c>
      <c r="CT21" s="35">
        <v>22</v>
      </c>
      <c r="CU21" s="35">
        <v>27</v>
      </c>
      <c r="CV21" s="35">
        <v>26</v>
      </c>
      <c r="CW21" s="58">
        <v>18</v>
      </c>
      <c r="CX21" s="34">
        <v>21</v>
      </c>
      <c r="CY21" s="34">
        <v>23</v>
      </c>
      <c r="CZ21" s="34">
        <v>26</v>
      </c>
      <c r="DA21" s="21">
        <v>28</v>
      </c>
      <c r="DB21" s="35">
        <v>27</v>
      </c>
      <c r="DC21" s="35">
        <v>26</v>
      </c>
      <c r="DD21" s="35">
        <v>29</v>
      </c>
      <c r="DE21" s="35">
        <v>25</v>
      </c>
      <c r="DF21" s="35">
        <v>31</v>
      </c>
      <c r="DG21" s="35">
        <v>33</v>
      </c>
      <c r="DH21" s="35"/>
      <c r="DI21" s="2"/>
      <c r="DJ21" s="2"/>
      <c r="DK21" s="2"/>
      <c r="DL21" s="2"/>
      <c r="DM21" s="2"/>
      <c r="DN21" s="2"/>
      <c r="DO21" s="2"/>
      <c r="DP21" s="2"/>
      <c r="DQ21" s="2"/>
      <c r="DR21" s="2"/>
      <c r="DS21" s="2"/>
      <c r="DT21" s="2"/>
      <c r="DU21" s="2"/>
      <c r="DV21" s="2"/>
      <c r="DW21" s="2"/>
    </row>
    <row r="22" spans="1:127">
      <c r="A22" s="25" t="s">
        <v>14</v>
      </c>
      <c r="B22" s="33">
        <v>8217</v>
      </c>
      <c r="C22" s="34">
        <v>8681</v>
      </c>
      <c r="D22" s="34">
        <v>7924</v>
      </c>
      <c r="E22" s="34">
        <v>8634</v>
      </c>
      <c r="F22" s="21">
        <v>10300</v>
      </c>
      <c r="G22" s="35">
        <v>10301</v>
      </c>
      <c r="H22" s="35">
        <v>11216</v>
      </c>
      <c r="I22" s="35">
        <v>12094</v>
      </c>
      <c r="J22" s="35">
        <v>12193</v>
      </c>
      <c r="K22" s="35">
        <v>12246</v>
      </c>
      <c r="L22" s="35">
        <v>12051</v>
      </c>
      <c r="M22" s="58">
        <v>8217</v>
      </c>
      <c r="N22" s="34">
        <v>8664</v>
      </c>
      <c r="O22" s="34">
        <v>7916</v>
      </c>
      <c r="P22" s="34">
        <v>8606</v>
      </c>
      <c r="Q22" s="21">
        <v>10274</v>
      </c>
      <c r="R22" s="35">
        <v>10268</v>
      </c>
      <c r="S22" s="35">
        <v>11178</v>
      </c>
      <c r="T22" s="35">
        <v>12049</v>
      </c>
      <c r="U22" s="35">
        <v>12126</v>
      </c>
      <c r="V22" s="35">
        <v>12124</v>
      </c>
      <c r="W22" s="35">
        <v>11911</v>
      </c>
      <c r="X22" s="58">
        <v>4484</v>
      </c>
      <c r="Y22" s="34">
        <v>4692</v>
      </c>
      <c r="Z22" s="34">
        <v>4252</v>
      </c>
      <c r="AA22" s="34">
        <v>4621</v>
      </c>
      <c r="AB22" s="21">
        <v>5304</v>
      </c>
      <c r="AC22" s="35">
        <v>5111</v>
      </c>
      <c r="AD22" s="35">
        <v>5499</v>
      </c>
      <c r="AE22" s="35">
        <v>5797</v>
      </c>
      <c r="AF22" s="35">
        <v>5751</v>
      </c>
      <c r="AG22" s="35">
        <v>5808</v>
      </c>
      <c r="AH22" s="35">
        <v>5632</v>
      </c>
      <c r="AI22" s="58">
        <v>3733</v>
      </c>
      <c r="AJ22" s="34">
        <v>3989</v>
      </c>
      <c r="AK22" s="34">
        <v>3672</v>
      </c>
      <c r="AL22" s="34">
        <v>4013</v>
      </c>
      <c r="AM22" s="21">
        <v>4996</v>
      </c>
      <c r="AN22" s="35">
        <v>5190</v>
      </c>
      <c r="AO22" s="35">
        <v>5717</v>
      </c>
      <c r="AP22" s="35">
        <v>6297</v>
      </c>
      <c r="AQ22" s="35">
        <v>6442</v>
      </c>
      <c r="AR22" s="35">
        <v>6438</v>
      </c>
      <c r="AS22" s="35">
        <v>6419</v>
      </c>
      <c r="AT22" s="58">
        <v>6890</v>
      </c>
      <c r="AU22" s="34">
        <v>7257</v>
      </c>
      <c r="AV22" s="34">
        <v>6623</v>
      </c>
      <c r="AW22" s="34">
        <v>7037</v>
      </c>
      <c r="AX22" s="21">
        <v>8004</v>
      </c>
      <c r="AY22" s="35">
        <v>7923</v>
      </c>
      <c r="AZ22" s="35">
        <v>8416</v>
      </c>
      <c r="BA22" s="35">
        <v>8960</v>
      </c>
      <c r="BB22" s="35">
        <v>8870</v>
      </c>
      <c r="BC22" s="35">
        <v>8743</v>
      </c>
      <c r="BD22" s="35">
        <v>8323</v>
      </c>
      <c r="BE22" s="58">
        <v>466</v>
      </c>
      <c r="BF22" s="34">
        <v>507</v>
      </c>
      <c r="BG22" s="34">
        <v>473</v>
      </c>
      <c r="BH22" s="34">
        <v>530</v>
      </c>
      <c r="BI22" s="21">
        <v>675</v>
      </c>
      <c r="BJ22" s="35">
        <v>756</v>
      </c>
      <c r="BK22" s="35">
        <v>796</v>
      </c>
      <c r="BL22" s="35">
        <v>875</v>
      </c>
      <c r="BM22" s="35">
        <v>910</v>
      </c>
      <c r="BN22" s="35">
        <v>928</v>
      </c>
      <c r="BO22" s="35">
        <v>985</v>
      </c>
      <c r="BP22" s="58">
        <v>40</v>
      </c>
      <c r="BQ22" s="34">
        <v>45</v>
      </c>
      <c r="BR22" s="34">
        <f>((BT22-BQ22)/2)+BQ22</f>
        <v>41</v>
      </c>
      <c r="BS22" s="34">
        <v>42</v>
      </c>
      <c r="BT22" s="21">
        <v>37</v>
      </c>
      <c r="BU22" s="35">
        <v>93</v>
      </c>
      <c r="BV22" s="35">
        <v>52</v>
      </c>
      <c r="BW22" s="35">
        <v>50</v>
      </c>
      <c r="BX22" s="35">
        <v>43</v>
      </c>
      <c r="BY22" s="35">
        <v>45</v>
      </c>
      <c r="BZ22" s="35">
        <v>28</v>
      </c>
      <c r="CA22" s="58">
        <v>729</v>
      </c>
      <c r="CB22" s="34">
        <v>738</v>
      </c>
      <c r="CC22" s="34">
        <v>663</v>
      </c>
      <c r="CD22" s="34">
        <v>855</v>
      </c>
      <c r="CE22" s="21">
        <v>1270</v>
      </c>
      <c r="CF22" s="35">
        <v>1253</v>
      </c>
      <c r="CG22" s="35">
        <v>1565</v>
      </c>
      <c r="CH22" s="35">
        <v>1741</v>
      </c>
      <c r="CI22" s="35">
        <v>1788</v>
      </c>
      <c r="CJ22" s="35">
        <v>1830</v>
      </c>
      <c r="CK22" s="35">
        <v>1833</v>
      </c>
      <c r="CL22" s="58"/>
      <c r="CM22" s="34"/>
      <c r="CN22" s="34"/>
      <c r="CO22" s="34"/>
      <c r="CQ22" s="35"/>
      <c r="CR22" s="35"/>
      <c r="CS22" s="35">
        <v>10</v>
      </c>
      <c r="CT22" s="35">
        <v>59</v>
      </c>
      <c r="CU22" s="35">
        <v>91</v>
      </c>
      <c r="CV22" s="35">
        <v>208</v>
      </c>
      <c r="CW22" s="58">
        <v>132</v>
      </c>
      <c r="CX22" s="34">
        <v>162</v>
      </c>
      <c r="CY22" s="34">
        <v>157</v>
      </c>
      <c r="CZ22" s="34">
        <v>184</v>
      </c>
      <c r="DA22" s="21">
        <v>325</v>
      </c>
      <c r="DB22" s="35">
        <v>336</v>
      </c>
      <c r="DC22" s="35">
        <v>401</v>
      </c>
      <c r="DD22" s="35">
        <v>463</v>
      </c>
      <c r="DE22" s="35">
        <v>499</v>
      </c>
      <c r="DF22" s="35">
        <v>532</v>
      </c>
      <c r="DG22" s="35">
        <v>562</v>
      </c>
      <c r="DH22" s="35"/>
      <c r="DI22" s="2"/>
      <c r="DJ22" s="2"/>
      <c r="DK22" s="2"/>
      <c r="DL22" s="2"/>
      <c r="DM22" s="2"/>
      <c r="DN22" s="2"/>
      <c r="DO22" s="2"/>
      <c r="DP22" s="2"/>
      <c r="DQ22" s="2"/>
      <c r="DR22" s="2"/>
      <c r="DS22" s="2"/>
      <c r="DT22" s="2"/>
      <c r="DU22" s="2"/>
      <c r="DV22" s="2"/>
      <c r="DW22" s="2"/>
    </row>
    <row r="23" spans="1:127">
      <c r="A23" s="25" t="s">
        <v>15</v>
      </c>
      <c r="B23" s="33">
        <v>1914</v>
      </c>
      <c r="C23" s="34">
        <v>2012</v>
      </c>
      <c r="D23" s="34">
        <v>1989</v>
      </c>
      <c r="E23" s="34">
        <v>1945</v>
      </c>
      <c r="F23" s="21">
        <v>1881</v>
      </c>
      <c r="G23" s="35">
        <v>2073</v>
      </c>
      <c r="H23" s="35">
        <v>2207</v>
      </c>
      <c r="I23" s="35">
        <v>2202</v>
      </c>
      <c r="J23" s="35">
        <v>2386</v>
      </c>
      <c r="K23" s="35">
        <v>2502</v>
      </c>
      <c r="L23" s="35">
        <v>2373</v>
      </c>
      <c r="M23" s="58">
        <v>1914</v>
      </c>
      <c r="N23" s="34">
        <v>2008</v>
      </c>
      <c r="O23" s="34">
        <v>1987</v>
      </c>
      <c r="P23" s="34">
        <v>1943</v>
      </c>
      <c r="Q23" s="21">
        <v>1876</v>
      </c>
      <c r="R23" s="35">
        <v>2068</v>
      </c>
      <c r="S23" s="35">
        <v>2203</v>
      </c>
      <c r="T23" s="35">
        <v>2072</v>
      </c>
      <c r="U23" s="35">
        <v>2328</v>
      </c>
      <c r="V23" s="35">
        <v>2501</v>
      </c>
      <c r="W23" s="35">
        <v>2373</v>
      </c>
      <c r="X23" s="58">
        <v>1080</v>
      </c>
      <c r="Y23" s="34">
        <v>1088</v>
      </c>
      <c r="Z23" s="34">
        <v>1072</v>
      </c>
      <c r="AA23" s="34">
        <v>1040</v>
      </c>
      <c r="AB23" s="21">
        <v>959</v>
      </c>
      <c r="AC23" s="35">
        <v>1021</v>
      </c>
      <c r="AD23" s="35">
        <v>1077</v>
      </c>
      <c r="AE23" s="35">
        <v>1023</v>
      </c>
      <c r="AF23" s="35">
        <v>1070</v>
      </c>
      <c r="AG23" s="35">
        <v>1087</v>
      </c>
      <c r="AH23" s="35">
        <v>1032</v>
      </c>
      <c r="AI23" s="58">
        <v>834</v>
      </c>
      <c r="AJ23" s="34">
        <v>924</v>
      </c>
      <c r="AK23" s="34">
        <v>917</v>
      </c>
      <c r="AL23" s="34">
        <v>905</v>
      </c>
      <c r="AM23" s="21">
        <v>922</v>
      </c>
      <c r="AN23" s="35">
        <v>1052</v>
      </c>
      <c r="AO23" s="35">
        <v>1130</v>
      </c>
      <c r="AP23" s="35">
        <v>1179</v>
      </c>
      <c r="AQ23" s="35">
        <v>1316</v>
      </c>
      <c r="AR23" s="35">
        <v>1415</v>
      </c>
      <c r="AS23" s="35">
        <v>1341</v>
      </c>
      <c r="AT23" s="58">
        <v>1744</v>
      </c>
      <c r="AU23" s="34">
        <v>1814</v>
      </c>
      <c r="AV23" s="34">
        <v>1780</v>
      </c>
      <c r="AW23" s="34">
        <v>1745</v>
      </c>
      <c r="AX23" s="21">
        <v>1671</v>
      </c>
      <c r="AY23" s="35">
        <v>1827</v>
      </c>
      <c r="AZ23" s="35">
        <v>1921</v>
      </c>
      <c r="BA23" s="35">
        <v>1828</v>
      </c>
      <c r="BB23" s="35">
        <v>1972</v>
      </c>
      <c r="BC23" s="35">
        <v>2059</v>
      </c>
      <c r="BD23" s="35">
        <v>1923</v>
      </c>
      <c r="BE23" s="58">
        <v>126</v>
      </c>
      <c r="BF23" s="34">
        <v>143</v>
      </c>
      <c r="BG23" s="34">
        <v>155</v>
      </c>
      <c r="BH23" s="34">
        <v>145</v>
      </c>
      <c r="BI23" s="21">
        <v>143</v>
      </c>
      <c r="BJ23" s="35">
        <v>170</v>
      </c>
      <c r="BK23" s="35">
        <v>193</v>
      </c>
      <c r="BL23" s="35">
        <v>170</v>
      </c>
      <c r="BM23" s="35">
        <v>219</v>
      </c>
      <c r="BN23" s="35">
        <v>250</v>
      </c>
      <c r="BO23" s="35">
        <v>248</v>
      </c>
      <c r="BP23" s="58"/>
      <c r="BQ23" s="34"/>
      <c r="BR23" s="34"/>
      <c r="BS23" s="34"/>
      <c r="BU23" s="35"/>
      <c r="BV23" s="35"/>
      <c r="BW23" s="35"/>
      <c r="BX23" s="35"/>
      <c r="BY23" s="35"/>
      <c r="BZ23" s="35"/>
      <c r="CA23" s="58">
        <v>16</v>
      </c>
      <c r="CB23" s="34">
        <v>19</v>
      </c>
      <c r="CC23" s="34">
        <v>19</v>
      </c>
      <c r="CD23" s="34">
        <v>22</v>
      </c>
      <c r="CE23" s="21">
        <v>23</v>
      </c>
      <c r="CF23" s="35">
        <v>26</v>
      </c>
      <c r="CG23" s="35">
        <v>34</v>
      </c>
      <c r="CH23" s="35">
        <v>29</v>
      </c>
      <c r="CI23" s="35">
        <v>47</v>
      </c>
      <c r="CJ23" s="35">
        <v>49</v>
      </c>
      <c r="CK23" s="35">
        <v>46</v>
      </c>
      <c r="CL23" s="58"/>
      <c r="CM23" s="34"/>
      <c r="CN23" s="34"/>
      <c r="CO23" s="34"/>
      <c r="CQ23" s="35"/>
      <c r="CR23" s="35"/>
      <c r="CS23" s="35"/>
      <c r="CT23" s="35">
        <v>4</v>
      </c>
      <c r="CU23" s="35">
        <v>16</v>
      </c>
      <c r="CV23" s="35">
        <v>30</v>
      </c>
      <c r="CW23" s="58">
        <v>28</v>
      </c>
      <c r="CX23" s="34">
        <v>32</v>
      </c>
      <c r="CY23" s="34">
        <v>33</v>
      </c>
      <c r="CZ23" s="34">
        <v>31</v>
      </c>
      <c r="DA23" s="21">
        <v>39</v>
      </c>
      <c r="DB23" s="35">
        <v>45</v>
      </c>
      <c r="DC23" s="35">
        <v>55</v>
      </c>
      <c r="DD23" s="35">
        <v>45</v>
      </c>
      <c r="DE23" s="35">
        <v>86</v>
      </c>
      <c r="DF23" s="35">
        <v>127</v>
      </c>
      <c r="DG23" s="35">
        <v>126</v>
      </c>
      <c r="DH23" s="35"/>
      <c r="DI23" s="2"/>
      <c r="DJ23" s="2"/>
      <c r="DK23" s="2"/>
      <c r="DL23" s="2"/>
      <c r="DM23" s="2"/>
      <c r="DN23" s="2"/>
      <c r="DO23" s="2"/>
      <c r="DP23" s="2"/>
      <c r="DQ23" s="2"/>
      <c r="DR23" s="2"/>
      <c r="DS23" s="2"/>
      <c r="DT23" s="2"/>
      <c r="DU23" s="2"/>
      <c r="DV23" s="2"/>
      <c r="DW23" s="2"/>
    </row>
    <row r="24" spans="1:127">
      <c r="A24" s="28" t="s">
        <v>16</v>
      </c>
      <c r="B24" s="28">
        <v>153</v>
      </c>
      <c r="C24" s="29">
        <v>165</v>
      </c>
      <c r="D24" s="29">
        <v>162</v>
      </c>
      <c r="E24" s="29">
        <v>180</v>
      </c>
      <c r="F24" s="38">
        <v>225</v>
      </c>
      <c r="G24" s="39">
        <v>451</v>
      </c>
      <c r="H24" s="39">
        <v>427</v>
      </c>
      <c r="I24" s="39">
        <v>571</v>
      </c>
      <c r="J24" s="39">
        <v>606</v>
      </c>
      <c r="K24" s="39">
        <v>645</v>
      </c>
      <c r="L24" s="39">
        <v>616</v>
      </c>
      <c r="M24" s="59">
        <v>153</v>
      </c>
      <c r="N24" s="29">
        <v>164</v>
      </c>
      <c r="O24" s="29">
        <v>162</v>
      </c>
      <c r="P24" s="29">
        <v>179</v>
      </c>
      <c r="Q24" s="38">
        <v>224</v>
      </c>
      <c r="R24" s="39">
        <v>451</v>
      </c>
      <c r="S24" s="39">
        <v>426</v>
      </c>
      <c r="T24" s="39">
        <v>567</v>
      </c>
      <c r="U24" s="39">
        <v>587</v>
      </c>
      <c r="V24" s="39">
        <v>617</v>
      </c>
      <c r="W24" s="39">
        <v>599</v>
      </c>
      <c r="X24" s="59">
        <v>84</v>
      </c>
      <c r="Y24" s="29">
        <v>86</v>
      </c>
      <c r="Z24" s="29">
        <v>84</v>
      </c>
      <c r="AA24" s="29">
        <v>86</v>
      </c>
      <c r="AB24" s="38">
        <v>105</v>
      </c>
      <c r="AC24" s="39">
        <v>205</v>
      </c>
      <c r="AD24" s="39">
        <v>186</v>
      </c>
      <c r="AE24" s="39">
        <v>233</v>
      </c>
      <c r="AF24" s="39">
        <v>243</v>
      </c>
      <c r="AG24" s="39">
        <v>251</v>
      </c>
      <c r="AH24" s="39">
        <v>243</v>
      </c>
      <c r="AI24" s="59">
        <v>69</v>
      </c>
      <c r="AJ24" s="29">
        <v>79</v>
      </c>
      <c r="AK24" s="29">
        <v>78</v>
      </c>
      <c r="AL24" s="29">
        <v>94</v>
      </c>
      <c r="AM24" s="38">
        <v>120</v>
      </c>
      <c r="AN24" s="39">
        <v>246</v>
      </c>
      <c r="AO24" s="39">
        <v>241</v>
      </c>
      <c r="AP24" s="39">
        <v>338</v>
      </c>
      <c r="AQ24" s="39">
        <v>363</v>
      </c>
      <c r="AR24" s="39">
        <v>394</v>
      </c>
      <c r="AS24" s="39">
        <v>373</v>
      </c>
      <c r="AT24" s="59">
        <v>146</v>
      </c>
      <c r="AU24" s="29">
        <v>160</v>
      </c>
      <c r="AV24" s="29">
        <v>151</v>
      </c>
      <c r="AW24" s="29">
        <v>170</v>
      </c>
      <c r="AX24" s="38">
        <v>211</v>
      </c>
      <c r="AY24" s="39">
        <v>419</v>
      </c>
      <c r="AZ24" s="39">
        <v>400</v>
      </c>
      <c r="BA24" s="39">
        <v>542</v>
      </c>
      <c r="BB24" s="39">
        <v>558</v>
      </c>
      <c r="BC24" s="39">
        <v>591</v>
      </c>
      <c r="BD24" s="39">
        <v>557</v>
      </c>
      <c r="BE24" s="59">
        <v>1</v>
      </c>
      <c r="BF24" s="29">
        <v>1</v>
      </c>
      <c r="BG24" s="29">
        <v>1</v>
      </c>
      <c r="BH24" s="29">
        <v>2</v>
      </c>
      <c r="BI24" s="38">
        <v>4</v>
      </c>
      <c r="BJ24" s="39">
        <v>15</v>
      </c>
      <c r="BK24" s="39">
        <v>10</v>
      </c>
      <c r="BL24" s="39">
        <v>12</v>
      </c>
      <c r="BM24" s="39">
        <v>12</v>
      </c>
      <c r="BN24" s="39">
        <v>9</v>
      </c>
      <c r="BO24" s="39">
        <v>14</v>
      </c>
      <c r="BP24" s="59"/>
      <c r="BQ24" s="29"/>
      <c r="BR24" s="29"/>
      <c r="BS24" s="29"/>
      <c r="BT24" s="38"/>
      <c r="BU24" s="39"/>
      <c r="BV24" s="39"/>
      <c r="BW24" s="39"/>
      <c r="BX24" s="39"/>
      <c r="BY24" s="39"/>
      <c r="BZ24" s="39"/>
      <c r="CA24" s="59">
        <v>0</v>
      </c>
      <c r="CB24" s="29">
        <v>0</v>
      </c>
      <c r="CC24" s="29">
        <v>2</v>
      </c>
      <c r="CD24" s="29">
        <v>1</v>
      </c>
      <c r="CE24" s="38">
        <v>2</v>
      </c>
      <c r="CF24" s="39">
        <v>4</v>
      </c>
      <c r="CG24" s="39">
        <v>4</v>
      </c>
      <c r="CH24" s="39">
        <v>2</v>
      </c>
      <c r="CI24" s="39">
        <v>3</v>
      </c>
      <c r="CJ24" s="39">
        <v>2</v>
      </c>
      <c r="CK24" s="39">
        <v>5</v>
      </c>
      <c r="CL24" s="59"/>
      <c r="CM24" s="29"/>
      <c r="CN24" s="29"/>
      <c r="CO24" s="29"/>
      <c r="CP24" s="38"/>
      <c r="CQ24" s="39"/>
      <c r="CR24" s="39"/>
      <c r="CS24" s="39">
        <v>1</v>
      </c>
      <c r="CT24" s="39">
        <v>0</v>
      </c>
      <c r="CU24" s="39">
        <v>0</v>
      </c>
      <c r="CV24" s="39">
        <v>13</v>
      </c>
      <c r="CW24" s="59">
        <v>6</v>
      </c>
      <c r="CX24" s="29">
        <v>3</v>
      </c>
      <c r="CY24" s="29">
        <v>8</v>
      </c>
      <c r="CZ24" s="29">
        <v>6</v>
      </c>
      <c r="DA24" s="38">
        <v>7</v>
      </c>
      <c r="DB24" s="39">
        <v>13</v>
      </c>
      <c r="DC24" s="39">
        <v>12</v>
      </c>
      <c r="DD24" s="39">
        <v>10</v>
      </c>
      <c r="DE24" s="39">
        <v>14</v>
      </c>
      <c r="DF24" s="39">
        <v>15</v>
      </c>
      <c r="DG24" s="39">
        <v>10</v>
      </c>
      <c r="DH24" s="35"/>
      <c r="DI24" s="2"/>
      <c r="DJ24" s="2"/>
      <c r="DK24" s="2"/>
      <c r="DL24" s="2"/>
      <c r="DM24" s="2"/>
      <c r="DN24" s="2"/>
      <c r="DO24" s="2"/>
      <c r="DP24" s="2"/>
      <c r="DQ24" s="2"/>
      <c r="DR24" s="2"/>
      <c r="DS24" s="2"/>
      <c r="DT24" s="2"/>
      <c r="DU24" s="2"/>
      <c r="DV24" s="2"/>
      <c r="DW24" s="2"/>
    </row>
    <row r="25" spans="1:127">
      <c r="A25" s="25" t="s">
        <v>90</v>
      </c>
      <c r="B25" s="40">
        <f>SUM(B27:B39)</f>
        <v>22602</v>
      </c>
      <c r="C25" s="40">
        <f t="shared" ref="C25:CL25" si="67">SUM(C27:C39)</f>
        <v>24582</v>
      </c>
      <c r="D25" s="40">
        <f t="shared" si="67"/>
        <v>23606</v>
      </c>
      <c r="E25" s="40">
        <f t="shared" si="67"/>
        <v>26966</v>
      </c>
      <c r="F25" s="40">
        <f t="shared" si="67"/>
        <v>31756</v>
      </c>
      <c r="G25" s="40">
        <f t="shared" si="67"/>
        <v>31882</v>
      </c>
      <c r="H25" s="40">
        <f t="shared" si="67"/>
        <v>33352</v>
      </c>
      <c r="I25" s="40">
        <f t="shared" si="67"/>
        <v>32355</v>
      </c>
      <c r="J25" s="40">
        <f t="shared" ref="J25:K25" si="68">SUM(J27:J39)</f>
        <v>32313</v>
      </c>
      <c r="K25" s="40">
        <f t="shared" si="68"/>
        <v>23506</v>
      </c>
      <c r="L25" s="40">
        <f t="shared" ref="L25" si="69">SUM(L27:L39)</f>
        <v>24258</v>
      </c>
      <c r="M25" s="60">
        <f t="shared" si="67"/>
        <v>22602</v>
      </c>
      <c r="N25" s="40">
        <f t="shared" si="67"/>
        <v>24567</v>
      </c>
      <c r="O25" s="40">
        <f t="shared" si="67"/>
        <v>23397</v>
      </c>
      <c r="P25" s="40">
        <f t="shared" si="67"/>
        <v>26689</v>
      </c>
      <c r="Q25" s="40">
        <f t="shared" si="67"/>
        <v>30974</v>
      </c>
      <c r="R25" s="40">
        <f t="shared" si="67"/>
        <v>30991</v>
      </c>
      <c r="S25" s="40">
        <f t="shared" si="67"/>
        <v>32147</v>
      </c>
      <c r="T25" s="40">
        <f t="shared" si="67"/>
        <v>30814</v>
      </c>
      <c r="U25" s="40">
        <f t="shared" ref="U25:V25" si="70">SUM(U27:U39)</f>
        <v>30732</v>
      </c>
      <c r="V25" s="40">
        <f t="shared" si="70"/>
        <v>22506</v>
      </c>
      <c r="W25" s="40">
        <f t="shared" ref="W25" si="71">SUM(W27:W39)</f>
        <v>23132</v>
      </c>
      <c r="X25" s="60">
        <f t="shared" si="67"/>
        <v>13449</v>
      </c>
      <c r="Y25" s="40">
        <f t="shared" si="67"/>
        <v>14180</v>
      </c>
      <c r="Z25" s="40">
        <f t="shared" si="67"/>
        <v>13219</v>
      </c>
      <c r="AA25" s="40">
        <f t="shared" si="67"/>
        <v>14540</v>
      </c>
      <c r="AB25" s="40">
        <f t="shared" si="67"/>
        <v>15765</v>
      </c>
      <c r="AC25" s="40">
        <f t="shared" si="67"/>
        <v>15579</v>
      </c>
      <c r="AD25" s="40">
        <f t="shared" si="67"/>
        <v>16118</v>
      </c>
      <c r="AE25" s="40">
        <f t="shared" si="67"/>
        <v>15348</v>
      </c>
      <c r="AF25" s="40">
        <f t="shared" ref="AF25:AG25" si="72">SUM(AF27:AF39)</f>
        <v>15195</v>
      </c>
      <c r="AG25" s="40">
        <f t="shared" si="72"/>
        <v>11111</v>
      </c>
      <c r="AH25" s="40">
        <f t="shared" ref="AH25" si="73">SUM(AH27:AH39)</f>
        <v>11438</v>
      </c>
      <c r="AI25" s="60">
        <f t="shared" si="67"/>
        <v>9153</v>
      </c>
      <c r="AJ25" s="40">
        <f t="shared" si="67"/>
        <v>10402</v>
      </c>
      <c r="AK25" s="40">
        <f t="shared" si="67"/>
        <v>10387</v>
      </c>
      <c r="AL25" s="40">
        <f t="shared" si="67"/>
        <v>12426</v>
      </c>
      <c r="AM25" s="40">
        <f t="shared" si="67"/>
        <v>15991</v>
      </c>
      <c r="AN25" s="40">
        <f t="shared" si="67"/>
        <v>16303</v>
      </c>
      <c r="AO25" s="40">
        <f t="shared" si="67"/>
        <v>17234</v>
      </c>
      <c r="AP25" s="40">
        <f t="shared" si="67"/>
        <v>17007</v>
      </c>
      <c r="AQ25" s="40">
        <f t="shared" ref="AQ25:AR25" si="74">SUM(AQ27:AQ39)</f>
        <v>17118</v>
      </c>
      <c r="AR25" s="40">
        <f t="shared" si="74"/>
        <v>12395</v>
      </c>
      <c r="AS25" s="40">
        <f t="shared" ref="AS25" si="75">SUM(AS27:AS39)</f>
        <v>12820</v>
      </c>
      <c r="AT25" s="60">
        <f t="shared" si="67"/>
        <v>19397</v>
      </c>
      <c r="AU25" s="40">
        <f t="shared" si="67"/>
        <v>20809</v>
      </c>
      <c r="AV25" s="40">
        <f t="shared" si="67"/>
        <v>19576</v>
      </c>
      <c r="AW25" s="40">
        <f t="shared" si="67"/>
        <v>21580</v>
      </c>
      <c r="AX25" s="40">
        <f t="shared" si="67"/>
        <v>24187</v>
      </c>
      <c r="AY25" s="40">
        <f t="shared" si="67"/>
        <v>24127</v>
      </c>
      <c r="AZ25" s="40">
        <f t="shared" si="67"/>
        <v>24732</v>
      </c>
      <c r="BA25" s="40">
        <f t="shared" si="67"/>
        <v>23327</v>
      </c>
      <c r="BB25" s="40">
        <f t="shared" ref="BB25:BC25" si="76">SUM(BB27:BB39)</f>
        <v>23016</v>
      </c>
      <c r="BC25" s="40">
        <f t="shared" si="76"/>
        <v>16659</v>
      </c>
      <c r="BD25" s="40">
        <f t="shared" ref="BD25" si="77">SUM(BD27:BD39)</f>
        <v>16736</v>
      </c>
      <c r="BE25" s="60">
        <f t="shared" si="67"/>
        <v>873</v>
      </c>
      <c r="BF25" s="40">
        <f t="shared" si="67"/>
        <v>996</v>
      </c>
      <c r="BG25" s="40">
        <f t="shared" si="67"/>
        <v>901</v>
      </c>
      <c r="BH25" s="40">
        <f t="shared" si="67"/>
        <v>1143</v>
      </c>
      <c r="BI25" s="40">
        <f t="shared" si="67"/>
        <v>1492</v>
      </c>
      <c r="BJ25" s="40">
        <f t="shared" si="67"/>
        <v>1437</v>
      </c>
      <c r="BK25" s="40">
        <f t="shared" si="67"/>
        <v>1450</v>
      </c>
      <c r="BL25" s="40">
        <f t="shared" si="67"/>
        <v>1454</v>
      </c>
      <c r="BM25" s="40">
        <f t="shared" ref="BM25:BN25" si="78">SUM(BM27:BM39)</f>
        <v>1384</v>
      </c>
      <c r="BN25" s="40">
        <f t="shared" si="78"/>
        <v>987</v>
      </c>
      <c r="BO25" s="40">
        <f t="shared" ref="BO25" si="79">SUM(BO27:BO39)</f>
        <v>1034</v>
      </c>
      <c r="BP25" s="60">
        <f t="shared" si="67"/>
        <v>76</v>
      </c>
      <c r="BQ25" s="40">
        <f t="shared" si="67"/>
        <v>68</v>
      </c>
      <c r="BR25" s="40">
        <f t="shared" si="67"/>
        <v>65</v>
      </c>
      <c r="BS25" s="40">
        <f t="shared" si="67"/>
        <v>67</v>
      </c>
      <c r="BT25" s="40">
        <f t="shared" si="67"/>
        <v>99</v>
      </c>
      <c r="BU25" s="40">
        <f t="shared" si="67"/>
        <v>93</v>
      </c>
      <c r="BV25" s="40">
        <f t="shared" si="67"/>
        <v>74</v>
      </c>
      <c r="BW25" s="40">
        <f t="shared" si="67"/>
        <v>86</v>
      </c>
      <c r="BX25" s="40">
        <f t="shared" ref="BX25:BY25" si="80">SUM(BX27:BX39)</f>
        <v>38</v>
      </c>
      <c r="BY25" s="40">
        <f t="shared" si="80"/>
        <v>37</v>
      </c>
      <c r="BZ25" s="40">
        <f t="shared" ref="BZ25" si="81">SUM(BZ27:BZ39)</f>
        <v>0</v>
      </c>
      <c r="CA25" s="60">
        <f t="shared" si="67"/>
        <v>1314</v>
      </c>
      <c r="CB25" s="40">
        <f t="shared" si="67"/>
        <v>1496</v>
      </c>
      <c r="CC25" s="40">
        <f t="shared" si="67"/>
        <v>1439</v>
      </c>
      <c r="CD25" s="40">
        <f t="shared" si="67"/>
        <v>1934</v>
      </c>
      <c r="CE25" s="40">
        <f t="shared" si="67"/>
        <v>2742</v>
      </c>
      <c r="CF25" s="40">
        <f t="shared" si="67"/>
        <v>2794</v>
      </c>
      <c r="CG25" s="40">
        <f t="shared" si="67"/>
        <v>3062</v>
      </c>
      <c r="CH25" s="40">
        <f t="shared" si="67"/>
        <v>3096</v>
      </c>
      <c r="CI25" s="40">
        <f t="shared" ref="CI25:CJ25" si="82">SUM(CI27:CI39)</f>
        <v>3206</v>
      </c>
      <c r="CJ25" s="40">
        <f t="shared" si="82"/>
        <v>2377</v>
      </c>
      <c r="CK25" s="40">
        <f t="shared" ref="CK25" si="83">SUM(CK27:CK39)</f>
        <v>2637</v>
      </c>
      <c r="CL25" s="60">
        <f t="shared" si="67"/>
        <v>0</v>
      </c>
      <c r="CM25" s="40">
        <f t="shared" ref="CM25:DD25" si="84">SUM(CM27:CM39)</f>
        <v>0</v>
      </c>
      <c r="CN25" s="40">
        <f t="shared" si="84"/>
        <v>0</v>
      </c>
      <c r="CO25" s="40">
        <f t="shared" si="84"/>
        <v>0</v>
      </c>
      <c r="CP25" s="40">
        <f t="shared" si="84"/>
        <v>0</v>
      </c>
      <c r="CQ25" s="40">
        <f t="shared" si="84"/>
        <v>0</v>
      </c>
      <c r="CR25" s="40">
        <f t="shared" si="84"/>
        <v>0</v>
      </c>
      <c r="CS25" s="40">
        <f t="shared" si="84"/>
        <v>114</v>
      </c>
      <c r="CT25" s="40">
        <f t="shared" ref="CT25:CU25" si="85">SUM(CT27:CT39)</f>
        <v>226</v>
      </c>
      <c r="CU25" s="40">
        <f t="shared" si="85"/>
        <v>235</v>
      </c>
      <c r="CV25" s="40">
        <f t="shared" ref="CV25" si="86">SUM(CV27:CV39)</f>
        <v>292</v>
      </c>
      <c r="CW25" s="60">
        <f t="shared" si="84"/>
        <v>1018</v>
      </c>
      <c r="CX25" s="40">
        <f t="shared" si="84"/>
        <v>1266</v>
      </c>
      <c r="CY25" s="40">
        <f t="shared" si="84"/>
        <v>1481</v>
      </c>
      <c r="CZ25" s="40">
        <f t="shared" si="84"/>
        <v>2032</v>
      </c>
      <c r="DA25" s="40">
        <f t="shared" si="84"/>
        <v>2553</v>
      </c>
      <c r="DB25" s="40">
        <f t="shared" si="84"/>
        <v>2633</v>
      </c>
      <c r="DC25" s="40">
        <f t="shared" si="84"/>
        <v>2903</v>
      </c>
      <c r="DD25" s="40">
        <f t="shared" si="84"/>
        <v>2823</v>
      </c>
      <c r="DE25" s="40">
        <f t="shared" ref="DE25:DF25" si="87">SUM(DE27:DE39)</f>
        <v>2900</v>
      </c>
      <c r="DF25" s="40">
        <f t="shared" si="87"/>
        <v>2248</v>
      </c>
      <c r="DG25" s="40">
        <f t="shared" ref="DG25" si="88">SUM(DG27:DG39)</f>
        <v>2433</v>
      </c>
      <c r="DH25" s="40"/>
      <c r="DI25" s="4"/>
      <c r="DJ25" s="2"/>
      <c r="DK25" s="2"/>
      <c r="DL25" s="2"/>
      <c r="DM25" s="2"/>
      <c r="DN25" s="2"/>
      <c r="DO25" s="2"/>
      <c r="DP25" s="2"/>
      <c r="DQ25" s="2"/>
      <c r="DR25" s="2"/>
      <c r="DS25" s="2"/>
      <c r="DT25" s="2"/>
      <c r="DU25" s="2"/>
      <c r="DV25" s="2"/>
      <c r="DW25" s="2"/>
    </row>
    <row r="26" spans="1:127">
      <c r="A26" s="25" t="s">
        <v>92</v>
      </c>
      <c r="B26" s="32">
        <f>(B25/B$6)*100</f>
        <v>24.947570586547162</v>
      </c>
      <c r="C26" s="32">
        <f t="shared" ref="C26" si="89">(C25/C$6)*100</f>
        <v>25.298842708135005</v>
      </c>
      <c r="D26" s="32">
        <f t="shared" ref="D26" si="90">(D25/D$6)*100</f>
        <v>24.721948767358565</v>
      </c>
      <c r="E26" s="32">
        <f t="shared" ref="E26" si="91">(E25/E$6)*100</f>
        <v>27.119496349337247</v>
      </c>
      <c r="F26" s="32">
        <f t="shared" ref="F26" si="92">(F25/F$6)*100</f>
        <v>28.637388402921815</v>
      </c>
      <c r="G26" s="32">
        <f t="shared" ref="G26" si="93">(G25/G$6)*100</f>
        <v>28.07601535806122</v>
      </c>
      <c r="H26" s="32">
        <f t="shared" ref="H26" si="94">(H25/H$6)*100</f>
        <v>28.485288465644615</v>
      </c>
      <c r="I26" s="32">
        <f t="shared" ref="I26:J26" si="95">(I25/I$6)*100</f>
        <v>26.849731129257119</v>
      </c>
      <c r="J26" s="32">
        <f t="shared" si="95"/>
        <v>27.310530185856642</v>
      </c>
      <c r="K26" s="32">
        <f t="shared" ref="K26:L26" si="96">(K25/K$6)*100</f>
        <v>22.573055611573661</v>
      </c>
      <c r="L26" s="32">
        <f t="shared" si="96"/>
        <v>23.393380651134084</v>
      </c>
      <c r="M26" s="57">
        <f t="shared" ref="M26" si="97">(M25/M$6)*100</f>
        <v>24.947570586547162</v>
      </c>
      <c r="N26" s="32">
        <f t="shared" ref="N26" si="98">(N25/N$6)*100</f>
        <v>25.408793322783829</v>
      </c>
      <c r="O26" s="32">
        <f t="shared" ref="O26" si="99">(O25/O$6)*100</f>
        <v>24.643466537464978</v>
      </c>
      <c r="P26" s="32">
        <f t="shared" ref="P26" si="100">(P25/P$6)*100</f>
        <v>27.08800633328935</v>
      </c>
      <c r="Q26" s="32">
        <f t="shared" ref="Q26" si="101">(Q25/Q$6)*100</f>
        <v>28.304852417070276</v>
      </c>
      <c r="R26" s="32">
        <f t="shared" ref="R26" si="102">(R25/R$6)*100</f>
        <v>27.689324899038631</v>
      </c>
      <c r="S26" s="32">
        <f t="shared" ref="S26" si="103">(S25/S$6)*100</f>
        <v>28.220164157485844</v>
      </c>
      <c r="T26" s="32">
        <f t="shared" ref="T26:U26" si="104">(T25/T$6)*100</f>
        <v>26.18390081830001</v>
      </c>
      <c r="U26" s="32">
        <f t="shared" si="104"/>
        <v>26.641006969728494</v>
      </c>
      <c r="V26" s="32">
        <f t="shared" ref="V26:W26" si="105">(V25/V$6)*100</f>
        <v>22.096333968229036</v>
      </c>
      <c r="W26" s="32">
        <f t="shared" si="105"/>
        <v>22.844840356716077</v>
      </c>
      <c r="X26" s="57">
        <f t="shared" ref="X26" si="106">(X25/X$6)*100</f>
        <v>26.112392989475826</v>
      </c>
      <c r="Y26" s="32">
        <f t="shared" ref="Y26" si="107">(Y25/Y$6)*100</f>
        <v>26.664911571405735</v>
      </c>
      <c r="Z26" s="32">
        <f t="shared" ref="Z26" si="108">(Z25/Z$6)*100</f>
        <v>25.864329178813904</v>
      </c>
      <c r="AA26" s="32">
        <f t="shared" ref="AA26" si="109">(AA25/AA$6)*100</f>
        <v>27.89662516068379</v>
      </c>
      <c r="AB26" s="32">
        <f t="shared" ref="AB26" si="110">(AB25/AB$6)*100</f>
        <v>29.007507175977036</v>
      </c>
      <c r="AC26" s="32">
        <f t="shared" ref="AC26" si="111">(AC25/AC$6)*100</f>
        <v>28.735059760956176</v>
      </c>
      <c r="AD26" s="32">
        <f t="shared" ref="AD26" si="112">(AD25/AD$6)*100</f>
        <v>29.369533527696795</v>
      </c>
      <c r="AE26" s="32">
        <f t="shared" ref="AE26:AF26" si="113">(AE25/AE$6)*100</f>
        <v>27.667015178281716</v>
      </c>
      <c r="AF26" s="32">
        <f t="shared" si="113"/>
        <v>28.274501777041738</v>
      </c>
      <c r="AG26" s="32">
        <f t="shared" ref="AG26:AH26" si="114">(AG25/AG$6)*100</f>
        <v>23.64998616461974</v>
      </c>
      <c r="AH26" s="32">
        <f t="shared" si="114"/>
        <v>24.499850062117122</v>
      </c>
      <c r="AI26" s="57">
        <f t="shared" ref="AI26" si="115">(AI25/AI$6)*100</f>
        <v>23.412967607073462</v>
      </c>
      <c r="AJ26" s="32">
        <f t="shared" ref="AJ26" si="116">(AJ25/AJ$6)*100</f>
        <v>23.647358370464673</v>
      </c>
      <c r="AK26" s="32">
        <f t="shared" ref="AK26" si="117">(AK25/AK$6)*100</f>
        <v>23.406269013227572</v>
      </c>
      <c r="AL26" s="32">
        <f t="shared" ref="AL26" si="118">(AL25/AL$6)*100</f>
        <v>26.263394838627864</v>
      </c>
      <c r="AM26" s="32">
        <f t="shared" ref="AM26" si="119">(AM25/AM$6)*100</f>
        <v>28.281631353683988</v>
      </c>
      <c r="AN26" s="32">
        <f t="shared" ref="AN26" si="120">(AN25/AN$6)*100</f>
        <v>27.473879339400064</v>
      </c>
      <c r="AO26" s="32">
        <f t="shared" ref="AO26" si="121">(AO25/AO$6)*100</f>
        <v>28.151850762847531</v>
      </c>
      <c r="AP26" s="32">
        <f t="shared" ref="AP26:AQ26" si="122">(AP25/AP$6)*100</f>
        <v>26.15254497924035</v>
      </c>
      <c r="AQ26" s="32">
        <f t="shared" si="122"/>
        <v>26.508300297324084</v>
      </c>
      <c r="AR26" s="32">
        <f t="shared" ref="AR26:AS26" si="123">(AR25/AR$6)*100</f>
        <v>21.687779955207169</v>
      </c>
      <c r="AS26" s="32">
        <f t="shared" si="123"/>
        <v>22.487282932818804</v>
      </c>
      <c r="AT26" s="57">
        <f t="shared" ref="AT26" si="124">(AT25/AT$6)*100</f>
        <v>24.22444799680288</v>
      </c>
      <c r="AU26" s="32">
        <f t="shared" ref="AU26" si="125">(AU25/AU$6)*100</f>
        <v>24.380785002929116</v>
      </c>
      <c r="AV26" s="32">
        <f t="shared" ref="AV26" si="126">(AV25/AV$6)*100</f>
        <v>23.564816486704466</v>
      </c>
      <c r="AW26" s="32">
        <f t="shared" ref="AW26" si="127">(AW25/AW$6)*100</f>
        <v>25.351550109841053</v>
      </c>
      <c r="AX26" s="32">
        <f t="shared" ref="AX26" si="128">(AX25/AX$6)*100</f>
        <v>26.257965759447632</v>
      </c>
      <c r="AY26" s="32">
        <f t="shared" ref="AY26" si="129">(AY25/AY$6)*100</f>
        <v>25.773129800348244</v>
      </c>
      <c r="AZ26" s="32">
        <f t="shared" ref="AZ26" si="130">(AZ25/AZ$6)*100</f>
        <v>26.181125284496904</v>
      </c>
      <c r="BA26" s="32">
        <f t="shared" ref="BA26:BB26" si="131">(BA25/BA$6)*100</f>
        <v>24.080975337827375</v>
      </c>
      <c r="BB26" s="32">
        <f t="shared" si="131"/>
        <v>24.552233233414761</v>
      </c>
      <c r="BC26" s="32">
        <f t="shared" ref="BC26:BD26" si="132">(BC25/BC$6)*100</f>
        <v>20.201542491268917</v>
      </c>
      <c r="BD26" s="32">
        <f t="shared" si="132"/>
        <v>20.739051773278145</v>
      </c>
      <c r="BE26" s="57">
        <f t="shared" ref="BE26" si="133">(BE25/BE$6)*100</f>
        <v>16.166666666666664</v>
      </c>
      <c r="BF26" s="32">
        <f t="shared" ref="BF26" si="134">(BF25/BF$6)*100</f>
        <v>16.930137684854664</v>
      </c>
      <c r="BG26" s="32">
        <f t="shared" ref="BG26" si="135">(BG25/BG$6)*100</f>
        <v>15.383302031756871</v>
      </c>
      <c r="BH26" s="32">
        <f t="shared" ref="BH26" si="136">(BH25/BH$6)*100</f>
        <v>18.719292499181133</v>
      </c>
      <c r="BI26" s="32">
        <f t="shared" ref="BI26" si="137">(BI25/BI$6)*100</f>
        <v>20.244233378561738</v>
      </c>
      <c r="BJ26" s="32">
        <f t="shared" ref="BJ26" si="138">(BJ25/BJ$6)*100</f>
        <v>18.233726684430909</v>
      </c>
      <c r="BK26" s="32">
        <f t="shared" ref="BK26" si="139">(BK25/BK$6)*100</f>
        <v>18.828723542397093</v>
      </c>
      <c r="BL26" s="32">
        <f t="shared" ref="BL26:BM26" si="140">(BL25/BL$6)*100</f>
        <v>17.184729937359648</v>
      </c>
      <c r="BM26" s="32">
        <f t="shared" si="140"/>
        <v>17.082201925450505</v>
      </c>
      <c r="BN26" s="32">
        <f t="shared" ref="BN26:BO26" si="141">(BN25/BN$6)*100</f>
        <v>13.348661076548554</v>
      </c>
      <c r="BO26" s="32">
        <f t="shared" si="141"/>
        <v>13.496932515337424</v>
      </c>
      <c r="BP26" s="57">
        <f t="shared" ref="BP26" si="142">(BP25/BP$6)*100</f>
        <v>7.8350515463917523</v>
      </c>
      <c r="BQ26" s="32">
        <f t="shared" ref="BQ26" si="143">(BQ25/BQ$6)*100</f>
        <v>6.3314711359404097</v>
      </c>
      <c r="BR26" s="32">
        <f t="shared" ref="BR26" si="144">(BR25/BR$6)*100</f>
        <v>6.7287784679089029</v>
      </c>
      <c r="BS26" s="32">
        <f t="shared" ref="BS26" si="145">(BS25/BS$6)*100</f>
        <v>6.8437180796731365</v>
      </c>
      <c r="BT26" s="32">
        <f t="shared" ref="BT26" si="146">(BT25/BT$6)*100</f>
        <v>6.9279216235129466</v>
      </c>
      <c r="BU26" s="32">
        <f t="shared" ref="BU26" si="147">(BU25/BU$6)*100</f>
        <v>5.2901023890784984</v>
      </c>
      <c r="BV26" s="32">
        <f t="shared" ref="BV26" si="148">(BV25/BV$6)*100</f>
        <v>5.4855448480355822</v>
      </c>
      <c r="BW26" s="32">
        <f t="shared" ref="BW26:BX26" si="149">(BW25/BW$6)*100</f>
        <v>5.2216150576806317</v>
      </c>
      <c r="BX26" s="32">
        <f t="shared" si="149"/>
        <v>2.8002947678703021</v>
      </c>
      <c r="BY26" s="32">
        <f t="shared" ref="BY26:BZ26" si="150">(BY25/BY$6)*100</f>
        <v>3.5037878787878785</v>
      </c>
      <c r="BZ26" s="32">
        <f t="shared" si="150"/>
        <v>0</v>
      </c>
      <c r="CA26" s="57">
        <f t="shared" ref="CA26" si="151">(CA25/CA$6)*100</f>
        <v>47.317248829672309</v>
      </c>
      <c r="CB26" s="32">
        <f t="shared" ref="CB26" si="152">(CB25/CB$6)*100</f>
        <v>52.252881592734887</v>
      </c>
      <c r="CC26" s="32">
        <f t="shared" ref="CC26" si="153">(CC25/CC$6)*100</f>
        <v>48.014681348014683</v>
      </c>
      <c r="CD26" s="32">
        <f t="shared" ref="CD26" si="154">(CD25/CD$6)*100</f>
        <v>52.213822894168473</v>
      </c>
      <c r="CE26" s="32">
        <f t="shared" ref="CE26" si="155">(CE25/CE$6)*100</f>
        <v>51.14717403469502</v>
      </c>
      <c r="CF26" s="32">
        <f t="shared" ref="CF26" si="156">(CF25/CF$6)*100</f>
        <v>50.315144966684677</v>
      </c>
      <c r="CG26" s="32">
        <f t="shared" ref="CG26" si="157">(CG25/CG$6)*100</f>
        <v>48.859103239189409</v>
      </c>
      <c r="CH26" s="32">
        <f t="shared" ref="CH26:CI26" si="158">(CH25/CH$6)*100</f>
        <v>46.788574882877434</v>
      </c>
      <c r="CI26" s="32">
        <f t="shared" si="158"/>
        <v>45.721620079863087</v>
      </c>
      <c r="CJ26" s="32">
        <f t="shared" ref="CJ26:CK26" si="159">(CJ25/CJ$6)*100</f>
        <v>38.450339695891294</v>
      </c>
      <c r="CK26" s="32">
        <f t="shared" si="159"/>
        <v>40.284142988084326</v>
      </c>
      <c r="CL26" s="57" t="e">
        <f t="shared" ref="CL26" si="160">(CL25/CL$6)*100</f>
        <v>#DIV/0!</v>
      </c>
      <c r="CM26" s="32" t="e">
        <f t="shared" ref="CM26" si="161">(CM25/CM$6)*100</f>
        <v>#DIV/0!</v>
      </c>
      <c r="CN26" s="32" t="e">
        <f t="shared" ref="CN26" si="162">(CN25/CN$6)*100</f>
        <v>#DIV/0!</v>
      </c>
      <c r="CO26" s="32" t="e">
        <f t="shared" ref="CO26" si="163">(CO25/CO$6)*100</f>
        <v>#DIV/0!</v>
      </c>
      <c r="CP26" s="32" t="e">
        <f t="shared" ref="CP26" si="164">(CP25/CP$6)*100</f>
        <v>#DIV/0!</v>
      </c>
      <c r="CQ26" s="32" t="e">
        <f t="shared" ref="CQ26" si="165">(CQ25/CQ$6)*100</f>
        <v>#DIV/0!</v>
      </c>
      <c r="CR26" s="32" t="e">
        <f t="shared" ref="CR26" si="166">(CR25/CR$6)*100</f>
        <v>#DIV/0!</v>
      </c>
      <c r="CS26" s="32">
        <f t="shared" ref="CS26:CT26" si="167">(CS25/CS$6)*100</f>
        <v>56.157635467980292</v>
      </c>
      <c r="CT26" s="32">
        <f t="shared" si="167"/>
        <v>31.215469613259668</v>
      </c>
      <c r="CU26" s="32">
        <f t="shared" ref="CU26:CV26" si="168">(CU25/CU$6)*100</f>
        <v>31.25</v>
      </c>
      <c r="CV26" s="32">
        <f t="shared" si="168"/>
        <v>30.353430353430355</v>
      </c>
      <c r="CW26" s="57">
        <f t="shared" ref="CW26" si="169">(CW25/CW$6)*100</f>
        <v>43.337590464027251</v>
      </c>
      <c r="CX26" s="32">
        <f t="shared" ref="CX26" si="170">(CX25/CX$6)*100</f>
        <v>48.861443458124278</v>
      </c>
      <c r="CY26" s="32">
        <f t="shared" ref="CY26" si="171">(CY25/CY$6)*100</f>
        <v>49.121061359867326</v>
      </c>
      <c r="CZ26" s="32">
        <f t="shared" ref="CZ26" si="172">(CZ25/CZ$6)*100</f>
        <v>56.5386755703951</v>
      </c>
      <c r="DA26" s="32">
        <f t="shared" ref="DA26" si="173">(DA25/DA$6)*100</f>
        <v>55.669428696031396</v>
      </c>
      <c r="DB26" s="32">
        <f t="shared" ref="DB26" si="174">(DB25/DB$6)*100</f>
        <v>53.988107443100262</v>
      </c>
      <c r="DC26" s="32">
        <f t="shared" ref="DC26" si="175">(DC25/DC$6)*100</f>
        <v>52.955125866472088</v>
      </c>
      <c r="DD26" s="32">
        <f t="shared" ref="DD26:DE26" si="176">(DD25/DD$6)*100</f>
        <v>51.021145852159769</v>
      </c>
      <c r="DE26" s="32">
        <f t="shared" si="176"/>
        <v>50.216450216450212</v>
      </c>
      <c r="DF26" s="32">
        <f t="shared" ref="DF26:DG26" si="177">(DF25/DF$6)*100</f>
        <v>44.409324377716317</v>
      </c>
      <c r="DG26" s="32">
        <f t="shared" si="177"/>
        <v>45.139146567717994</v>
      </c>
      <c r="DH26" s="32"/>
      <c r="DI26" s="2"/>
      <c r="DJ26" s="2"/>
      <c r="DK26" s="2"/>
      <c r="DL26" s="2"/>
      <c r="DM26" s="2"/>
      <c r="DN26" s="2"/>
      <c r="DO26" s="2"/>
      <c r="DP26" s="2"/>
      <c r="DQ26" s="2"/>
      <c r="DR26" s="2"/>
      <c r="DS26" s="2"/>
      <c r="DT26" s="2"/>
      <c r="DU26" s="2"/>
      <c r="DV26" s="2"/>
      <c r="DW26" s="2"/>
    </row>
    <row r="27" spans="1:127">
      <c r="A27" s="21" t="s">
        <v>39</v>
      </c>
      <c r="B27" s="21"/>
      <c r="C27" s="34">
        <v>9</v>
      </c>
      <c r="D27" s="34">
        <v>6</v>
      </c>
      <c r="E27" s="34">
        <v>11</v>
      </c>
      <c r="F27" s="21">
        <v>20</v>
      </c>
      <c r="G27" s="35">
        <v>18</v>
      </c>
      <c r="H27" s="35">
        <v>23</v>
      </c>
      <c r="I27" s="35">
        <v>23</v>
      </c>
      <c r="J27" s="35">
        <v>24</v>
      </c>
      <c r="K27" s="35">
        <v>10</v>
      </c>
      <c r="L27" s="35"/>
      <c r="M27" s="62"/>
      <c r="N27" s="34">
        <v>9</v>
      </c>
      <c r="O27" s="34">
        <v>6</v>
      </c>
      <c r="P27" s="34">
        <v>11</v>
      </c>
      <c r="Q27" s="21">
        <v>20</v>
      </c>
      <c r="R27" s="35">
        <v>17</v>
      </c>
      <c r="S27" s="35">
        <v>23</v>
      </c>
      <c r="T27" s="35">
        <v>23</v>
      </c>
      <c r="U27" s="35">
        <v>24</v>
      </c>
      <c r="V27" s="35">
        <v>9</v>
      </c>
      <c r="W27" s="35"/>
      <c r="X27" s="62"/>
      <c r="Y27" s="34">
        <v>3</v>
      </c>
      <c r="Z27" s="34">
        <v>1</v>
      </c>
      <c r="AA27" s="34">
        <v>3</v>
      </c>
      <c r="AB27" s="21">
        <v>10</v>
      </c>
      <c r="AC27" s="35">
        <v>8</v>
      </c>
      <c r="AD27" s="35">
        <v>11</v>
      </c>
      <c r="AE27" s="35">
        <v>11</v>
      </c>
      <c r="AF27" s="35">
        <v>13</v>
      </c>
      <c r="AG27" s="35">
        <v>5</v>
      </c>
      <c r="AH27" s="35"/>
      <c r="AI27" s="62"/>
      <c r="AJ27" s="34">
        <v>6</v>
      </c>
      <c r="AK27" s="34">
        <v>5</v>
      </c>
      <c r="AL27" s="34">
        <v>8</v>
      </c>
      <c r="AM27" s="21">
        <v>10</v>
      </c>
      <c r="AN27" s="35">
        <v>10</v>
      </c>
      <c r="AO27" s="35">
        <v>12</v>
      </c>
      <c r="AP27" s="35">
        <v>12</v>
      </c>
      <c r="AQ27" s="35">
        <v>11</v>
      </c>
      <c r="AR27" s="35">
        <v>5</v>
      </c>
      <c r="AS27" s="35"/>
      <c r="AT27" s="62"/>
      <c r="AU27" s="34">
        <v>9</v>
      </c>
      <c r="AV27" s="34">
        <v>6</v>
      </c>
      <c r="AW27" s="34">
        <v>11</v>
      </c>
      <c r="AX27" s="21">
        <v>17</v>
      </c>
      <c r="AY27" s="35">
        <v>14</v>
      </c>
      <c r="AZ27" s="35">
        <v>17</v>
      </c>
      <c r="BA27" s="35">
        <v>18</v>
      </c>
      <c r="BB27" s="35">
        <v>19</v>
      </c>
      <c r="BC27" s="35">
        <v>8</v>
      </c>
      <c r="BD27" s="35"/>
      <c r="BE27" s="62"/>
      <c r="BF27" s="34">
        <v>0</v>
      </c>
      <c r="BG27" s="34">
        <v>0</v>
      </c>
      <c r="BH27" s="34">
        <v>0</v>
      </c>
      <c r="BI27" s="21">
        <v>1</v>
      </c>
      <c r="BJ27" s="35">
        <v>1</v>
      </c>
      <c r="BK27" s="35">
        <v>1</v>
      </c>
      <c r="BL27" s="35">
        <v>0</v>
      </c>
      <c r="BM27" s="35">
        <v>1</v>
      </c>
      <c r="BN27" s="35">
        <v>0</v>
      </c>
      <c r="BO27" s="35"/>
      <c r="BP27" s="62"/>
      <c r="BQ27" s="34"/>
      <c r="BR27" s="34"/>
      <c r="BS27" s="34"/>
      <c r="BU27" s="35"/>
      <c r="BV27" s="35"/>
      <c r="BW27" s="35"/>
      <c r="BX27" s="35"/>
      <c r="BY27" s="35"/>
      <c r="BZ27" s="35"/>
      <c r="CA27" s="62"/>
      <c r="CB27" s="34">
        <v>0</v>
      </c>
      <c r="CC27" s="34">
        <v>0</v>
      </c>
      <c r="CD27" s="34">
        <v>0</v>
      </c>
      <c r="CE27" s="21">
        <v>0</v>
      </c>
      <c r="CF27" s="35">
        <v>0</v>
      </c>
      <c r="CG27" s="35">
        <v>0</v>
      </c>
      <c r="CH27" s="35">
        <v>0</v>
      </c>
      <c r="CI27" s="35">
        <v>1</v>
      </c>
      <c r="CJ27" s="35"/>
      <c r="CK27" s="35"/>
      <c r="CL27" s="62"/>
      <c r="CM27" s="34"/>
      <c r="CN27" s="34"/>
      <c r="CO27" s="34"/>
      <c r="CQ27" s="35"/>
      <c r="CR27" s="35"/>
      <c r="CS27" s="35">
        <v>0</v>
      </c>
      <c r="CT27" s="35">
        <v>0</v>
      </c>
      <c r="CU27" s="35">
        <v>0</v>
      </c>
      <c r="CV27" s="35"/>
      <c r="CW27" s="62"/>
      <c r="CX27" s="34">
        <v>0</v>
      </c>
      <c r="CY27" s="34">
        <v>0</v>
      </c>
      <c r="CZ27" s="34">
        <v>0</v>
      </c>
      <c r="DA27" s="21">
        <v>2</v>
      </c>
      <c r="DB27" s="35">
        <v>2</v>
      </c>
      <c r="DC27" s="35">
        <v>5</v>
      </c>
      <c r="DD27" s="35">
        <v>5</v>
      </c>
      <c r="DE27" s="35">
        <v>3</v>
      </c>
      <c r="DF27" s="35">
        <v>1</v>
      </c>
      <c r="DG27" s="35"/>
      <c r="DH27" s="35"/>
      <c r="DI27" s="2"/>
      <c r="DJ27" s="2"/>
      <c r="DK27" s="2"/>
      <c r="DL27" s="2"/>
      <c r="DM27" s="2"/>
      <c r="DN27" s="2"/>
      <c r="DO27" s="2"/>
      <c r="DP27" s="2"/>
      <c r="DQ27" s="2"/>
      <c r="DR27" s="2"/>
      <c r="DS27" s="2"/>
      <c r="DT27" s="2"/>
      <c r="DU27" s="2"/>
      <c r="DV27" s="2"/>
      <c r="DW27" s="2"/>
    </row>
    <row r="28" spans="1:127">
      <c r="A28" s="43" t="s">
        <v>40</v>
      </c>
      <c r="B28" s="21">
        <v>1710</v>
      </c>
      <c r="C28" s="34">
        <v>1872</v>
      </c>
      <c r="D28" s="34">
        <v>1854</v>
      </c>
      <c r="E28" s="34">
        <v>1975</v>
      </c>
      <c r="F28" s="21">
        <v>2311</v>
      </c>
      <c r="G28" s="35">
        <v>2460</v>
      </c>
      <c r="H28" s="35">
        <v>2560</v>
      </c>
      <c r="I28" s="35">
        <v>2490</v>
      </c>
      <c r="J28" s="35">
        <v>2579</v>
      </c>
      <c r="K28" s="35">
        <v>603</v>
      </c>
      <c r="L28" s="35">
        <v>615</v>
      </c>
      <c r="M28" s="62">
        <v>1710</v>
      </c>
      <c r="N28" s="34">
        <v>1870</v>
      </c>
      <c r="O28" s="34">
        <v>1845</v>
      </c>
      <c r="P28" s="34">
        <v>1954</v>
      </c>
      <c r="Q28" s="21">
        <v>2281</v>
      </c>
      <c r="R28" s="35">
        <v>2427</v>
      </c>
      <c r="S28" s="35">
        <v>2510</v>
      </c>
      <c r="T28" s="35">
        <v>2436</v>
      </c>
      <c r="U28" s="35">
        <v>2499</v>
      </c>
      <c r="V28" s="35">
        <v>592</v>
      </c>
      <c r="W28" s="35">
        <v>595</v>
      </c>
      <c r="X28" s="62">
        <v>962</v>
      </c>
      <c r="Y28" s="34">
        <v>1007</v>
      </c>
      <c r="Z28" s="34">
        <v>986</v>
      </c>
      <c r="AA28" s="34">
        <v>1024</v>
      </c>
      <c r="AB28" s="21">
        <v>1112</v>
      </c>
      <c r="AC28" s="35">
        <v>1190</v>
      </c>
      <c r="AD28" s="35">
        <v>1218</v>
      </c>
      <c r="AE28" s="35">
        <v>1153</v>
      </c>
      <c r="AF28" s="35">
        <v>1202</v>
      </c>
      <c r="AG28" s="35">
        <v>284</v>
      </c>
      <c r="AH28" s="35">
        <v>297</v>
      </c>
      <c r="AI28" s="62">
        <v>748</v>
      </c>
      <c r="AJ28" s="34">
        <v>865</v>
      </c>
      <c r="AK28" s="34">
        <v>868</v>
      </c>
      <c r="AL28" s="34">
        <v>951</v>
      </c>
      <c r="AM28" s="21">
        <v>1199</v>
      </c>
      <c r="AN28" s="35">
        <v>1270</v>
      </c>
      <c r="AO28" s="35">
        <v>1342</v>
      </c>
      <c r="AP28" s="35">
        <v>1337</v>
      </c>
      <c r="AQ28" s="35">
        <v>1377</v>
      </c>
      <c r="AR28" s="35">
        <v>319</v>
      </c>
      <c r="AS28" s="35">
        <v>318</v>
      </c>
      <c r="AT28" s="62">
        <v>1455</v>
      </c>
      <c r="AU28" s="34">
        <v>1567</v>
      </c>
      <c r="AV28" s="34">
        <v>1553</v>
      </c>
      <c r="AW28" s="34">
        <v>1616</v>
      </c>
      <c r="AX28" s="21">
        <v>1862</v>
      </c>
      <c r="AY28" s="35">
        <v>1977</v>
      </c>
      <c r="AZ28" s="35">
        <v>2031</v>
      </c>
      <c r="BA28" s="35">
        <v>1971</v>
      </c>
      <c r="BB28" s="35">
        <v>1985</v>
      </c>
      <c r="BC28" s="35">
        <v>439</v>
      </c>
      <c r="BD28" s="35">
        <v>433</v>
      </c>
      <c r="BE28" s="62">
        <v>68</v>
      </c>
      <c r="BF28" s="34">
        <v>66</v>
      </c>
      <c r="BG28" s="34">
        <v>73</v>
      </c>
      <c r="BH28" s="34">
        <v>77</v>
      </c>
      <c r="BI28" s="21">
        <v>89</v>
      </c>
      <c r="BJ28" s="35">
        <v>92</v>
      </c>
      <c r="BK28" s="35">
        <v>99</v>
      </c>
      <c r="BL28" s="35">
        <v>90</v>
      </c>
      <c r="BM28" s="35">
        <v>91</v>
      </c>
      <c r="BN28" s="35">
        <v>30</v>
      </c>
      <c r="BO28" s="35">
        <v>24</v>
      </c>
      <c r="BP28" s="62"/>
      <c r="BQ28" s="34"/>
      <c r="BR28" s="34"/>
      <c r="BS28" s="34"/>
      <c r="BU28" s="35"/>
      <c r="BV28" s="35"/>
      <c r="BW28" s="35"/>
      <c r="BX28" s="35"/>
      <c r="BY28" s="35"/>
      <c r="BZ28" s="35"/>
      <c r="CA28" s="62">
        <v>132</v>
      </c>
      <c r="CB28" s="34">
        <v>126</v>
      </c>
      <c r="CC28" s="34">
        <v>145</v>
      </c>
      <c r="CD28" s="34">
        <v>172</v>
      </c>
      <c r="CE28" s="21">
        <v>210</v>
      </c>
      <c r="CF28" s="35">
        <v>227</v>
      </c>
      <c r="CG28" s="35">
        <v>244</v>
      </c>
      <c r="CH28" s="35">
        <v>244</v>
      </c>
      <c r="CI28" s="35">
        <v>269</v>
      </c>
      <c r="CJ28" s="35">
        <v>56</v>
      </c>
      <c r="CK28" s="35">
        <v>60</v>
      </c>
      <c r="CL28" s="62"/>
      <c r="CM28" s="34"/>
      <c r="CN28" s="34"/>
      <c r="CO28" s="34"/>
      <c r="CQ28" s="35"/>
      <c r="CR28" s="35"/>
      <c r="CS28" s="35">
        <v>0</v>
      </c>
      <c r="CT28" s="35">
        <v>14</v>
      </c>
      <c r="CU28" s="35">
        <v>3</v>
      </c>
      <c r="CV28" s="35">
        <v>8</v>
      </c>
      <c r="CW28" s="62">
        <v>55</v>
      </c>
      <c r="CX28" s="34">
        <v>111</v>
      </c>
      <c r="CY28" s="34">
        <v>74</v>
      </c>
      <c r="CZ28" s="34">
        <v>89</v>
      </c>
      <c r="DA28" s="21">
        <v>120</v>
      </c>
      <c r="DB28" s="35">
        <v>131</v>
      </c>
      <c r="DC28" s="35">
        <v>136</v>
      </c>
      <c r="DD28" s="35">
        <v>131</v>
      </c>
      <c r="DE28" s="35">
        <v>140</v>
      </c>
      <c r="DF28" s="35">
        <v>64</v>
      </c>
      <c r="DG28" s="35">
        <v>70</v>
      </c>
      <c r="DH28" s="35"/>
      <c r="DI28" s="2"/>
      <c r="DJ28" s="2"/>
      <c r="DK28" s="2"/>
      <c r="DL28" s="2"/>
      <c r="DM28" s="2"/>
      <c r="DN28" s="2"/>
      <c r="DO28" s="2"/>
      <c r="DP28" s="2"/>
      <c r="DQ28" s="2"/>
      <c r="DR28" s="2"/>
      <c r="DS28" s="2"/>
      <c r="DT28" s="2"/>
      <c r="DU28" s="2"/>
      <c r="DV28" s="2"/>
      <c r="DW28" s="2"/>
    </row>
    <row r="29" spans="1:127">
      <c r="A29" s="43" t="s">
        <v>41</v>
      </c>
      <c r="B29" s="21">
        <v>12806</v>
      </c>
      <c r="C29" s="34">
        <v>13725</v>
      </c>
      <c r="D29" s="34">
        <v>11951</v>
      </c>
      <c r="E29" s="34">
        <v>14743</v>
      </c>
      <c r="F29" s="21">
        <v>18783</v>
      </c>
      <c r="G29" s="35">
        <v>18736</v>
      </c>
      <c r="H29" s="35">
        <v>19399</v>
      </c>
      <c r="I29" s="35">
        <v>18976</v>
      </c>
      <c r="J29" s="35">
        <v>18425</v>
      </c>
      <c r="K29" s="35">
        <v>13411</v>
      </c>
      <c r="L29" s="35">
        <v>14148</v>
      </c>
      <c r="M29" s="62">
        <v>12806</v>
      </c>
      <c r="N29" s="34">
        <v>13725</v>
      </c>
      <c r="O29" s="34">
        <v>11784</v>
      </c>
      <c r="P29" s="34">
        <v>14537</v>
      </c>
      <c r="Q29" s="21">
        <v>18127</v>
      </c>
      <c r="R29" s="35">
        <v>18017</v>
      </c>
      <c r="S29" s="35">
        <v>18484</v>
      </c>
      <c r="T29" s="35">
        <v>17781</v>
      </c>
      <c r="U29" s="35">
        <v>17184</v>
      </c>
      <c r="V29" s="35">
        <v>12654</v>
      </c>
      <c r="W29" s="35">
        <v>13247</v>
      </c>
      <c r="X29" s="62">
        <v>7828</v>
      </c>
      <c r="Y29" s="34">
        <v>8175</v>
      </c>
      <c r="Z29" s="34">
        <v>6922</v>
      </c>
      <c r="AA29" s="34">
        <v>8043</v>
      </c>
      <c r="AB29" s="21">
        <v>9276</v>
      </c>
      <c r="AC29" s="35">
        <v>9047</v>
      </c>
      <c r="AD29" s="35">
        <v>9193</v>
      </c>
      <c r="AE29" s="35">
        <v>8865</v>
      </c>
      <c r="AF29" s="35">
        <v>8488</v>
      </c>
      <c r="AG29" s="35">
        <v>6204</v>
      </c>
      <c r="AH29" s="35">
        <v>6472</v>
      </c>
      <c r="AI29" s="62">
        <v>4978</v>
      </c>
      <c r="AJ29" s="34">
        <v>5550</v>
      </c>
      <c r="AK29" s="34">
        <v>5029</v>
      </c>
      <c r="AL29" s="34">
        <v>6700</v>
      </c>
      <c r="AM29" s="21">
        <v>9507</v>
      </c>
      <c r="AN29" s="35">
        <v>9689</v>
      </c>
      <c r="AO29" s="35">
        <v>10206</v>
      </c>
      <c r="AP29" s="35">
        <v>10111</v>
      </c>
      <c r="AQ29" s="35">
        <v>9937</v>
      </c>
      <c r="AR29" s="35">
        <v>7207</v>
      </c>
      <c r="AS29" s="35">
        <v>7676</v>
      </c>
      <c r="AT29" s="62">
        <v>10503</v>
      </c>
      <c r="AU29" s="34">
        <v>10998</v>
      </c>
      <c r="AV29" s="34">
        <v>9379</v>
      </c>
      <c r="AW29" s="34">
        <v>11126</v>
      </c>
      <c r="AX29" s="21">
        <v>13272</v>
      </c>
      <c r="AY29" s="35">
        <v>13052</v>
      </c>
      <c r="AZ29" s="35">
        <v>13156</v>
      </c>
      <c r="BA29" s="35">
        <v>12376</v>
      </c>
      <c r="BB29" s="35">
        <v>11774</v>
      </c>
      <c r="BC29" s="35">
        <v>8603</v>
      </c>
      <c r="BD29" s="35">
        <v>8706</v>
      </c>
      <c r="BE29" s="62">
        <v>670</v>
      </c>
      <c r="BF29" s="34">
        <v>777</v>
      </c>
      <c r="BG29" s="34">
        <v>650</v>
      </c>
      <c r="BH29" s="34">
        <v>873</v>
      </c>
      <c r="BI29" s="21">
        <v>1202</v>
      </c>
      <c r="BJ29" s="35">
        <v>1149</v>
      </c>
      <c r="BK29" s="35">
        <v>1155</v>
      </c>
      <c r="BL29" s="35">
        <v>1184</v>
      </c>
      <c r="BM29" s="35">
        <v>1115</v>
      </c>
      <c r="BN29" s="35">
        <v>791</v>
      </c>
      <c r="BO29" s="35">
        <v>837</v>
      </c>
      <c r="BP29" s="62">
        <v>76</v>
      </c>
      <c r="BQ29" s="34">
        <v>68</v>
      </c>
      <c r="BR29" s="34">
        <v>65</v>
      </c>
      <c r="BS29" s="34">
        <v>67</v>
      </c>
      <c r="BT29" s="21">
        <v>99</v>
      </c>
      <c r="BU29" s="35">
        <v>93</v>
      </c>
      <c r="BV29" s="35">
        <v>74</v>
      </c>
      <c r="BW29" s="35">
        <v>86</v>
      </c>
      <c r="BX29" s="35">
        <v>38</v>
      </c>
      <c r="BY29" s="35">
        <v>37</v>
      </c>
      <c r="BZ29" s="35"/>
      <c r="CA29" s="62">
        <v>908</v>
      </c>
      <c r="CB29" s="34">
        <v>1068</v>
      </c>
      <c r="CC29" s="34">
        <v>946</v>
      </c>
      <c r="CD29" s="34">
        <v>1342</v>
      </c>
      <c r="CE29" s="21">
        <v>2032</v>
      </c>
      <c r="CF29" s="35">
        <v>2109</v>
      </c>
      <c r="CG29" s="35">
        <v>2319</v>
      </c>
      <c r="CH29" s="35">
        <v>2342</v>
      </c>
      <c r="CI29" s="35">
        <v>2379</v>
      </c>
      <c r="CJ29" s="35">
        <v>1880</v>
      </c>
      <c r="CK29" s="35">
        <v>2141</v>
      </c>
      <c r="CL29" s="62"/>
      <c r="CM29" s="34"/>
      <c r="CN29" s="34"/>
      <c r="CO29" s="34"/>
      <c r="CQ29" s="35"/>
      <c r="CR29" s="35"/>
      <c r="CS29" s="35">
        <v>87</v>
      </c>
      <c r="CT29" s="35">
        <v>121</v>
      </c>
      <c r="CU29" s="35">
        <v>120</v>
      </c>
      <c r="CV29" s="35">
        <v>151</v>
      </c>
      <c r="CW29" s="62">
        <v>725</v>
      </c>
      <c r="CX29" s="34">
        <v>882</v>
      </c>
      <c r="CY29" s="34">
        <v>809</v>
      </c>
      <c r="CZ29" s="34">
        <v>1196</v>
      </c>
      <c r="DA29" s="21">
        <v>1621</v>
      </c>
      <c r="DB29" s="35">
        <v>1707</v>
      </c>
      <c r="DC29" s="35">
        <v>1854</v>
      </c>
      <c r="DD29" s="35">
        <v>1792</v>
      </c>
      <c r="DE29" s="35">
        <v>1795</v>
      </c>
      <c r="DF29" s="35">
        <v>1260</v>
      </c>
      <c r="DG29" s="35">
        <v>1412</v>
      </c>
      <c r="DH29" s="35"/>
      <c r="DI29" s="2"/>
      <c r="DJ29" s="2"/>
      <c r="DK29" s="2"/>
      <c r="DL29" s="2"/>
      <c r="DM29" s="2"/>
      <c r="DN29" s="2"/>
      <c r="DO29" s="2"/>
      <c r="DP29" s="2"/>
      <c r="DQ29" s="2"/>
      <c r="DR29" s="2"/>
      <c r="DS29" s="2"/>
      <c r="DT29" s="2"/>
      <c r="DU29" s="2"/>
      <c r="DV29" s="2"/>
      <c r="DW29" s="2"/>
    </row>
    <row r="30" spans="1:127">
      <c r="A30" s="43" t="s">
        <v>42</v>
      </c>
      <c r="B30" s="21">
        <v>1164</v>
      </c>
      <c r="C30" s="34">
        <v>1146</v>
      </c>
      <c r="D30" s="34">
        <v>1110</v>
      </c>
      <c r="E30" s="34">
        <v>1079</v>
      </c>
      <c r="F30" s="36">
        <v>1092</v>
      </c>
      <c r="G30" s="35">
        <v>1072</v>
      </c>
      <c r="H30" s="35">
        <v>1112</v>
      </c>
      <c r="I30" s="35">
        <v>1168</v>
      </c>
      <c r="J30" s="35">
        <v>1271</v>
      </c>
      <c r="K30" s="35">
        <v>558</v>
      </c>
      <c r="L30" s="35">
        <v>558</v>
      </c>
      <c r="M30" s="62">
        <v>1164</v>
      </c>
      <c r="N30" s="34">
        <v>1144</v>
      </c>
      <c r="O30" s="34">
        <v>1109</v>
      </c>
      <c r="P30" s="34">
        <v>1078</v>
      </c>
      <c r="Q30" s="36">
        <v>1089</v>
      </c>
      <c r="R30" s="35">
        <v>1060</v>
      </c>
      <c r="S30" s="35">
        <v>1102</v>
      </c>
      <c r="T30" s="35">
        <v>1153</v>
      </c>
      <c r="U30" s="35">
        <v>1253</v>
      </c>
      <c r="V30" s="35">
        <v>526</v>
      </c>
      <c r="W30" s="35">
        <v>527</v>
      </c>
      <c r="X30" s="62">
        <v>648</v>
      </c>
      <c r="Y30" s="34">
        <v>634</v>
      </c>
      <c r="Z30" s="34">
        <v>590</v>
      </c>
      <c r="AA30" s="34">
        <v>547</v>
      </c>
      <c r="AB30" s="36">
        <v>477</v>
      </c>
      <c r="AC30" s="35">
        <v>440</v>
      </c>
      <c r="AD30" s="35">
        <v>478</v>
      </c>
      <c r="AE30" s="35">
        <v>490</v>
      </c>
      <c r="AF30" s="35">
        <v>531</v>
      </c>
      <c r="AG30" s="35">
        <v>239</v>
      </c>
      <c r="AH30" s="35">
        <v>250</v>
      </c>
      <c r="AI30" s="62">
        <v>516</v>
      </c>
      <c r="AJ30" s="34">
        <v>512</v>
      </c>
      <c r="AK30" s="34">
        <v>520</v>
      </c>
      <c r="AL30" s="34">
        <v>532</v>
      </c>
      <c r="AM30" s="36">
        <v>615</v>
      </c>
      <c r="AN30" s="35">
        <v>632</v>
      </c>
      <c r="AO30" s="35">
        <v>634</v>
      </c>
      <c r="AP30" s="35">
        <v>678</v>
      </c>
      <c r="AQ30" s="35">
        <v>740</v>
      </c>
      <c r="AR30" s="35">
        <v>319</v>
      </c>
      <c r="AS30" s="35">
        <v>308</v>
      </c>
      <c r="AT30" s="62">
        <v>1049</v>
      </c>
      <c r="AU30" s="34">
        <v>1017</v>
      </c>
      <c r="AV30" s="34">
        <v>985</v>
      </c>
      <c r="AW30" s="34">
        <v>966</v>
      </c>
      <c r="AX30" s="36">
        <v>977</v>
      </c>
      <c r="AY30" s="35">
        <v>956</v>
      </c>
      <c r="AZ30" s="35">
        <v>1000</v>
      </c>
      <c r="BA30" s="35">
        <v>1050</v>
      </c>
      <c r="BB30" s="35">
        <v>1138</v>
      </c>
      <c r="BC30" s="35">
        <v>475</v>
      </c>
      <c r="BD30" s="35">
        <v>479</v>
      </c>
      <c r="BE30" s="62">
        <v>32</v>
      </c>
      <c r="BF30" s="34">
        <v>33</v>
      </c>
      <c r="BG30" s="34">
        <v>32</v>
      </c>
      <c r="BH30" s="34">
        <v>29</v>
      </c>
      <c r="BI30" s="36">
        <v>23</v>
      </c>
      <c r="BJ30" s="35">
        <v>26</v>
      </c>
      <c r="BK30" s="35">
        <v>22</v>
      </c>
      <c r="BL30" s="35">
        <v>17</v>
      </c>
      <c r="BM30" s="35">
        <v>19</v>
      </c>
      <c r="BN30" s="35">
        <v>14</v>
      </c>
      <c r="BO30" s="35">
        <v>13</v>
      </c>
      <c r="BP30" s="62"/>
      <c r="BQ30" s="34"/>
      <c r="BR30" s="34"/>
      <c r="BS30" s="34"/>
      <c r="BT30" s="36"/>
      <c r="BU30" s="35"/>
      <c r="BV30" s="35"/>
      <c r="BW30" s="35"/>
      <c r="BX30" s="35"/>
      <c r="BY30" s="35"/>
      <c r="BZ30" s="35"/>
      <c r="CA30" s="62">
        <v>63</v>
      </c>
      <c r="CB30" s="34">
        <v>72</v>
      </c>
      <c r="CC30" s="34">
        <v>68</v>
      </c>
      <c r="CD30" s="34">
        <v>65</v>
      </c>
      <c r="CE30" s="36">
        <v>74</v>
      </c>
      <c r="CF30" s="35">
        <v>63</v>
      </c>
      <c r="CG30" s="35">
        <v>64</v>
      </c>
      <c r="CH30" s="35">
        <v>60</v>
      </c>
      <c r="CI30" s="35">
        <v>59</v>
      </c>
      <c r="CJ30" s="35">
        <v>17</v>
      </c>
      <c r="CK30" s="35">
        <v>19</v>
      </c>
      <c r="CL30" s="62"/>
      <c r="CM30" s="34"/>
      <c r="CN30" s="34"/>
      <c r="CO30" s="34"/>
      <c r="CP30" s="36"/>
      <c r="CQ30" s="35"/>
      <c r="CR30" s="35"/>
      <c r="CS30" s="35">
        <v>0</v>
      </c>
      <c r="CT30" s="35">
        <v>3</v>
      </c>
      <c r="CU30" s="35">
        <v>3</v>
      </c>
      <c r="CV30" s="35">
        <v>2</v>
      </c>
      <c r="CW30" s="62">
        <v>20</v>
      </c>
      <c r="CX30" s="34">
        <v>22</v>
      </c>
      <c r="CY30" s="34">
        <v>24</v>
      </c>
      <c r="CZ30" s="34">
        <v>18</v>
      </c>
      <c r="DA30" s="36">
        <v>15</v>
      </c>
      <c r="DB30" s="35">
        <v>15</v>
      </c>
      <c r="DC30" s="35">
        <v>16</v>
      </c>
      <c r="DD30" s="35">
        <v>26</v>
      </c>
      <c r="DE30" s="35">
        <v>34</v>
      </c>
      <c r="DF30" s="35">
        <v>17</v>
      </c>
      <c r="DG30" s="35">
        <v>14</v>
      </c>
      <c r="DH30" s="35"/>
      <c r="DI30" s="2"/>
      <c r="DJ30" s="2"/>
      <c r="DK30" s="2"/>
      <c r="DL30" s="2"/>
      <c r="DM30" s="2"/>
      <c r="DN30" s="2"/>
      <c r="DO30" s="2"/>
      <c r="DP30" s="2"/>
      <c r="DQ30" s="2"/>
      <c r="DR30" s="2"/>
      <c r="DS30" s="2"/>
      <c r="DT30" s="2"/>
      <c r="DU30" s="2"/>
      <c r="DV30" s="2"/>
      <c r="DW30" s="2"/>
    </row>
    <row r="31" spans="1:127">
      <c r="A31" s="43" t="s">
        <v>44</v>
      </c>
      <c r="B31" s="21"/>
      <c r="C31" s="34">
        <v>625</v>
      </c>
      <c r="D31" s="34">
        <v>735</v>
      </c>
      <c r="E31" s="34">
        <v>809</v>
      </c>
      <c r="F31" s="21">
        <v>732</v>
      </c>
      <c r="G31" s="35">
        <v>629</v>
      </c>
      <c r="H31" s="35">
        <v>763</v>
      </c>
      <c r="I31" s="35">
        <v>794</v>
      </c>
      <c r="J31" s="35">
        <v>762</v>
      </c>
      <c r="K31" s="35">
        <v>723</v>
      </c>
      <c r="L31" s="35">
        <v>724</v>
      </c>
      <c r="M31" s="62"/>
      <c r="N31" s="34">
        <v>625</v>
      </c>
      <c r="O31" s="34">
        <v>732</v>
      </c>
      <c r="P31" s="34">
        <v>806</v>
      </c>
      <c r="Q31" s="21">
        <v>729</v>
      </c>
      <c r="R31" s="35">
        <v>626</v>
      </c>
      <c r="S31" s="35">
        <v>755</v>
      </c>
      <c r="T31" s="35">
        <v>785</v>
      </c>
      <c r="U31" s="35">
        <v>751</v>
      </c>
      <c r="V31" s="35">
        <v>714</v>
      </c>
      <c r="W31" s="35">
        <v>715</v>
      </c>
      <c r="X31" s="62"/>
      <c r="Y31" s="34">
        <v>327</v>
      </c>
      <c r="Z31" s="34">
        <v>372</v>
      </c>
      <c r="AA31" s="34">
        <v>401</v>
      </c>
      <c r="AB31" s="21">
        <v>385</v>
      </c>
      <c r="AC31" s="35">
        <v>327</v>
      </c>
      <c r="AD31" s="35">
        <v>395</v>
      </c>
      <c r="AE31" s="35">
        <v>412</v>
      </c>
      <c r="AF31" s="35">
        <v>393</v>
      </c>
      <c r="AG31" s="35">
        <v>356</v>
      </c>
      <c r="AH31" s="35">
        <v>363</v>
      </c>
      <c r="AI31" s="62"/>
      <c r="AJ31" s="34">
        <v>298</v>
      </c>
      <c r="AK31" s="34">
        <v>363</v>
      </c>
      <c r="AL31" s="34">
        <v>408</v>
      </c>
      <c r="AM31" s="21">
        <v>347</v>
      </c>
      <c r="AN31" s="35">
        <v>302</v>
      </c>
      <c r="AO31" s="35">
        <v>368</v>
      </c>
      <c r="AP31" s="35">
        <v>382</v>
      </c>
      <c r="AQ31" s="35">
        <v>369</v>
      </c>
      <c r="AR31" s="35">
        <v>367</v>
      </c>
      <c r="AS31" s="35">
        <v>361</v>
      </c>
      <c r="AT31" s="62"/>
      <c r="AU31" s="34">
        <v>592</v>
      </c>
      <c r="AV31" s="34">
        <v>423</v>
      </c>
      <c r="AW31" s="34">
        <v>401</v>
      </c>
      <c r="AX31" s="21">
        <v>354</v>
      </c>
      <c r="AY31" s="35">
        <v>278</v>
      </c>
      <c r="AZ31" s="35">
        <v>364</v>
      </c>
      <c r="BA31" s="35">
        <v>369</v>
      </c>
      <c r="BB31" s="35">
        <v>346</v>
      </c>
      <c r="BC31" s="35">
        <v>321</v>
      </c>
      <c r="BD31" s="35">
        <v>313</v>
      </c>
      <c r="BE31" s="62"/>
      <c r="BF31" s="34">
        <v>3</v>
      </c>
      <c r="BG31" s="34">
        <v>2</v>
      </c>
      <c r="BH31" s="34">
        <v>1</v>
      </c>
      <c r="BI31" s="21">
        <v>3</v>
      </c>
      <c r="BJ31" s="35">
        <v>2</v>
      </c>
      <c r="BK31" s="35">
        <v>3</v>
      </c>
      <c r="BL31" s="35">
        <v>6</v>
      </c>
      <c r="BM31" s="35">
        <v>6</v>
      </c>
      <c r="BN31" s="35">
        <v>6</v>
      </c>
      <c r="BO31" s="35">
        <v>7</v>
      </c>
      <c r="BP31" s="62"/>
      <c r="BQ31" s="34"/>
      <c r="BR31" s="34"/>
      <c r="BS31" s="34"/>
      <c r="BU31" s="35"/>
      <c r="BV31" s="35"/>
      <c r="BW31" s="35"/>
      <c r="BX31" s="35"/>
      <c r="BY31" s="35"/>
      <c r="BZ31" s="35"/>
      <c r="CA31" s="62"/>
      <c r="CB31" s="34">
        <v>13</v>
      </c>
      <c r="CC31" s="34">
        <v>7</v>
      </c>
      <c r="CD31" s="34">
        <v>5</v>
      </c>
      <c r="CE31" s="21">
        <v>8</v>
      </c>
      <c r="CF31" s="35">
        <v>11</v>
      </c>
      <c r="CG31" s="35">
        <v>12</v>
      </c>
      <c r="CH31" s="35">
        <v>16</v>
      </c>
      <c r="CI31" s="35">
        <v>13</v>
      </c>
      <c r="CJ31" s="35">
        <v>13</v>
      </c>
      <c r="CK31" s="35">
        <v>18</v>
      </c>
      <c r="CL31" s="62"/>
      <c r="CM31" s="34"/>
      <c r="CN31" s="34"/>
      <c r="CO31" s="34"/>
      <c r="CQ31" s="35"/>
      <c r="CR31" s="35"/>
      <c r="CS31" s="35"/>
      <c r="CT31" s="35">
        <v>6</v>
      </c>
      <c r="CU31" s="35">
        <v>15</v>
      </c>
      <c r="CV31" s="35">
        <v>19</v>
      </c>
      <c r="CW31" s="62"/>
      <c r="CX31" s="34">
        <v>17</v>
      </c>
      <c r="CY31" s="34">
        <v>300</v>
      </c>
      <c r="CZ31" s="34">
        <v>399</v>
      </c>
      <c r="DA31" s="21">
        <v>364</v>
      </c>
      <c r="DB31" s="35">
        <v>335</v>
      </c>
      <c r="DC31" s="35">
        <v>376</v>
      </c>
      <c r="DD31" s="35">
        <v>394</v>
      </c>
      <c r="DE31" s="35">
        <v>380</v>
      </c>
      <c r="DF31" s="35">
        <v>359</v>
      </c>
      <c r="DG31" s="35">
        <v>358</v>
      </c>
      <c r="DH31" s="35"/>
      <c r="DI31" s="2"/>
      <c r="DJ31" s="2"/>
      <c r="DK31" s="2"/>
      <c r="DL31" s="2"/>
      <c r="DM31" s="2"/>
      <c r="DN31" s="2"/>
      <c r="DO31" s="2"/>
      <c r="DP31" s="2"/>
      <c r="DQ31" s="2"/>
      <c r="DR31" s="2"/>
      <c r="DS31" s="2"/>
      <c r="DT31" s="2"/>
      <c r="DU31" s="2"/>
      <c r="DV31" s="2"/>
      <c r="DW31" s="2"/>
    </row>
    <row r="32" spans="1:127">
      <c r="A32" s="43" t="s">
        <v>45</v>
      </c>
      <c r="B32" s="21">
        <v>217</v>
      </c>
      <c r="C32" s="34">
        <v>220</v>
      </c>
      <c r="D32" s="34">
        <v>246</v>
      </c>
      <c r="E32" s="34">
        <v>285</v>
      </c>
      <c r="F32" s="21">
        <v>335</v>
      </c>
      <c r="G32" s="35">
        <v>355</v>
      </c>
      <c r="H32" s="35">
        <v>352</v>
      </c>
      <c r="I32" s="35">
        <v>366</v>
      </c>
      <c r="J32" s="35">
        <v>473</v>
      </c>
      <c r="K32" s="35">
        <v>477</v>
      </c>
      <c r="L32" s="35">
        <v>455</v>
      </c>
      <c r="M32" s="62">
        <v>217</v>
      </c>
      <c r="N32" s="34">
        <v>220</v>
      </c>
      <c r="O32" s="34">
        <v>246</v>
      </c>
      <c r="P32" s="34">
        <v>284</v>
      </c>
      <c r="Q32" s="21">
        <v>327</v>
      </c>
      <c r="R32" s="35">
        <v>346</v>
      </c>
      <c r="S32" s="35">
        <v>341</v>
      </c>
      <c r="T32" s="35">
        <v>341</v>
      </c>
      <c r="U32" s="35">
        <v>446</v>
      </c>
      <c r="V32" s="35">
        <v>449</v>
      </c>
      <c r="W32" s="35">
        <v>450</v>
      </c>
      <c r="X32" s="62">
        <v>131</v>
      </c>
      <c r="Y32" s="34">
        <v>134</v>
      </c>
      <c r="Z32" s="34">
        <v>150</v>
      </c>
      <c r="AA32" s="34">
        <v>165</v>
      </c>
      <c r="AB32" s="21">
        <v>165</v>
      </c>
      <c r="AC32" s="35">
        <v>178</v>
      </c>
      <c r="AD32" s="35">
        <v>165</v>
      </c>
      <c r="AE32" s="35">
        <v>175</v>
      </c>
      <c r="AF32" s="35">
        <v>234</v>
      </c>
      <c r="AG32" s="35">
        <v>241</v>
      </c>
      <c r="AH32" s="35">
        <v>232</v>
      </c>
      <c r="AI32" s="62">
        <v>86</v>
      </c>
      <c r="AJ32" s="34">
        <v>86</v>
      </c>
      <c r="AK32" s="34">
        <v>96</v>
      </c>
      <c r="AL32" s="34">
        <v>120</v>
      </c>
      <c r="AM32" s="21">
        <v>170</v>
      </c>
      <c r="AN32" s="35">
        <v>177</v>
      </c>
      <c r="AO32" s="35">
        <v>187</v>
      </c>
      <c r="AP32" s="35">
        <v>191</v>
      </c>
      <c r="AQ32" s="35">
        <v>239</v>
      </c>
      <c r="AR32" s="35">
        <v>236</v>
      </c>
      <c r="AS32" s="35">
        <v>223</v>
      </c>
      <c r="AT32" s="62">
        <v>207</v>
      </c>
      <c r="AU32" s="34">
        <v>211</v>
      </c>
      <c r="AV32" s="34">
        <v>239</v>
      </c>
      <c r="AW32" s="34">
        <v>276</v>
      </c>
      <c r="AX32" s="21">
        <v>320</v>
      </c>
      <c r="AY32" s="35">
        <v>336</v>
      </c>
      <c r="AZ32" s="35">
        <v>328</v>
      </c>
      <c r="BA32" s="35">
        <v>331</v>
      </c>
      <c r="BB32" s="35">
        <v>430</v>
      </c>
      <c r="BC32" s="35">
        <v>427</v>
      </c>
      <c r="BD32" s="35">
        <v>430</v>
      </c>
      <c r="BE32" s="62">
        <v>0</v>
      </c>
      <c r="BF32" s="34">
        <v>0</v>
      </c>
      <c r="BG32" s="34">
        <v>0</v>
      </c>
      <c r="BH32" s="34">
        <v>0</v>
      </c>
      <c r="BI32" s="21">
        <v>0</v>
      </c>
      <c r="BJ32" s="35">
        <v>0</v>
      </c>
      <c r="BK32" s="35">
        <v>1</v>
      </c>
      <c r="BL32" s="35">
        <v>0</v>
      </c>
      <c r="BM32" s="35">
        <v>0</v>
      </c>
      <c r="BN32" s="35">
        <v>1</v>
      </c>
      <c r="BO32" s="35">
        <v>1</v>
      </c>
      <c r="BP32" s="62"/>
      <c r="BQ32" s="34"/>
      <c r="BR32" s="34"/>
      <c r="BS32" s="34"/>
      <c r="BU32" s="35"/>
      <c r="BV32" s="35"/>
      <c r="BW32" s="35"/>
      <c r="BX32" s="35"/>
      <c r="BY32" s="35"/>
      <c r="BZ32" s="35"/>
      <c r="CA32" s="62">
        <v>4</v>
      </c>
      <c r="CB32" s="34">
        <v>3</v>
      </c>
      <c r="CC32" s="34">
        <v>4</v>
      </c>
      <c r="CD32" s="34">
        <v>5</v>
      </c>
      <c r="CE32" s="21">
        <v>5</v>
      </c>
      <c r="CF32" s="35">
        <v>8</v>
      </c>
      <c r="CG32" s="35">
        <v>9</v>
      </c>
      <c r="CH32" s="35">
        <v>6</v>
      </c>
      <c r="CI32" s="35">
        <v>10</v>
      </c>
      <c r="CJ32" s="35">
        <v>12</v>
      </c>
      <c r="CK32" s="35">
        <v>10</v>
      </c>
      <c r="CL32" s="62"/>
      <c r="CM32" s="34"/>
      <c r="CN32" s="34"/>
      <c r="CO32" s="34"/>
      <c r="CQ32" s="35"/>
      <c r="CR32" s="35"/>
      <c r="CS32" s="35">
        <v>1</v>
      </c>
      <c r="CT32" s="35">
        <v>2</v>
      </c>
      <c r="CU32" s="35">
        <v>2</v>
      </c>
      <c r="CV32" s="35">
        <v>1</v>
      </c>
      <c r="CW32" s="62">
        <v>6</v>
      </c>
      <c r="CX32" s="34">
        <v>6</v>
      </c>
      <c r="CY32" s="34">
        <v>3</v>
      </c>
      <c r="CZ32" s="34">
        <v>3</v>
      </c>
      <c r="DA32" s="21">
        <v>2</v>
      </c>
      <c r="DB32" s="35">
        <v>2</v>
      </c>
      <c r="DC32" s="35">
        <v>3</v>
      </c>
      <c r="DD32" s="35">
        <v>3</v>
      </c>
      <c r="DE32" s="35">
        <v>4</v>
      </c>
      <c r="DF32" s="35">
        <v>7</v>
      </c>
      <c r="DG32" s="35">
        <v>8</v>
      </c>
      <c r="DH32" s="35"/>
      <c r="DI32" s="2"/>
      <c r="DJ32" s="2"/>
      <c r="DK32" s="2"/>
      <c r="DL32" s="2"/>
      <c r="DM32" s="2"/>
      <c r="DN32" s="2"/>
      <c r="DO32" s="2"/>
      <c r="DP32" s="2"/>
      <c r="DQ32" s="2"/>
      <c r="DR32" s="2"/>
      <c r="DS32" s="2"/>
      <c r="DT32" s="2"/>
      <c r="DU32" s="2"/>
      <c r="DV32" s="2"/>
      <c r="DW32" s="2"/>
    </row>
    <row r="33" spans="1:127">
      <c r="A33" s="43" t="s">
        <v>55</v>
      </c>
      <c r="B33" s="21">
        <v>126</v>
      </c>
      <c r="C33" s="34">
        <v>134</v>
      </c>
      <c r="D33" s="34">
        <v>250</v>
      </c>
      <c r="E33" s="34">
        <v>224</v>
      </c>
      <c r="F33" s="21">
        <v>223</v>
      </c>
      <c r="G33" s="35">
        <v>240</v>
      </c>
      <c r="H33" s="35">
        <v>227</v>
      </c>
      <c r="I33" s="35">
        <v>227</v>
      </c>
      <c r="J33" s="35">
        <v>258</v>
      </c>
      <c r="K33" s="35">
        <v>226</v>
      </c>
      <c r="L33" s="35">
        <v>222</v>
      </c>
      <c r="M33" s="62">
        <v>126</v>
      </c>
      <c r="N33" s="34">
        <v>132</v>
      </c>
      <c r="O33" s="34">
        <v>250</v>
      </c>
      <c r="P33" s="34">
        <v>224</v>
      </c>
      <c r="Q33" s="21">
        <v>222</v>
      </c>
      <c r="R33" s="35">
        <v>239</v>
      </c>
      <c r="S33" s="35">
        <v>226</v>
      </c>
      <c r="T33" s="35">
        <v>194</v>
      </c>
      <c r="U33" s="35">
        <v>223</v>
      </c>
      <c r="V33" s="35">
        <v>192</v>
      </c>
      <c r="W33" s="35">
        <v>216</v>
      </c>
      <c r="X33" s="62">
        <v>79</v>
      </c>
      <c r="Y33" s="34">
        <v>78</v>
      </c>
      <c r="Z33" s="34">
        <v>140</v>
      </c>
      <c r="AA33" s="34">
        <v>129</v>
      </c>
      <c r="AB33" s="21">
        <v>115</v>
      </c>
      <c r="AC33" s="35">
        <v>135</v>
      </c>
      <c r="AD33" s="35">
        <v>129</v>
      </c>
      <c r="AE33" s="35">
        <v>126</v>
      </c>
      <c r="AF33" s="35">
        <v>137</v>
      </c>
      <c r="AG33" s="35">
        <v>113</v>
      </c>
      <c r="AH33" s="35">
        <v>117</v>
      </c>
      <c r="AI33" s="62">
        <v>47</v>
      </c>
      <c r="AJ33" s="34">
        <v>56</v>
      </c>
      <c r="AK33" s="34">
        <v>110</v>
      </c>
      <c r="AL33" s="34">
        <v>95</v>
      </c>
      <c r="AM33" s="21">
        <v>108</v>
      </c>
      <c r="AN33" s="35">
        <v>105</v>
      </c>
      <c r="AO33" s="35">
        <v>98</v>
      </c>
      <c r="AP33" s="35">
        <v>101</v>
      </c>
      <c r="AQ33" s="35">
        <v>121</v>
      </c>
      <c r="AR33" s="35">
        <v>113</v>
      </c>
      <c r="AS33" s="35">
        <v>105</v>
      </c>
      <c r="AT33" s="62">
        <v>115</v>
      </c>
      <c r="AU33" s="34">
        <v>124</v>
      </c>
      <c r="AV33" s="34">
        <v>239</v>
      </c>
      <c r="AW33" s="34">
        <v>212</v>
      </c>
      <c r="AX33" s="21">
        <v>195</v>
      </c>
      <c r="AY33" s="35">
        <v>211</v>
      </c>
      <c r="AZ33" s="35">
        <v>196</v>
      </c>
      <c r="BA33" s="35">
        <v>166</v>
      </c>
      <c r="BB33" s="35">
        <v>175</v>
      </c>
      <c r="BC33" s="35">
        <v>153</v>
      </c>
      <c r="BD33" s="35">
        <v>175</v>
      </c>
      <c r="BE33" s="62">
        <v>0</v>
      </c>
      <c r="BF33" s="34">
        <v>0</v>
      </c>
      <c r="BG33" s="34">
        <v>1</v>
      </c>
      <c r="BH33" s="34">
        <v>0</v>
      </c>
      <c r="BI33" s="21">
        <v>1</v>
      </c>
      <c r="BJ33" s="35">
        <v>2</v>
      </c>
      <c r="BK33" s="35">
        <v>0</v>
      </c>
      <c r="BL33" s="35">
        <v>0</v>
      </c>
      <c r="BM33" s="35">
        <v>0</v>
      </c>
      <c r="BN33" s="35">
        <v>1</v>
      </c>
      <c r="BO33" s="35">
        <v>0</v>
      </c>
      <c r="BP33" s="62"/>
      <c r="BQ33" s="34"/>
      <c r="BR33" s="34"/>
      <c r="BS33" s="34"/>
      <c r="BU33" s="35"/>
      <c r="BV33" s="35"/>
      <c r="BW33" s="35"/>
      <c r="BX33" s="35"/>
      <c r="BY33" s="35"/>
      <c r="BZ33" s="35"/>
      <c r="CA33" s="62">
        <v>0</v>
      </c>
      <c r="CB33" s="34">
        <v>0</v>
      </c>
      <c r="CC33" s="34">
        <v>1</v>
      </c>
      <c r="CD33" s="34">
        <v>0</v>
      </c>
      <c r="CE33" s="21">
        <v>5</v>
      </c>
      <c r="CF33" s="35">
        <v>3</v>
      </c>
      <c r="CG33" s="35">
        <v>2</v>
      </c>
      <c r="CH33" s="35">
        <v>3</v>
      </c>
      <c r="CI33" s="35">
        <v>5</v>
      </c>
      <c r="CJ33" s="35">
        <v>4</v>
      </c>
      <c r="CK33" s="35">
        <v>6</v>
      </c>
      <c r="CL33" s="62"/>
      <c r="CM33" s="34"/>
      <c r="CN33" s="34"/>
      <c r="CO33" s="34"/>
      <c r="CQ33" s="35"/>
      <c r="CR33" s="35"/>
      <c r="CS33" s="35">
        <v>0</v>
      </c>
      <c r="CT33" s="35">
        <v>0</v>
      </c>
      <c r="CU33" s="35">
        <v>1</v>
      </c>
      <c r="CV33" s="35">
        <v>1</v>
      </c>
      <c r="CW33" s="62">
        <v>11</v>
      </c>
      <c r="CX33" s="34">
        <v>8</v>
      </c>
      <c r="CY33" s="34">
        <v>9</v>
      </c>
      <c r="CZ33" s="34">
        <v>12</v>
      </c>
      <c r="DA33" s="21">
        <v>21</v>
      </c>
      <c r="DB33" s="35">
        <v>23</v>
      </c>
      <c r="DC33" s="35">
        <v>28</v>
      </c>
      <c r="DD33" s="35">
        <v>25</v>
      </c>
      <c r="DE33" s="35">
        <v>43</v>
      </c>
      <c r="DF33" s="35">
        <v>33</v>
      </c>
      <c r="DG33" s="35">
        <v>34</v>
      </c>
      <c r="DH33" s="35"/>
      <c r="DI33" s="2"/>
      <c r="DJ33" s="2"/>
      <c r="DK33" s="2"/>
      <c r="DL33" s="2"/>
      <c r="DM33" s="2"/>
      <c r="DN33" s="2"/>
      <c r="DO33" s="2"/>
      <c r="DP33" s="2"/>
      <c r="DQ33" s="2"/>
      <c r="DR33" s="2"/>
      <c r="DS33" s="2"/>
      <c r="DT33" s="2"/>
      <c r="DU33" s="2"/>
      <c r="DV33" s="2"/>
      <c r="DW33" s="2"/>
    </row>
    <row r="34" spans="1:127">
      <c r="A34" s="43" t="s">
        <v>57</v>
      </c>
      <c r="B34" s="21">
        <v>330</v>
      </c>
      <c r="C34" s="34">
        <v>352</v>
      </c>
      <c r="D34" s="34">
        <v>450</v>
      </c>
      <c r="E34" s="34">
        <v>544</v>
      </c>
      <c r="F34" s="21">
        <v>627</v>
      </c>
      <c r="G34" s="117">
        <v>761</v>
      </c>
      <c r="H34" s="35">
        <v>636</v>
      </c>
      <c r="I34" s="35">
        <v>793</v>
      </c>
      <c r="J34" s="35">
        <v>774</v>
      </c>
      <c r="K34" s="35">
        <v>752</v>
      </c>
      <c r="L34" s="35">
        <v>781</v>
      </c>
      <c r="M34" s="62">
        <v>330</v>
      </c>
      <c r="N34" s="34">
        <v>352</v>
      </c>
      <c r="O34" s="34">
        <v>448</v>
      </c>
      <c r="P34" s="34">
        <v>538</v>
      </c>
      <c r="Q34" s="21">
        <v>619</v>
      </c>
      <c r="R34" s="118">
        <v>752</v>
      </c>
      <c r="S34" s="35">
        <v>634</v>
      </c>
      <c r="T34" s="35">
        <v>785</v>
      </c>
      <c r="U34" s="35">
        <v>771</v>
      </c>
      <c r="V34" s="35">
        <v>752</v>
      </c>
      <c r="W34" s="35">
        <v>779</v>
      </c>
      <c r="X34" s="62">
        <v>200</v>
      </c>
      <c r="Y34" s="34">
        <v>208</v>
      </c>
      <c r="Z34" s="34">
        <v>259</v>
      </c>
      <c r="AA34" s="34">
        <v>317</v>
      </c>
      <c r="AB34" s="21">
        <v>351</v>
      </c>
      <c r="AC34" s="117">
        <v>425</v>
      </c>
      <c r="AD34" s="35">
        <v>353</v>
      </c>
      <c r="AE34" s="35">
        <v>423</v>
      </c>
      <c r="AF34" s="35">
        <v>415</v>
      </c>
      <c r="AG34" s="35">
        <v>396</v>
      </c>
      <c r="AH34" s="35">
        <v>418</v>
      </c>
      <c r="AI34" s="62">
        <v>130</v>
      </c>
      <c r="AJ34" s="34">
        <v>144</v>
      </c>
      <c r="AK34" s="34">
        <v>191</v>
      </c>
      <c r="AL34" s="34">
        <v>227</v>
      </c>
      <c r="AM34" s="21">
        <v>276</v>
      </c>
      <c r="AN34" s="117">
        <v>336</v>
      </c>
      <c r="AO34" s="35">
        <v>283</v>
      </c>
      <c r="AP34" s="35">
        <v>370</v>
      </c>
      <c r="AQ34" s="35">
        <v>359</v>
      </c>
      <c r="AR34" s="35">
        <v>356</v>
      </c>
      <c r="AS34" s="35">
        <v>363</v>
      </c>
      <c r="AT34" s="62">
        <v>300</v>
      </c>
      <c r="AU34" s="34">
        <v>316</v>
      </c>
      <c r="AV34" s="34">
        <v>405</v>
      </c>
      <c r="AW34" s="34">
        <v>466</v>
      </c>
      <c r="AX34" s="21">
        <v>528</v>
      </c>
      <c r="AY34" s="117">
        <v>650</v>
      </c>
      <c r="AZ34" s="35">
        <v>533</v>
      </c>
      <c r="BA34" s="35">
        <v>664</v>
      </c>
      <c r="BB34" s="35">
        <v>644</v>
      </c>
      <c r="BC34" s="35">
        <v>625</v>
      </c>
      <c r="BD34" s="35">
        <v>644</v>
      </c>
      <c r="BE34" s="62">
        <v>9</v>
      </c>
      <c r="BF34" s="34">
        <v>12</v>
      </c>
      <c r="BG34" s="34">
        <v>20</v>
      </c>
      <c r="BH34" s="34">
        <v>31</v>
      </c>
      <c r="BI34" s="21">
        <v>28</v>
      </c>
      <c r="BJ34" s="117">
        <v>33</v>
      </c>
      <c r="BK34" s="35">
        <v>35</v>
      </c>
      <c r="BL34" s="35">
        <v>32</v>
      </c>
      <c r="BM34" s="35">
        <v>25</v>
      </c>
      <c r="BN34" s="35">
        <v>28</v>
      </c>
      <c r="BO34" s="35">
        <v>29</v>
      </c>
      <c r="BP34" s="62"/>
      <c r="BQ34" s="34"/>
      <c r="BR34" s="34"/>
      <c r="BS34" s="34"/>
      <c r="BU34" s="35"/>
      <c r="BV34" s="35"/>
      <c r="BW34" s="35"/>
      <c r="BX34" s="35"/>
      <c r="BY34" s="35"/>
      <c r="BZ34" s="35"/>
      <c r="CA34" s="62">
        <v>7</v>
      </c>
      <c r="CB34" s="34">
        <v>8</v>
      </c>
      <c r="CC34" s="34">
        <v>17</v>
      </c>
      <c r="CD34" s="34">
        <v>23</v>
      </c>
      <c r="CE34" s="21">
        <v>32</v>
      </c>
      <c r="CF34" s="117">
        <v>33</v>
      </c>
      <c r="CG34" s="35">
        <v>30</v>
      </c>
      <c r="CH34" s="35">
        <v>41</v>
      </c>
      <c r="CI34" s="35">
        <v>46</v>
      </c>
      <c r="CJ34" s="35">
        <v>43</v>
      </c>
      <c r="CK34" s="35">
        <v>32</v>
      </c>
      <c r="CL34" s="62"/>
      <c r="CM34" s="34"/>
      <c r="CN34" s="34"/>
      <c r="CO34" s="34"/>
      <c r="CQ34" s="35"/>
      <c r="CR34" s="35"/>
      <c r="CS34" s="35">
        <v>0</v>
      </c>
      <c r="CT34" s="35">
        <v>6</v>
      </c>
      <c r="CU34" s="35">
        <v>7</v>
      </c>
      <c r="CV34" s="35">
        <v>23</v>
      </c>
      <c r="CW34" s="62">
        <v>14</v>
      </c>
      <c r="CX34" s="34">
        <v>16</v>
      </c>
      <c r="CY34" s="34">
        <v>6</v>
      </c>
      <c r="CZ34" s="34">
        <v>18</v>
      </c>
      <c r="DA34" s="21">
        <v>31</v>
      </c>
      <c r="DB34" s="119">
        <v>36</v>
      </c>
      <c r="DC34" s="35">
        <v>36</v>
      </c>
      <c r="DD34" s="35">
        <v>48</v>
      </c>
      <c r="DE34" s="35">
        <v>50</v>
      </c>
      <c r="DF34" s="35">
        <v>49</v>
      </c>
      <c r="DG34" s="35">
        <v>51</v>
      </c>
      <c r="DH34" s="35"/>
      <c r="DI34" s="2"/>
      <c r="DJ34" s="2"/>
      <c r="DK34" s="2"/>
      <c r="DL34" s="2"/>
      <c r="DM34" s="2"/>
      <c r="DN34" s="2"/>
      <c r="DO34" s="2"/>
      <c r="DP34" s="2"/>
      <c r="DQ34" s="2"/>
      <c r="DR34" s="2"/>
      <c r="DS34" s="2"/>
      <c r="DT34" s="2"/>
      <c r="DU34" s="2"/>
      <c r="DV34" s="2"/>
      <c r="DW34" s="2"/>
    </row>
    <row r="35" spans="1:127">
      <c r="A35" s="43" t="s">
        <v>60</v>
      </c>
      <c r="B35" s="21">
        <v>727</v>
      </c>
      <c r="C35" s="34">
        <v>760</v>
      </c>
      <c r="D35" s="34">
        <v>787</v>
      </c>
      <c r="E35" s="34">
        <v>1022</v>
      </c>
      <c r="F35" s="21">
        <v>1074</v>
      </c>
      <c r="G35" s="35">
        <v>1067</v>
      </c>
      <c r="H35" s="35">
        <v>1149</v>
      </c>
      <c r="I35" s="35">
        <v>1287</v>
      </c>
      <c r="J35" s="35">
        <v>1271</v>
      </c>
      <c r="K35" s="35">
        <v>884</v>
      </c>
      <c r="L35" s="35">
        <v>875</v>
      </c>
      <c r="M35" s="62">
        <v>727</v>
      </c>
      <c r="N35" s="34">
        <v>760</v>
      </c>
      <c r="O35" s="34">
        <v>776</v>
      </c>
      <c r="P35" s="34">
        <v>1006</v>
      </c>
      <c r="Q35" s="21">
        <v>1056</v>
      </c>
      <c r="R35" s="35">
        <v>1022</v>
      </c>
      <c r="S35" s="35">
        <v>1083</v>
      </c>
      <c r="T35" s="35">
        <v>1198</v>
      </c>
      <c r="U35" s="35">
        <v>1218</v>
      </c>
      <c r="V35" s="35">
        <v>853</v>
      </c>
      <c r="W35" s="35">
        <v>836</v>
      </c>
      <c r="X35" s="62">
        <v>397</v>
      </c>
      <c r="Y35" s="34">
        <v>404</v>
      </c>
      <c r="Z35" s="34">
        <v>392</v>
      </c>
      <c r="AA35" s="34">
        <v>527</v>
      </c>
      <c r="AB35" s="21">
        <v>532</v>
      </c>
      <c r="AC35" s="35">
        <v>512</v>
      </c>
      <c r="AD35" s="35">
        <v>542</v>
      </c>
      <c r="AE35" s="35">
        <v>608</v>
      </c>
      <c r="AF35" s="35">
        <v>582</v>
      </c>
      <c r="AG35" s="35">
        <v>418</v>
      </c>
      <c r="AH35" s="35">
        <v>416</v>
      </c>
      <c r="AI35" s="62">
        <v>330</v>
      </c>
      <c r="AJ35" s="34">
        <v>356</v>
      </c>
      <c r="AK35" s="34">
        <v>395</v>
      </c>
      <c r="AL35" s="34">
        <v>495</v>
      </c>
      <c r="AM35" s="21">
        <v>542</v>
      </c>
      <c r="AN35" s="35">
        <v>555</v>
      </c>
      <c r="AO35" s="35">
        <v>607</v>
      </c>
      <c r="AP35" s="35">
        <v>679</v>
      </c>
      <c r="AQ35" s="35">
        <v>689</v>
      </c>
      <c r="AR35" s="35">
        <v>466</v>
      </c>
      <c r="AS35" s="35">
        <v>459</v>
      </c>
      <c r="AT35" s="62">
        <v>570</v>
      </c>
      <c r="AU35" s="34">
        <v>637</v>
      </c>
      <c r="AV35" s="34">
        <v>626</v>
      </c>
      <c r="AW35" s="34">
        <v>777</v>
      </c>
      <c r="AX35" s="21">
        <v>818</v>
      </c>
      <c r="AY35" s="35">
        <v>796</v>
      </c>
      <c r="AZ35" s="35">
        <v>830</v>
      </c>
      <c r="BA35" s="35">
        <v>897</v>
      </c>
      <c r="BB35" s="35">
        <v>870</v>
      </c>
      <c r="BC35" s="35">
        <v>551</v>
      </c>
      <c r="BD35" s="35">
        <v>534</v>
      </c>
      <c r="BE35" s="62">
        <v>8</v>
      </c>
      <c r="BF35" s="34">
        <v>10</v>
      </c>
      <c r="BG35" s="34">
        <v>11</v>
      </c>
      <c r="BH35" s="34">
        <v>13</v>
      </c>
      <c r="BI35" s="21">
        <v>15</v>
      </c>
      <c r="BJ35" s="35">
        <v>16</v>
      </c>
      <c r="BK35" s="35">
        <v>17</v>
      </c>
      <c r="BL35" s="35">
        <v>18</v>
      </c>
      <c r="BM35" s="35">
        <v>15</v>
      </c>
      <c r="BN35" s="35">
        <v>12</v>
      </c>
      <c r="BO35" s="35">
        <v>11</v>
      </c>
      <c r="BP35" s="62"/>
      <c r="BQ35" s="34"/>
      <c r="BR35" s="34"/>
      <c r="BS35" s="34"/>
      <c r="BU35" s="35"/>
      <c r="BV35" s="35"/>
      <c r="BW35" s="35"/>
      <c r="BX35" s="35"/>
      <c r="BY35" s="35"/>
      <c r="BZ35" s="35"/>
      <c r="CA35" s="62">
        <v>116</v>
      </c>
      <c r="CB35" s="34">
        <v>92</v>
      </c>
      <c r="CC35" s="34">
        <v>117</v>
      </c>
      <c r="CD35" s="34">
        <v>170</v>
      </c>
      <c r="CE35" s="21">
        <v>170</v>
      </c>
      <c r="CF35" s="35">
        <v>144</v>
      </c>
      <c r="CG35" s="35">
        <v>177</v>
      </c>
      <c r="CH35" s="35">
        <v>206</v>
      </c>
      <c r="CI35" s="35">
        <v>222</v>
      </c>
      <c r="CJ35" s="35">
        <v>163</v>
      </c>
      <c r="CK35" s="35">
        <v>143</v>
      </c>
      <c r="CL35" s="62"/>
      <c r="CM35" s="34"/>
      <c r="CN35" s="34"/>
      <c r="CO35" s="34"/>
      <c r="CQ35" s="35"/>
      <c r="CR35" s="35"/>
      <c r="CS35" s="35">
        <v>0</v>
      </c>
      <c r="CT35" s="35">
        <v>13</v>
      </c>
      <c r="CU35" s="35">
        <v>6</v>
      </c>
      <c r="CV35" s="35">
        <v>6</v>
      </c>
      <c r="CW35" s="62">
        <v>33</v>
      </c>
      <c r="CX35" s="34">
        <v>21</v>
      </c>
      <c r="CY35" s="34">
        <v>22</v>
      </c>
      <c r="CZ35" s="34">
        <v>46</v>
      </c>
      <c r="DA35" s="21">
        <v>53</v>
      </c>
      <c r="DB35" s="35">
        <v>66</v>
      </c>
      <c r="DC35" s="35">
        <v>59</v>
      </c>
      <c r="DD35" s="35">
        <v>77</v>
      </c>
      <c r="DE35" s="35">
        <v>98</v>
      </c>
      <c r="DF35" s="35">
        <v>121</v>
      </c>
      <c r="DG35" s="35">
        <v>142</v>
      </c>
      <c r="DH35" s="35"/>
    </row>
    <row r="36" spans="1:127">
      <c r="A36" s="43" t="s">
        <v>64</v>
      </c>
      <c r="B36" s="21">
        <v>1741</v>
      </c>
      <c r="C36" s="34">
        <v>1769</v>
      </c>
      <c r="D36" s="34">
        <v>1786</v>
      </c>
      <c r="E36" s="34">
        <v>1820</v>
      </c>
      <c r="F36" s="21">
        <v>1799</v>
      </c>
      <c r="G36" s="35">
        <v>1835</v>
      </c>
      <c r="H36" s="35">
        <v>1820</v>
      </c>
      <c r="I36" s="35">
        <v>1846</v>
      </c>
      <c r="J36" s="35">
        <v>1891</v>
      </c>
      <c r="K36" s="35">
        <v>1771</v>
      </c>
      <c r="L36" s="35">
        <v>1745</v>
      </c>
      <c r="M36" s="62">
        <v>1741</v>
      </c>
      <c r="N36" s="34">
        <v>1761</v>
      </c>
      <c r="O36" s="34">
        <v>1775</v>
      </c>
      <c r="P36" s="34">
        <v>1802</v>
      </c>
      <c r="Q36" s="21">
        <v>1755</v>
      </c>
      <c r="R36" s="35">
        <v>1789</v>
      </c>
      <c r="S36" s="35">
        <v>1734</v>
      </c>
      <c r="T36" s="35">
        <v>1768</v>
      </c>
      <c r="U36" s="35">
        <v>1815</v>
      </c>
      <c r="V36" s="35">
        <v>1702</v>
      </c>
      <c r="W36" s="35">
        <v>1674</v>
      </c>
      <c r="X36" s="62">
        <v>966</v>
      </c>
      <c r="Y36" s="34">
        <v>948</v>
      </c>
      <c r="Z36" s="34">
        <v>922</v>
      </c>
      <c r="AA36" s="34">
        <v>932</v>
      </c>
      <c r="AB36" s="21">
        <v>851</v>
      </c>
      <c r="AC36" s="35">
        <v>850</v>
      </c>
      <c r="AD36" s="35">
        <v>838</v>
      </c>
      <c r="AE36" s="35">
        <v>855</v>
      </c>
      <c r="AF36" s="35">
        <v>886</v>
      </c>
      <c r="AG36" s="35">
        <v>845</v>
      </c>
      <c r="AH36" s="35">
        <v>849</v>
      </c>
      <c r="AI36" s="62">
        <v>775</v>
      </c>
      <c r="AJ36" s="34">
        <v>821</v>
      </c>
      <c r="AK36" s="34">
        <v>864</v>
      </c>
      <c r="AL36" s="34">
        <v>888</v>
      </c>
      <c r="AM36" s="21">
        <v>948</v>
      </c>
      <c r="AN36" s="35">
        <v>985</v>
      </c>
      <c r="AO36" s="35">
        <v>982</v>
      </c>
      <c r="AP36" s="35">
        <v>991</v>
      </c>
      <c r="AQ36" s="35">
        <v>1005</v>
      </c>
      <c r="AR36" s="35">
        <v>926</v>
      </c>
      <c r="AS36" s="35">
        <v>896</v>
      </c>
      <c r="AT36" s="62">
        <v>1668</v>
      </c>
      <c r="AU36" s="34">
        <v>1681</v>
      </c>
      <c r="AV36" s="34">
        <v>1692</v>
      </c>
      <c r="AW36" s="34">
        <v>1713</v>
      </c>
      <c r="AX36" s="21">
        <v>1648</v>
      </c>
      <c r="AY36" s="35">
        <v>1673</v>
      </c>
      <c r="AZ36" s="35">
        <v>1606</v>
      </c>
      <c r="BA36" s="35">
        <v>1623</v>
      </c>
      <c r="BB36" s="35">
        <v>1636</v>
      </c>
      <c r="BC36" s="35">
        <v>1523</v>
      </c>
      <c r="BD36" s="35">
        <v>1498</v>
      </c>
      <c r="BE36" s="62">
        <v>22</v>
      </c>
      <c r="BF36" s="34">
        <v>23</v>
      </c>
      <c r="BG36" s="34">
        <v>22</v>
      </c>
      <c r="BH36" s="34">
        <v>27</v>
      </c>
      <c r="BI36" s="21">
        <v>18</v>
      </c>
      <c r="BJ36" s="35">
        <v>19</v>
      </c>
      <c r="BK36" s="35">
        <v>16</v>
      </c>
      <c r="BL36" s="35">
        <v>19</v>
      </c>
      <c r="BM36" s="35">
        <v>20</v>
      </c>
      <c r="BN36" s="35">
        <v>20</v>
      </c>
      <c r="BO36" s="35">
        <v>18</v>
      </c>
      <c r="BP36" s="62"/>
      <c r="BQ36" s="34"/>
      <c r="BR36" s="34"/>
      <c r="BS36" s="34"/>
      <c r="BU36" s="35"/>
      <c r="BV36" s="35"/>
      <c r="BW36" s="35"/>
      <c r="BX36" s="35"/>
      <c r="BY36" s="35"/>
      <c r="BZ36" s="35"/>
      <c r="CA36" s="62">
        <v>19</v>
      </c>
      <c r="CB36" s="34">
        <v>18</v>
      </c>
      <c r="CC36" s="34">
        <v>21</v>
      </c>
      <c r="CD36" s="34">
        <v>26</v>
      </c>
      <c r="CE36" s="21">
        <v>44</v>
      </c>
      <c r="CF36" s="35">
        <v>48</v>
      </c>
      <c r="CG36" s="35">
        <v>49</v>
      </c>
      <c r="CH36" s="35">
        <v>57</v>
      </c>
      <c r="CI36" s="35">
        <v>72</v>
      </c>
      <c r="CJ36" s="35">
        <v>65</v>
      </c>
      <c r="CK36" s="35">
        <v>70</v>
      </c>
      <c r="CL36" s="62"/>
      <c r="CM36" s="34"/>
      <c r="CN36" s="34"/>
      <c r="CO36" s="34"/>
      <c r="CQ36" s="35"/>
      <c r="CR36" s="35"/>
      <c r="CS36" s="35">
        <v>3</v>
      </c>
      <c r="CT36" s="35">
        <v>29</v>
      </c>
      <c r="CU36" s="35">
        <v>34</v>
      </c>
      <c r="CV36" s="35">
        <v>28</v>
      </c>
      <c r="CW36" s="62">
        <v>32</v>
      </c>
      <c r="CX36" s="34">
        <v>39</v>
      </c>
      <c r="CY36" s="34">
        <v>40</v>
      </c>
      <c r="CZ36" s="34">
        <v>36</v>
      </c>
      <c r="DA36" s="21">
        <v>45</v>
      </c>
      <c r="DB36" s="35">
        <v>49</v>
      </c>
      <c r="DC36" s="35">
        <v>63</v>
      </c>
      <c r="DD36" s="35">
        <v>66</v>
      </c>
      <c r="DE36" s="35">
        <v>58</v>
      </c>
      <c r="DF36" s="35">
        <v>60</v>
      </c>
      <c r="DG36" s="35">
        <v>60</v>
      </c>
      <c r="DH36" s="35"/>
    </row>
    <row r="37" spans="1:127">
      <c r="A37" s="25" t="s">
        <v>68</v>
      </c>
      <c r="B37" s="33">
        <v>627</v>
      </c>
      <c r="C37" s="34">
        <v>513</v>
      </c>
      <c r="D37" s="34">
        <v>541</v>
      </c>
      <c r="E37" s="34">
        <v>547</v>
      </c>
      <c r="F37" s="21">
        <v>595</v>
      </c>
      <c r="G37" s="35">
        <v>669</v>
      </c>
      <c r="H37" s="35">
        <v>1132</v>
      </c>
      <c r="I37" s="35">
        <v>525</v>
      </c>
      <c r="J37" s="35">
        <v>539</v>
      </c>
      <c r="K37" s="35">
        <v>635</v>
      </c>
      <c r="L37" s="35">
        <v>678</v>
      </c>
      <c r="M37" s="58">
        <v>627</v>
      </c>
      <c r="N37" s="34">
        <v>513</v>
      </c>
      <c r="O37" s="34">
        <v>540</v>
      </c>
      <c r="P37" s="34">
        <v>546</v>
      </c>
      <c r="Q37" s="21">
        <v>595</v>
      </c>
      <c r="R37" s="35">
        <v>668</v>
      </c>
      <c r="S37" s="35">
        <v>1099</v>
      </c>
      <c r="T37" s="35">
        <v>524</v>
      </c>
      <c r="U37" s="35">
        <v>533</v>
      </c>
      <c r="V37" s="35">
        <v>634</v>
      </c>
      <c r="W37" s="35">
        <v>662</v>
      </c>
      <c r="X37" s="58">
        <v>425</v>
      </c>
      <c r="Y37" s="34">
        <v>327</v>
      </c>
      <c r="Z37" s="34">
        <v>348</v>
      </c>
      <c r="AA37" s="34">
        <v>338</v>
      </c>
      <c r="AB37" s="21">
        <v>354</v>
      </c>
      <c r="AC37" s="35">
        <v>401</v>
      </c>
      <c r="AD37" s="35">
        <v>705</v>
      </c>
      <c r="AE37" s="35">
        <v>307</v>
      </c>
      <c r="AF37" s="35">
        <v>318</v>
      </c>
      <c r="AG37" s="35">
        <v>361</v>
      </c>
      <c r="AH37" s="35">
        <v>394</v>
      </c>
      <c r="AI37" s="58">
        <v>202</v>
      </c>
      <c r="AJ37" s="34">
        <v>186</v>
      </c>
      <c r="AK37" s="34">
        <v>193</v>
      </c>
      <c r="AL37" s="34">
        <v>209</v>
      </c>
      <c r="AM37" s="21">
        <v>241</v>
      </c>
      <c r="AN37" s="35">
        <v>268</v>
      </c>
      <c r="AO37" s="35">
        <v>427</v>
      </c>
      <c r="AP37" s="35">
        <v>218</v>
      </c>
      <c r="AQ37" s="35">
        <v>221</v>
      </c>
      <c r="AR37" s="35">
        <v>274</v>
      </c>
      <c r="AS37" s="35">
        <v>284</v>
      </c>
      <c r="AT37" s="58">
        <v>610</v>
      </c>
      <c r="AU37" s="34">
        <v>490</v>
      </c>
      <c r="AV37" s="34">
        <v>508</v>
      </c>
      <c r="AW37" s="34">
        <v>512</v>
      </c>
      <c r="AX37" s="21">
        <v>550</v>
      </c>
      <c r="AY37" s="35">
        <v>625</v>
      </c>
      <c r="AZ37" s="35">
        <v>1024</v>
      </c>
      <c r="BA37" s="35">
        <v>483</v>
      </c>
      <c r="BB37" s="35">
        <v>491</v>
      </c>
      <c r="BC37" s="35">
        <v>584</v>
      </c>
      <c r="BD37" s="35">
        <v>600</v>
      </c>
      <c r="BE37" s="58">
        <v>3</v>
      </c>
      <c r="BF37" s="34">
        <v>5</v>
      </c>
      <c r="BG37" s="34">
        <v>7</v>
      </c>
      <c r="BH37" s="34">
        <v>6</v>
      </c>
      <c r="BI37" s="21">
        <v>4</v>
      </c>
      <c r="BJ37" s="35">
        <v>4</v>
      </c>
      <c r="BK37" s="35">
        <v>10</v>
      </c>
      <c r="BL37" s="35">
        <v>6</v>
      </c>
      <c r="BM37" s="35">
        <v>5</v>
      </c>
      <c r="BN37" s="35">
        <v>6</v>
      </c>
      <c r="BO37" s="35">
        <v>2</v>
      </c>
      <c r="BP37" s="58"/>
      <c r="BQ37" s="34"/>
      <c r="BR37" s="34"/>
      <c r="BS37" s="34"/>
      <c r="BU37" s="35"/>
      <c r="BV37" s="35"/>
      <c r="BW37" s="35"/>
      <c r="BX37" s="35"/>
      <c r="BY37" s="35"/>
      <c r="BZ37" s="35"/>
      <c r="CA37" s="58">
        <v>6</v>
      </c>
      <c r="CB37" s="34">
        <v>12</v>
      </c>
      <c r="CC37" s="34">
        <v>16</v>
      </c>
      <c r="CD37" s="34">
        <v>17</v>
      </c>
      <c r="CE37" s="21">
        <v>26</v>
      </c>
      <c r="CF37" s="35">
        <v>17</v>
      </c>
      <c r="CG37" s="35">
        <v>23</v>
      </c>
      <c r="CH37" s="35">
        <v>16</v>
      </c>
      <c r="CI37" s="35">
        <v>19</v>
      </c>
      <c r="CJ37" s="35">
        <v>20</v>
      </c>
      <c r="CK37" s="35">
        <v>24</v>
      </c>
      <c r="CL37" s="58"/>
      <c r="CM37" s="34"/>
      <c r="CN37" s="34"/>
      <c r="CO37" s="34"/>
      <c r="CQ37" s="35"/>
      <c r="CR37" s="35"/>
      <c r="CS37" s="35">
        <v>0</v>
      </c>
      <c r="CT37" s="35">
        <v>1</v>
      </c>
      <c r="CU37" s="35">
        <v>1</v>
      </c>
      <c r="CV37" s="35">
        <v>1</v>
      </c>
      <c r="CW37" s="58">
        <v>8</v>
      </c>
      <c r="CX37" s="34">
        <v>6</v>
      </c>
      <c r="CY37" s="34">
        <v>9</v>
      </c>
      <c r="CZ37" s="34">
        <v>11</v>
      </c>
      <c r="DA37" s="21">
        <v>15</v>
      </c>
      <c r="DB37" s="35">
        <v>22</v>
      </c>
      <c r="DC37" s="35">
        <v>42</v>
      </c>
      <c r="DD37" s="35">
        <v>19</v>
      </c>
      <c r="DE37" s="35">
        <v>17</v>
      </c>
      <c r="DF37" s="35">
        <v>23</v>
      </c>
      <c r="DG37" s="35">
        <v>35</v>
      </c>
      <c r="DH37" s="35"/>
      <c r="DI37" s="2"/>
      <c r="DJ37" s="2"/>
      <c r="DK37" s="2"/>
      <c r="DL37" s="2"/>
      <c r="DM37" s="4"/>
      <c r="DN37" s="4"/>
      <c r="DO37" s="4"/>
      <c r="DP37" s="4"/>
      <c r="DQ37" s="4"/>
      <c r="DR37" s="4"/>
      <c r="DS37" s="4"/>
      <c r="DT37" s="2"/>
      <c r="DU37" s="2"/>
      <c r="DV37" s="2"/>
      <c r="DW37" s="2"/>
    </row>
    <row r="38" spans="1:127">
      <c r="A38" s="43" t="s">
        <v>70</v>
      </c>
      <c r="B38" s="21">
        <v>2755</v>
      </c>
      <c r="C38" s="34">
        <v>2903</v>
      </c>
      <c r="D38" s="34">
        <v>3351</v>
      </c>
      <c r="E38" s="34">
        <v>3376</v>
      </c>
      <c r="F38" s="21">
        <v>3652</v>
      </c>
      <c r="G38" s="35">
        <v>3493</v>
      </c>
      <c r="H38" s="35">
        <v>3595</v>
      </c>
      <c r="I38" s="35">
        <v>3276</v>
      </c>
      <c r="J38" s="35">
        <v>3431</v>
      </c>
      <c r="K38" s="35">
        <v>2806</v>
      </c>
      <c r="L38" s="35">
        <v>2824</v>
      </c>
      <c r="M38" s="62">
        <v>2755</v>
      </c>
      <c r="N38" s="34">
        <v>2902</v>
      </c>
      <c r="O38" s="34">
        <v>3348</v>
      </c>
      <c r="P38" s="34">
        <v>3374</v>
      </c>
      <c r="Q38" s="21">
        <v>3641</v>
      </c>
      <c r="R38" s="35">
        <v>3482</v>
      </c>
      <c r="S38" s="35">
        <v>3577</v>
      </c>
      <c r="T38" s="35">
        <v>3248</v>
      </c>
      <c r="U38" s="35">
        <v>3413</v>
      </c>
      <c r="V38" s="35">
        <v>2794</v>
      </c>
      <c r="W38" s="35">
        <v>2815</v>
      </c>
      <c r="X38" s="62">
        <v>1600</v>
      </c>
      <c r="Y38" s="34">
        <v>1632</v>
      </c>
      <c r="Z38" s="34">
        <v>1840</v>
      </c>
      <c r="AA38" s="34">
        <v>1818</v>
      </c>
      <c r="AB38" s="21">
        <v>1866</v>
      </c>
      <c r="AC38" s="35">
        <v>1794</v>
      </c>
      <c r="AD38" s="35">
        <v>1792</v>
      </c>
      <c r="AE38" s="35">
        <v>1626</v>
      </c>
      <c r="AF38" s="35">
        <v>1673</v>
      </c>
      <c r="AG38" s="35">
        <v>1314</v>
      </c>
      <c r="AH38" s="35">
        <v>1303</v>
      </c>
      <c r="AI38" s="62">
        <v>1155</v>
      </c>
      <c r="AJ38" s="34">
        <v>1271</v>
      </c>
      <c r="AK38" s="34">
        <v>1511</v>
      </c>
      <c r="AL38" s="34">
        <v>1558</v>
      </c>
      <c r="AM38" s="21">
        <v>1786</v>
      </c>
      <c r="AN38" s="35">
        <v>1699</v>
      </c>
      <c r="AO38" s="35">
        <v>1803</v>
      </c>
      <c r="AP38" s="35">
        <v>1650</v>
      </c>
      <c r="AQ38" s="35">
        <v>1758</v>
      </c>
      <c r="AR38" s="35">
        <v>1492</v>
      </c>
      <c r="AS38" s="35">
        <v>1521</v>
      </c>
      <c r="AT38" s="62">
        <v>2526</v>
      </c>
      <c r="AU38" s="34">
        <v>2622</v>
      </c>
      <c r="AV38" s="34">
        <v>2995</v>
      </c>
      <c r="AW38" s="34">
        <v>2983</v>
      </c>
      <c r="AX38" s="21">
        <v>3146</v>
      </c>
      <c r="AY38" s="35">
        <v>3032</v>
      </c>
      <c r="AZ38" s="35">
        <v>3095</v>
      </c>
      <c r="BA38" s="35">
        <v>2821</v>
      </c>
      <c r="BB38" s="35">
        <v>2929</v>
      </c>
      <c r="BC38" s="35">
        <v>2336</v>
      </c>
      <c r="BD38" s="35">
        <v>2330</v>
      </c>
      <c r="BE38" s="62">
        <v>59</v>
      </c>
      <c r="BF38" s="34">
        <v>65</v>
      </c>
      <c r="BG38" s="34">
        <v>81</v>
      </c>
      <c r="BH38" s="34">
        <v>85</v>
      </c>
      <c r="BI38" s="21">
        <v>105</v>
      </c>
      <c r="BJ38" s="35">
        <v>90</v>
      </c>
      <c r="BK38" s="35">
        <v>88</v>
      </c>
      <c r="BL38" s="35">
        <v>81</v>
      </c>
      <c r="BM38" s="35">
        <v>87</v>
      </c>
      <c r="BN38" s="35">
        <v>76</v>
      </c>
      <c r="BO38" s="35">
        <v>89</v>
      </c>
      <c r="BP38" s="62"/>
      <c r="BQ38" s="34"/>
      <c r="BR38" s="34"/>
      <c r="BS38" s="34"/>
      <c r="BU38" s="35"/>
      <c r="BV38" s="35"/>
      <c r="BW38" s="35"/>
      <c r="BX38" s="35"/>
      <c r="BY38" s="35"/>
      <c r="BZ38" s="35"/>
      <c r="CA38" s="62">
        <v>56</v>
      </c>
      <c r="CB38" s="34">
        <v>77</v>
      </c>
      <c r="CC38" s="34">
        <v>91</v>
      </c>
      <c r="CD38" s="34">
        <v>105</v>
      </c>
      <c r="CE38" s="21">
        <v>132</v>
      </c>
      <c r="CF38" s="35">
        <v>122</v>
      </c>
      <c r="CG38" s="35">
        <v>123</v>
      </c>
      <c r="CH38" s="35">
        <v>98</v>
      </c>
      <c r="CI38" s="35">
        <v>101</v>
      </c>
      <c r="CJ38" s="35">
        <v>97</v>
      </c>
      <c r="CK38" s="35">
        <v>109</v>
      </c>
      <c r="CL38" s="62"/>
      <c r="CM38" s="34"/>
      <c r="CN38" s="34"/>
      <c r="CO38" s="34"/>
      <c r="CQ38" s="35"/>
      <c r="CR38" s="35"/>
      <c r="CS38" s="35">
        <v>23</v>
      </c>
      <c r="CT38" s="35">
        <v>31</v>
      </c>
      <c r="CU38" s="35">
        <v>41</v>
      </c>
      <c r="CV38" s="35">
        <v>51</v>
      </c>
      <c r="CW38" s="62">
        <v>114</v>
      </c>
      <c r="CX38" s="34">
        <v>138</v>
      </c>
      <c r="CY38" s="34">
        <v>181</v>
      </c>
      <c r="CZ38" s="34">
        <v>201</v>
      </c>
      <c r="DA38" s="21">
        <v>258</v>
      </c>
      <c r="DB38" s="35">
        <v>238</v>
      </c>
      <c r="DC38" s="35">
        <v>271</v>
      </c>
      <c r="DD38" s="35">
        <v>225</v>
      </c>
      <c r="DE38" s="35">
        <v>265</v>
      </c>
      <c r="DF38" s="35">
        <v>244</v>
      </c>
      <c r="DG38" s="35">
        <v>236</v>
      </c>
      <c r="DH38" s="35"/>
      <c r="DI38" s="2"/>
      <c r="DJ38" s="2"/>
      <c r="DK38" s="2"/>
      <c r="DL38" s="2"/>
      <c r="DM38" s="4"/>
      <c r="DN38" s="4"/>
      <c r="DO38" s="4"/>
      <c r="DP38" s="4"/>
      <c r="DQ38" s="4"/>
      <c r="DR38" s="4"/>
      <c r="DS38" s="4"/>
      <c r="DT38" s="2"/>
      <c r="DU38" s="2"/>
      <c r="DV38" s="2"/>
      <c r="DW38" s="2"/>
    </row>
    <row r="39" spans="1:127">
      <c r="A39" s="28" t="s">
        <v>72</v>
      </c>
      <c r="B39" s="28">
        <v>399</v>
      </c>
      <c r="C39" s="29">
        <v>554</v>
      </c>
      <c r="D39" s="29">
        <v>539</v>
      </c>
      <c r="E39" s="29">
        <v>531</v>
      </c>
      <c r="F39" s="38">
        <v>513</v>
      </c>
      <c r="G39" s="39">
        <v>547</v>
      </c>
      <c r="H39" s="39">
        <v>584</v>
      </c>
      <c r="I39" s="39">
        <v>584</v>
      </c>
      <c r="J39" s="39">
        <v>615</v>
      </c>
      <c r="K39" s="39">
        <v>650</v>
      </c>
      <c r="L39" s="39">
        <v>633</v>
      </c>
      <c r="M39" s="59">
        <v>399</v>
      </c>
      <c r="N39" s="29">
        <v>554</v>
      </c>
      <c r="O39" s="29">
        <v>538</v>
      </c>
      <c r="P39" s="29">
        <v>529</v>
      </c>
      <c r="Q39" s="38">
        <v>513</v>
      </c>
      <c r="R39" s="39">
        <v>546</v>
      </c>
      <c r="S39" s="39">
        <v>579</v>
      </c>
      <c r="T39" s="39">
        <v>578</v>
      </c>
      <c r="U39" s="39">
        <v>602</v>
      </c>
      <c r="V39" s="39">
        <v>635</v>
      </c>
      <c r="W39" s="39">
        <v>616</v>
      </c>
      <c r="X39" s="59">
        <v>213</v>
      </c>
      <c r="Y39" s="29">
        <v>303</v>
      </c>
      <c r="Z39" s="29">
        <v>297</v>
      </c>
      <c r="AA39" s="29">
        <v>296</v>
      </c>
      <c r="AB39" s="38">
        <v>271</v>
      </c>
      <c r="AC39" s="39">
        <v>272</v>
      </c>
      <c r="AD39" s="39">
        <v>299</v>
      </c>
      <c r="AE39" s="39">
        <v>297</v>
      </c>
      <c r="AF39" s="39">
        <v>323</v>
      </c>
      <c r="AG39" s="39">
        <v>335</v>
      </c>
      <c r="AH39" s="39">
        <v>327</v>
      </c>
      <c r="AI39" s="59">
        <v>186</v>
      </c>
      <c r="AJ39" s="29">
        <v>251</v>
      </c>
      <c r="AK39" s="29">
        <v>242</v>
      </c>
      <c r="AL39" s="29">
        <v>235</v>
      </c>
      <c r="AM39" s="38">
        <v>242</v>
      </c>
      <c r="AN39" s="39">
        <v>275</v>
      </c>
      <c r="AO39" s="39">
        <v>285</v>
      </c>
      <c r="AP39" s="39">
        <v>287</v>
      </c>
      <c r="AQ39" s="39">
        <v>292</v>
      </c>
      <c r="AR39" s="39">
        <v>315</v>
      </c>
      <c r="AS39" s="39">
        <v>306</v>
      </c>
      <c r="AT39" s="59">
        <v>394</v>
      </c>
      <c r="AU39" s="29">
        <v>545</v>
      </c>
      <c r="AV39" s="29">
        <v>526</v>
      </c>
      <c r="AW39" s="29">
        <v>521</v>
      </c>
      <c r="AX39" s="38">
        <v>500</v>
      </c>
      <c r="AY39" s="39">
        <v>527</v>
      </c>
      <c r="AZ39" s="39">
        <v>552</v>
      </c>
      <c r="BA39" s="39">
        <v>558</v>
      </c>
      <c r="BB39" s="39">
        <v>579</v>
      </c>
      <c r="BC39" s="39">
        <v>614</v>
      </c>
      <c r="BD39" s="39">
        <v>594</v>
      </c>
      <c r="BE39" s="59">
        <v>2</v>
      </c>
      <c r="BF39" s="29">
        <v>2</v>
      </c>
      <c r="BG39" s="29">
        <v>2</v>
      </c>
      <c r="BH39" s="29">
        <v>1</v>
      </c>
      <c r="BI39" s="38">
        <v>3</v>
      </c>
      <c r="BJ39" s="39">
        <v>3</v>
      </c>
      <c r="BK39" s="39">
        <v>3</v>
      </c>
      <c r="BL39" s="39">
        <v>1</v>
      </c>
      <c r="BM39" s="39">
        <v>0</v>
      </c>
      <c r="BN39" s="39">
        <v>2</v>
      </c>
      <c r="BO39" s="39">
        <v>3</v>
      </c>
      <c r="BP39" s="59"/>
      <c r="BQ39" s="29"/>
      <c r="BR39" s="29"/>
      <c r="BS39" s="29"/>
      <c r="BT39" s="38"/>
      <c r="BU39" s="39"/>
      <c r="BV39" s="39"/>
      <c r="BW39" s="39"/>
      <c r="BX39" s="39"/>
      <c r="BY39" s="39"/>
      <c r="BZ39" s="39"/>
      <c r="CA39" s="59">
        <v>3</v>
      </c>
      <c r="CB39" s="29">
        <v>7</v>
      </c>
      <c r="CC39" s="29">
        <v>6</v>
      </c>
      <c r="CD39" s="29">
        <v>4</v>
      </c>
      <c r="CE39" s="38">
        <v>4</v>
      </c>
      <c r="CF39" s="39">
        <v>9</v>
      </c>
      <c r="CG39" s="39">
        <v>10</v>
      </c>
      <c r="CH39" s="39">
        <v>7</v>
      </c>
      <c r="CI39" s="39">
        <v>10</v>
      </c>
      <c r="CJ39" s="39">
        <v>7</v>
      </c>
      <c r="CK39" s="39">
        <v>5</v>
      </c>
      <c r="CL39" s="59"/>
      <c r="CM39" s="29"/>
      <c r="CN39" s="29"/>
      <c r="CO39" s="29"/>
      <c r="CP39" s="38"/>
      <c r="CQ39" s="39"/>
      <c r="CR39" s="39"/>
      <c r="CS39" s="39">
        <v>0</v>
      </c>
      <c r="CT39" s="39">
        <v>0</v>
      </c>
      <c r="CU39" s="39">
        <v>2</v>
      </c>
      <c r="CV39" s="39">
        <v>1</v>
      </c>
      <c r="CW39" s="59">
        <v>0</v>
      </c>
      <c r="CX39" s="29">
        <v>0</v>
      </c>
      <c r="CY39" s="29">
        <v>4</v>
      </c>
      <c r="CZ39" s="29">
        <v>3</v>
      </c>
      <c r="DA39" s="38">
        <v>6</v>
      </c>
      <c r="DB39" s="39">
        <v>7</v>
      </c>
      <c r="DC39" s="39">
        <v>14</v>
      </c>
      <c r="DD39" s="39">
        <v>12</v>
      </c>
      <c r="DE39" s="39">
        <v>13</v>
      </c>
      <c r="DF39" s="39">
        <v>10</v>
      </c>
      <c r="DG39" s="39">
        <v>13</v>
      </c>
      <c r="DH39" s="35"/>
      <c r="DI39" s="2"/>
      <c r="DJ39" s="2"/>
      <c r="DK39" s="2"/>
      <c r="DL39" s="2"/>
      <c r="DM39" s="2"/>
      <c r="DN39" s="2"/>
      <c r="DO39" s="2"/>
      <c r="DP39" s="2"/>
      <c r="DQ39" s="2"/>
      <c r="DR39" s="2"/>
      <c r="DS39" s="2"/>
      <c r="DT39" s="2"/>
      <c r="DU39" s="2"/>
      <c r="DV39" s="2"/>
      <c r="DW39" s="2"/>
    </row>
    <row r="40" spans="1:127">
      <c r="A40" s="15" t="s">
        <v>88</v>
      </c>
      <c r="B40" s="44">
        <f>SUM(B42:B53)</f>
        <v>22711</v>
      </c>
      <c r="C40" s="44">
        <f t="shared" ref="C40:CL40" si="178">SUM(C42:C53)</f>
        <v>23072</v>
      </c>
      <c r="D40" s="44">
        <f t="shared" si="178"/>
        <v>23220</v>
      </c>
      <c r="E40" s="44">
        <f t="shared" si="178"/>
        <v>23535</v>
      </c>
      <c r="F40" s="44">
        <f t="shared" si="178"/>
        <v>24149</v>
      </c>
      <c r="G40" s="44">
        <f t="shared" si="178"/>
        <v>24182</v>
      </c>
      <c r="H40" s="44">
        <f t="shared" si="178"/>
        <v>25308</v>
      </c>
      <c r="I40" s="44">
        <f t="shared" si="178"/>
        <v>26066</v>
      </c>
      <c r="J40" s="44">
        <f t="shared" ref="J40:K40" si="179">SUM(J42:J53)</f>
        <v>25348</v>
      </c>
      <c r="K40" s="44">
        <f t="shared" si="179"/>
        <v>19409</v>
      </c>
      <c r="L40" s="44">
        <f t="shared" ref="L40" si="180">SUM(L42:L53)</f>
        <v>19094</v>
      </c>
      <c r="M40" s="63">
        <f t="shared" si="178"/>
        <v>22711</v>
      </c>
      <c r="N40" s="44">
        <f t="shared" si="178"/>
        <v>22924</v>
      </c>
      <c r="O40" s="44">
        <f t="shared" si="178"/>
        <v>23024</v>
      </c>
      <c r="P40" s="44">
        <f t="shared" si="178"/>
        <v>23388</v>
      </c>
      <c r="Q40" s="44">
        <f t="shared" si="178"/>
        <v>23902</v>
      </c>
      <c r="R40" s="44">
        <f t="shared" si="178"/>
        <v>23822</v>
      </c>
      <c r="S40" s="44">
        <f t="shared" si="178"/>
        <v>23881</v>
      </c>
      <c r="T40" s="44">
        <f t="shared" si="178"/>
        <v>25588</v>
      </c>
      <c r="U40" s="44">
        <f t="shared" ref="U40:V40" si="181">SUM(U42:U53)</f>
        <v>24786</v>
      </c>
      <c r="V40" s="44">
        <f t="shared" si="181"/>
        <v>19024</v>
      </c>
      <c r="W40" s="44">
        <f t="shared" ref="W40" si="182">SUM(W42:W53)</f>
        <v>18714</v>
      </c>
      <c r="X40" s="63">
        <f t="shared" si="178"/>
        <v>13689</v>
      </c>
      <c r="Y40" s="44">
        <f t="shared" si="178"/>
        <v>13197</v>
      </c>
      <c r="Z40" s="44">
        <f t="shared" si="178"/>
        <v>12981</v>
      </c>
      <c r="AA40" s="44">
        <f t="shared" si="178"/>
        <v>12929</v>
      </c>
      <c r="AB40" s="44">
        <f t="shared" si="178"/>
        <v>12460</v>
      </c>
      <c r="AC40" s="44">
        <f t="shared" si="178"/>
        <v>12161</v>
      </c>
      <c r="AD40" s="44">
        <f t="shared" si="178"/>
        <v>12041</v>
      </c>
      <c r="AE40" s="44">
        <f t="shared" si="178"/>
        <v>12571</v>
      </c>
      <c r="AF40" s="44">
        <f t="shared" ref="AF40:AG40" si="183">SUM(AF42:AF53)</f>
        <v>12024</v>
      </c>
      <c r="AG40" s="44">
        <f t="shared" si="183"/>
        <v>9087</v>
      </c>
      <c r="AH40" s="44">
        <f t="shared" ref="AH40" si="184">SUM(AH42:AH53)</f>
        <v>8993</v>
      </c>
      <c r="AI40" s="63">
        <f t="shared" si="178"/>
        <v>9022</v>
      </c>
      <c r="AJ40" s="44">
        <f t="shared" si="178"/>
        <v>9875</v>
      </c>
      <c r="AK40" s="44">
        <f t="shared" si="178"/>
        <v>10239</v>
      </c>
      <c r="AL40" s="44">
        <f t="shared" si="178"/>
        <v>10606</v>
      </c>
      <c r="AM40" s="44">
        <f t="shared" si="178"/>
        <v>11689</v>
      </c>
      <c r="AN40" s="44">
        <f t="shared" si="178"/>
        <v>12021</v>
      </c>
      <c r="AO40" s="44">
        <f t="shared" si="178"/>
        <v>12280</v>
      </c>
      <c r="AP40" s="44">
        <f t="shared" si="178"/>
        <v>13495</v>
      </c>
      <c r="AQ40" s="44">
        <f t="shared" ref="AQ40:AR40" si="185">SUM(AQ42:AQ53)</f>
        <v>13324</v>
      </c>
      <c r="AR40" s="44">
        <f t="shared" si="185"/>
        <v>10322</v>
      </c>
      <c r="AS40" s="44">
        <f t="shared" ref="AS40" si="186">SUM(AS42:AS53)</f>
        <v>10101</v>
      </c>
      <c r="AT40" s="63">
        <f t="shared" si="178"/>
        <v>20849</v>
      </c>
      <c r="AU40" s="44">
        <f t="shared" si="178"/>
        <v>21122</v>
      </c>
      <c r="AV40" s="44">
        <f t="shared" si="178"/>
        <v>21127</v>
      </c>
      <c r="AW40" s="44">
        <f t="shared" si="178"/>
        <v>21493</v>
      </c>
      <c r="AX40" s="44">
        <f t="shared" si="178"/>
        <v>21931</v>
      </c>
      <c r="AY40" s="44">
        <f t="shared" si="178"/>
        <v>21680</v>
      </c>
      <c r="AZ40" s="44">
        <f t="shared" si="178"/>
        <v>21616</v>
      </c>
      <c r="BA40" s="44">
        <f t="shared" si="178"/>
        <v>23167</v>
      </c>
      <c r="BB40" s="44">
        <f t="shared" ref="BB40:BC40" si="187">SUM(BB42:BB53)</f>
        <v>22222</v>
      </c>
      <c r="BC40" s="44">
        <f t="shared" si="187"/>
        <v>17119</v>
      </c>
      <c r="BD40" s="44">
        <f t="shared" ref="BD40" si="188">SUM(BD42:BD53)</f>
        <v>16708</v>
      </c>
      <c r="BE40" s="63">
        <f t="shared" si="178"/>
        <v>1127</v>
      </c>
      <c r="BF40" s="44">
        <f t="shared" si="178"/>
        <v>1137</v>
      </c>
      <c r="BG40" s="44">
        <f t="shared" si="178"/>
        <v>1138</v>
      </c>
      <c r="BH40" s="44">
        <f t="shared" si="178"/>
        <v>1104</v>
      </c>
      <c r="BI40" s="44">
        <f t="shared" si="178"/>
        <v>1039</v>
      </c>
      <c r="BJ40" s="44">
        <f t="shared" si="178"/>
        <v>1111</v>
      </c>
      <c r="BK40" s="44">
        <f t="shared" si="178"/>
        <v>1149</v>
      </c>
      <c r="BL40" s="44">
        <f t="shared" si="178"/>
        <v>1181</v>
      </c>
      <c r="BM40" s="44">
        <f t="shared" ref="BM40:BN40" si="189">SUM(BM42:BM53)</f>
        <v>1175</v>
      </c>
      <c r="BN40" s="44">
        <f t="shared" si="189"/>
        <v>826</v>
      </c>
      <c r="BO40" s="44">
        <f t="shared" ref="BO40" si="190">SUM(BO42:BO53)</f>
        <v>873</v>
      </c>
      <c r="BP40" s="63">
        <f t="shared" si="178"/>
        <v>350</v>
      </c>
      <c r="BQ40" s="44">
        <f t="shared" si="178"/>
        <v>307</v>
      </c>
      <c r="BR40" s="44">
        <f t="shared" si="178"/>
        <v>287</v>
      </c>
      <c r="BS40" s="44">
        <f t="shared" si="178"/>
        <v>260</v>
      </c>
      <c r="BT40" s="44">
        <f t="shared" si="178"/>
        <v>200</v>
      </c>
      <c r="BU40" s="44">
        <f t="shared" si="178"/>
        <v>240</v>
      </c>
      <c r="BV40" s="44">
        <f t="shared" si="178"/>
        <v>272</v>
      </c>
      <c r="BW40" s="44">
        <f t="shared" si="178"/>
        <v>257</v>
      </c>
      <c r="BX40" s="44">
        <f t="shared" ref="BX40:BY40" si="191">SUM(BX42:BX53)</f>
        <v>251</v>
      </c>
      <c r="BY40" s="44">
        <f t="shared" si="191"/>
        <v>59</v>
      </c>
      <c r="BZ40" s="44">
        <f t="shared" ref="BZ40" si="192">SUM(BZ42:BZ53)</f>
        <v>21</v>
      </c>
      <c r="CA40" s="63">
        <f t="shared" si="178"/>
        <v>164</v>
      </c>
      <c r="CB40" s="44">
        <f t="shared" si="178"/>
        <v>175</v>
      </c>
      <c r="CC40" s="44">
        <f t="shared" si="178"/>
        <v>201</v>
      </c>
      <c r="CD40" s="44">
        <f t="shared" si="178"/>
        <v>228</v>
      </c>
      <c r="CE40" s="44">
        <f t="shared" si="178"/>
        <v>311</v>
      </c>
      <c r="CF40" s="44">
        <f t="shared" si="178"/>
        <v>362</v>
      </c>
      <c r="CG40" s="44">
        <f t="shared" si="178"/>
        <v>386</v>
      </c>
      <c r="CH40" s="44">
        <f t="shared" si="178"/>
        <v>444</v>
      </c>
      <c r="CI40" s="44">
        <f t="shared" ref="CI40:CJ40" si="193">SUM(CI42:CI53)</f>
        <v>455</v>
      </c>
      <c r="CJ40" s="44">
        <f t="shared" si="193"/>
        <v>331</v>
      </c>
      <c r="CK40" s="44">
        <f t="shared" ref="CK40" si="194">SUM(CK42:CK53)</f>
        <v>369</v>
      </c>
      <c r="CL40" s="63">
        <f t="shared" si="178"/>
        <v>0</v>
      </c>
      <c r="CM40" s="44">
        <f t="shared" ref="CM40:DD40" si="195">SUM(CM42:CM53)</f>
        <v>0</v>
      </c>
      <c r="CN40" s="44">
        <f t="shared" si="195"/>
        <v>0</v>
      </c>
      <c r="CO40" s="44">
        <f t="shared" si="195"/>
        <v>0</v>
      </c>
      <c r="CP40" s="44">
        <f t="shared" si="195"/>
        <v>0</v>
      </c>
      <c r="CQ40" s="44">
        <f t="shared" si="195"/>
        <v>0</v>
      </c>
      <c r="CR40" s="44">
        <f t="shared" si="195"/>
        <v>0</v>
      </c>
      <c r="CS40" s="44">
        <f t="shared" si="195"/>
        <v>15</v>
      </c>
      <c r="CT40" s="44">
        <f t="shared" ref="CT40:CU40" si="196">SUM(CT42:CT53)</f>
        <v>148</v>
      </c>
      <c r="CU40" s="44">
        <f t="shared" si="196"/>
        <v>138</v>
      </c>
      <c r="CV40" s="44">
        <f t="shared" ref="CV40" si="197">SUM(CV42:CV53)</f>
        <v>125</v>
      </c>
      <c r="CW40" s="63">
        <f t="shared" si="195"/>
        <v>571</v>
      </c>
      <c r="CX40" s="44">
        <f t="shared" si="195"/>
        <v>490</v>
      </c>
      <c r="CY40" s="44">
        <f t="shared" si="195"/>
        <v>558</v>
      </c>
      <c r="CZ40" s="44">
        <f t="shared" si="195"/>
        <v>563</v>
      </c>
      <c r="DA40" s="44">
        <f t="shared" si="195"/>
        <v>621</v>
      </c>
      <c r="DB40" s="44">
        <f t="shared" si="195"/>
        <v>669</v>
      </c>
      <c r="DC40" s="44">
        <f t="shared" si="195"/>
        <v>730</v>
      </c>
      <c r="DD40" s="44">
        <f t="shared" si="195"/>
        <v>781</v>
      </c>
      <c r="DE40" s="44">
        <f t="shared" ref="DE40:DF40" si="198">SUM(DE42:DE53)</f>
        <v>786</v>
      </c>
      <c r="DF40" s="44">
        <f t="shared" si="198"/>
        <v>610</v>
      </c>
      <c r="DG40" s="44">
        <f t="shared" ref="DG40" si="199">SUM(DG42:DG53)</f>
        <v>639</v>
      </c>
      <c r="DH40" s="44"/>
      <c r="DI40" s="4"/>
      <c r="DJ40" s="2"/>
      <c r="DK40" s="2"/>
      <c r="DL40" s="2"/>
      <c r="DM40" s="2"/>
      <c r="DN40" s="2"/>
      <c r="DO40" s="2"/>
      <c r="DP40" s="2"/>
      <c r="DQ40" s="2"/>
      <c r="DR40" s="2"/>
      <c r="DS40" s="2"/>
      <c r="DT40" s="2"/>
      <c r="DU40" s="2"/>
      <c r="DV40" s="2"/>
      <c r="DW40" s="2"/>
    </row>
    <row r="41" spans="1:127">
      <c r="A41" s="25" t="s">
        <v>92</v>
      </c>
      <c r="B41" s="32">
        <f>(B40/B$6)*100</f>
        <v>25.067882293207354</v>
      </c>
      <c r="C41" s="32">
        <f t="shared" ref="C41" si="200">(C40/C$6)*100</f>
        <v>23.744809167768725</v>
      </c>
      <c r="D41" s="32">
        <f t="shared" ref="D41" si="201">(D40/D$6)*100</f>
        <v>24.317701024233919</v>
      </c>
      <c r="E41" s="32">
        <f t="shared" ref="E41" si="202">(E40/E$6)*100</f>
        <v>23.668966349538387</v>
      </c>
      <c r="F41" s="32">
        <f t="shared" ref="F41" si="203">(F40/F$6)*100</f>
        <v>21.77743709982866</v>
      </c>
      <c r="G41" s="32">
        <f t="shared" ref="G41" si="204">(G40/G$6)*100</f>
        <v>21.295219979569552</v>
      </c>
      <c r="H41" s="32">
        <f t="shared" ref="H41" si="205">(H40/H$6)*100</f>
        <v>21.615065977708504</v>
      </c>
      <c r="I41" s="32">
        <f t="shared" ref="I41:J41" si="206">(I40/I$6)*100</f>
        <v>21.630817234282677</v>
      </c>
      <c r="J41" s="32">
        <f t="shared" si="206"/>
        <v>21.423802158607806</v>
      </c>
      <c r="K41" s="32">
        <f t="shared" ref="K41:L41" si="207">(K40/K$6)*100</f>
        <v>18.638664016210036</v>
      </c>
      <c r="L41" s="32">
        <f t="shared" si="207"/>
        <v>18.413439284061102</v>
      </c>
      <c r="M41" s="57">
        <f t="shared" ref="M41" si="208">(M40/M$6)*100</f>
        <v>25.067882293207354</v>
      </c>
      <c r="N41" s="32">
        <f t="shared" ref="N41" si="209">(N40/N$6)*100</f>
        <v>23.709495588858896</v>
      </c>
      <c r="O41" s="32">
        <f t="shared" ref="O41" si="210">(O40/O$6)*100</f>
        <v>24.250595100166418</v>
      </c>
      <c r="P41" s="32">
        <f t="shared" ref="P41" si="211">(P40/P$6)*100</f>
        <v>23.737655667989486</v>
      </c>
      <c r="Q41" s="32">
        <f t="shared" ref="Q41" si="212">(Q40/Q$6)*100</f>
        <v>21.842273599561363</v>
      </c>
      <c r="R41" s="32">
        <f t="shared" ref="R41" si="213">(R40/R$6)*100</f>
        <v>21.284085629534328</v>
      </c>
      <c r="S41" s="32">
        <f t="shared" ref="S41" si="214">(S40/S$6)*100</f>
        <v>20.963876574638984</v>
      </c>
      <c r="T41" s="32">
        <f t="shared" ref="T41:U41" si="215">(T40/T$6)*100</f>
        <v>21.743157465394322</v>
      </c>
      <c r="U41" s="32">
        <f t="shared" si="215"/>
        <v>21.48652865910746</v>
      </c>
      <c r="V41" s="32">
        <f t="shared" ref="V41:W41" si="216">(V40/V$6)*100</f>
        <v>18.677715160916605</v>
      </c>
      <c r="W41" s="32">
        <f t="shared" si="216"/>
        <v>18.481685216824516</v>
      </c>
      <c r="X41" s="57">
        <f t="shared" ref="X41" si="217">(X40/X$6)*100</f>
        <v>26.578373680789248</v>
      </c>
      <c r="Y41" s="32">
        <f t="shared" ref="Y41" si="218">(Y40/Y$6)*100</f>
        <v>24.816420169805468</v>
      </c>
      <c r="Z41" s="32">
        <f t="shared" ref="Z41" si="219">(Z40/Z$6)*100</f>
        <v>25.398657770647048</v>
      </c>
      <c r="AA41" s="32">
        <f t="shared" ref="AA41" si="220">(AA40/AA$6)*100</f>
        <v>24.80574048847873</v>
      </c>
      <c r="AB41" s="32">
        <f t="shared" ref="AB41" si="221">(AB40/AB$6)*100</f>
        <v>22.926326635754766</v>
      </c>
      <c r="AC41" s="32">
        <f t="shared" ref="AC41" si="222">(AC40/AC$6)*100</f>
        <v>22.430647779253356</v>
      </c>
      <c r="AD41" s="32">
        <f t="shared" ref="AD41" si="223">(AD40/AD$6)*100</f>
        <v>21.940597667638485</v>
      </c>
      <c r="AE41" s="32">
        <f t="shared" ref="AE41:AF41" si="224">(AE40/AE$6)*100</f>
        <v>22.661066445542055</v>
      </c>
      <c r="AF41" s="32">
        <f t="shared" si="224"/>
        <v>22.373978898792359</v>
      </c>
      <c r="AG41" s="32">
        <f t="shared" ref="AG41:AH41" si="225">(AG40/AG$6)*100</f>
        <v>19.341861603626999</v>
      </c>
      <c r="AH41" s="32">
        <f t="shared" si="225"/>
        <v>19.262734010195775</v>
      </c>
      <c r="AI41" s="57">
        <f t="shared" ref="AI41" si="226">(AI40/AI$6)*100</f>
        <v>23.07787542346955</v>
      </c>
      <c r="AJ41" s="32">
        <f t="shared" ref="AJ41" si="227">(AJ40/AJ$6)*100</f>
        <v>22.449304355733382</v>
      </c>
      <c r="AK41" s="32">
        <f t="shared" ref="AK41" si="228">(AK40/AK$6)*100</f>
        <v>23.072762917727651</v>
      </c>
      <c r="AL41" s="32">
        <f t="shared" ref="AL41" si="229">(AL40/AL$6)*100</f>
        <v>22.416671950626675</v>
      </c>
      <c r="AM41" s="32">
        <f t="shared" ref="AM41" si="230">(AM40/AM$6)*100</f>
        <v>20.673127940292172</v>
      </c>
      <c r="AN41" s="32">
        <f t="shared" ref="AN41" si="231">(AN40/AN$6)*100</f>
        <v>20.25783619817998</v>
      </c>
      <c r="AO41" s="32">
        <f t="shared" ref="AO41" si="232">(AO40/AO$6)*100</f>
        <v>20.059459636054754</v>
      </c>
      <c r="AP41" s="32">
        <f t="shared" ref="AP41:AQ41" si="233">(AP40/AP$6)*100</f>
        <v>20.751960633553747</v>
      </c>
      <c r="AQ41" s="32">
        <f t="shared" si="233"/>
        <v>20.633052527254709</v>
      </c>
      <c r="AR41" s="32">
        <f t="shared" ref="AR41:AS41" si="234">(AR40/AR$6)*100</f>
        <v>18.060610302351623</v>
      </c>
      <c r="AS41" s="32">
        <f t="shared" si="234"/>
        <v>17.717944220312226</v>
      </c>
      <c r="AT41" s="57">
        <f t="shared" ref="AT41" si="235">(AT40/AT$6)*100</f>
        <v>26.037815965630934</v>
      </c>
      <c r="AU41" s="32">
        <f t="shared" ref="AU41" si="236">(AU40/AU$6)*100</f>
        <v>24.747510251903925</v>
      </c>
      <c r="AV41" s="32">
        <f t="shared" ref="AV41" si="237">(AV40/AV$6)*100</f>
        <v>25.431849096577707</v>
      </c>
      <c r="AW41" s="32">
        <f t="shared" ref="AW41" si="238">(AW40/AW$6)*100</f>
        <v>25.249345065375984</v>
      </c>
      <c r="AX41" s="32">
        <f t="shared" ref="AX41" si="239">(AX40/AX$6)*100</f>
        <v>23.808800060794894</v>
      </c>
      <c r="AY41" s="32">
        <f t="shared" ref="AY41" si="240">(AY40/AY$6)*100</f>
        <v>23.159176610086206</v>
      </c>
      <c r="AZ41" s="32">
        <f t="shared" ref="AZ41" si="241">(AZ40/AZ$6)*100</f>
        <v>22.88254909225639</v>
      </c>
      <c r="BA41" s="32">
        <f t="shared" ref="BA41:BB41" si="242">(BA40/BA$6)*100</f>
        <v>23.915803817526761</v>
      </c>
      <c r="BB41" s="32">
        <f t="shared" si="242"/>
        <v>23.70523665767044</v>
      </c>
      <c r="BC41" s="32">
        <f t="shared" ref="BC41:BD41" si="243">(BC40/BC$6)*100</f>
        <v>20.759361660845947</v>
      </c>
      <c r="BD41" s="32">
        <f t="shared" si="243"/>
        <v>20.704354506927061</v>
      </c>
      <c r="BE41" s="57">
        <f t="shared" ref="BE41" si="244">(BE40/BE$6)*100</f>
        <v>20.87037037037037</v>
      </c>
      <c r="BF41" s="32">
        <f t="shared" ref="BF41" si="245">(BF40/BF$6)*100</f>
        <v>19.326874043855177</v>
      </c>
      <c r="BG41" s="32">
        <f t="shared" ref="BG41" si="246">(BG40/BG$6)*100</f>
        <v>19.429742188833874</v>
      </c>
      <c r="BH41" s="32">
        <f t="shared" ref="BH41" si="247">(BH40/BH$6)*100</f>
        <v>18.080576482148704</v>
      </c>
      <c r="BI41" s="32">
        <f t="shared" ref="BI41" si="248">(BI40/BI$6)*100</f>
        <v>14.097693351424695</v>
      </c>
      <c r="BJ41" s="32">
        <f t="shared" ref="BJ41" si="249">(BJ40/BJ$6)*100</f>
        <v>14.097195787336632</v>
      </c>
      <c r="BK41" s="32">
        <f t="shared" ref="BK41" si="250">(BK40/BK$6)*100</f>
        <v>14.920140241527074</v>
      </c>
      <c r="BL41" s="32">
        <f t="shared" ref="BL41:BM41" si="251">(BL40/BL$6)*100</f>
        <v>13.958160973880156</v>
      </c>
      <c r="BM41" s="32">
        <f t="shared" si="251"/>
        <v>14.502591952604297</v>
      </c>
      <c r="BN41" s="32">
        <f t="shared" ref="BN41:BO41" si="252">(BN40/BN$6)*100</f>
        <v>11.171219908033541</v>
      </c>
      <c r="BO41" s="32">
        <f t="shared" si="252"/>
        <v>11.395379193316799</v>
      </c>
      <c r="BP41" s="57">
        <f t="shared" ref="BP41" si="253">(BP40/BP$6)*100</f>
        <v>36.082474226804123</v>
      </c>
      <c r="BQ41" s="32">
        <f t="shared" ref="BQ41" si="254">(BQ40/BQ$6)*100</f>
        <v>28.584729981378025</v>
      </c>
      <c r="BR41" s="32">
        <f t="shared" ref="BR41" si="255">(BR40/BR$6)*100</f>
        <v>29.710144927536231</v>
      </c>
      <c r="BS41" s="32">
        <f t="shared" ref="BS41" si="256">(BS40/BS$6)*100</f>
        <v>26.557711950970376</v>
      </c>
      <c r="BT41" s="32">
        <f t="shared" ref="BT41" si="257">(BT40/BT$6)*100</f>
        <v>13.995801259622112</v>
      </c>
      <c r="BU41" s="32">
        <f t="shared" ref="BU41" si="258">(BU40/BU$6)*100</f>
        <v>13.651877133105803</v>
      </c>
      <c r="BV41" s="32">
        <f t="shared" ref="BV41" si="259">(BV40/BV$6)*100</f>
        <v>20.163083765752411</v>
      </c>
      <c r="BW41" s="32">
        <f t="shared" ref="BW41:BX41" si="260">(BW40/BW$6)*100</f>
        <v>15.604128718882817</v>
      </c>
      <c r="BX41" s="32">
        <f t="shared" si="260"/>
        <v>18.4966838614591</v>
      </c>
      <c r="BY41" s="32">
        <f t="shared" ref="BY41:BZ41" si="261">(BY40/BY$6)*100</f>
        <v>5.5871212121212119</v>
      </c>
      <c r="BZ41" s="32">
        <f t="shared" si="261"/>
        <v>3.7300177619893424</v>
      </c>
      <c r="CA41" s="57">
        <f t="shared" ref="CA41" si="262">(CA40/CA$6)*100</f>
        <v>5.9056535830032413</v>
      </c>
      <c r="CB41" s="32">
        <f t="shared" ref="CB41" si="263">(CB40/CB$6)*100</f>
        <v>6.1124694376528117</v>
      </c>
      <c r="CC41" s="32">
        <f t="shared" ref="CC41" si="264">(CC40/CC$6)*100</f>
        <v>6.706706706706707</v>
      </c>
      <c r="CD41" s="32">
        <f t="shared" ref="CD41" si="265">(CD40/CD$6)*100</f>
        <v>6.1555075593952484</v>
      </c>
      <c r="CE41" s="32">
        <f t="shared" ref="CE41" si="266">(CE40/CE$6)*100</f>
        <v>5.8011565006528629</v>
      </c>
      <c r="CF41" s="32">
        <f t="shared" ref="CF41" si="267">(CF40/CF$6)*100</f>
        <v>6.518998739420133</v>
      </c>
      <c r="CG41" s="32">
        <f t="shared" ref="CG41" si="268">(CG40/CG$6)*100</f>
        <v>6.1592468485718843</v>
      </c>
      <c r="CH41" s="32">
        <f t="shared" ref="CH41:CI41" si="269">(CH40/CH$6)*100</f>
        <v>6.7099894211878492</v>
      </c>
      <c r="CI41" s="32">
        <f t="shared" si="269"/>
        <v>6.4888762122076438</v>
      </c>
      <c r="CJ41" s="32">
        <f t="shared" ref="CJ41:CK41" si="270">(CJ40/CJ$6)*100</f>
        <v>5.3542542866386285</v>
      </c>
      <c r="CK41" s="32">
        <f t="shared" si="270"/>
        <v>5.6370302474793768</v>
      </c>
      <c r="CL41" s="57" t="e">
        <f t="shared" ref="CL41" si="271">(CL40/CL$6)*100</f>
        <v>#DIV/0!</v>
      </c>
      <c r="CM41" s="32" t="e">
        <f t="shared" ref="CM41" si="272">(CM40/CM$6)*100</f>
        <v>#DIV/0!</v>
      </c>
      <c r="CN41" s="32" t="e">
        <f t="shared" ref="CN41" si="273">(CN40/CN$6)*100</f>
        <v>#DIV/0!</v>
      </c>
      <c r="CO41" s="32" t="e">
        <f t="shared" ref="CO41" si="274">(CO40/CO$6)*100</f>
        <v>#DIV/0!</v>
      </c>
      <c r="CP41" s="32" t="e">
        <f t="shared" ref="CP41" si="275">(CP40/CP$6)*100</f>
        <v>#DIV/0!</v>
      </c>
      <c r="CQ41" s="32" t="e">
        <f t="shared" ref="CQ41" si="276">(CQ40/CQ$6)*100</f>
        <v>#DIV/0!</v>
      </c>
      <c r="CR41" s="32" t="e">
        <f t="shared" ref="CR41" si="277">(CR40/CR$6)*100</f>
        <v>#DIV/0!</v>
      </c>
      <c r="CS41" s="32">
        <f t="shared" ref="CS41:CT41" si="278">(CS40/CS$6)*100</f>
        <v>7.389162561576355</v>
      </c>
      <c r="CT41" s="32">
        <f t="shared" si="278"/>
        <v>20.441988950276244</v>
      </c>
      <c r="CU41" s="32">
        <f t="shared" ref="CU41:CV41" si="279">(CU40/CU$6)*100</f>
        <v>18.351063829787233</v>
      </c>
      <c r="CV41" s="32">
        <f t="shared" si="279"/>
        <v>12.993762993762994</v>
      </c>
      <c r="CW41" s="57">
        <f t="shared" ref="CW41" si="280">(CW40/CW$6)*100</f>
        <v>24.308216262239252</v>
      </c>
      <c r="CX41" s="32">
        <f t="shared" ref="CX41" si="281">(CX40/CX$6)*100</f>
        <v>18.911617136240832</v>
      </c>
      <c r="CY41" s="32">
        <f t="shared" ref="CY41" si="282">(CY40/CY$6)*100</f>
        <v>18.507462686567163</v>
      </c>
      <c r="CZ41" s="32">
        <f t="shared" ref="CZ41" si="283">(CZ40/CZ$6)*100</f>
        <v>15.664997217584864</v>
      </c>
      <c r="DA41" s="32">
        <f t="shared" ref="DA41" si="284">(DA40/DA$6)*100</f>
        <v>13.541212385521151</v>
      </c>
      <c r="DB41" s="32">
        <f t="shared" ref="DB41" si="285">(DB40/DB$6)*100</f>
        <v>13.717449251589093</v>
      </c>
      <c r="DC41" s="32">
        <f t="shared" ref="DC41" si="286">(DC40/DC$6)*100</f>
        <v>13.316307916818678</v>
      </c>
      <c r="DD41" s="32">
        <f t="shared" ref="DD41:DE41" si="287">(DD40/DD$6)*100</f>
        <v>14.115308151093439</v>
      </c>
      <c r="DE41" s="32">
        <f t="shared" si="287"/>
        <v>13.610389610389612</v>
      </c>
      <c r="DF41" s="32">
        <f t="shared" ref="DF41:DG41" si="288">(DF40/DF$6)*100</f>
        <v>12.050572896088504</v>
      </c>
      <c r="DG41" s="32">
        <f t="shared" si="288"/>
        <v>11.855287569573283</v>
      </c>
      <c r="DH41" s="32"/>
      <c r="DI41" s="2"/>
      <c r="DJ41" s="2"/>
      <c r="DK41" s="2"/>
      <c r="DL41" s="2"/>
      <c r="DM41" s="2"/>
      <c r="DN41" s="2"/>
      <c r="DO41" s="2"/>
      <c r="DP41" s="2"/>
      <c r="DQ41" s="2"/>
      <c r="DR41" s="2"/>
      <c r="DS41" s="2"/>
      <c r="DT41" s="2"/>
      <c r="DU41" s="2"/>
      <c r="DV41" s="2"/>
      <c r="DW41" s="2"/>
    </row>
    <row r="42" spans="1:127">
      <c r="A42" s="43" t="s">
        <v>46</v>
      </c>
      <c r="B42" s="21">
        <v>4488</v>
      </c>
      <c r="C42" s="34">
        <v>4815</v>
      </c>
      <c r="D42" s="34">
        <v>4645</v>
      </c>
      <c r="E42" s="34">
        <v>4526</v>
      </c>
      <c r="F42" s="21">
        <v>4521</v>
      </c>
      <c r="G42" s="35">
        <v>4515</v>
      </c>
      <c r="H42" s="35">
        <v>4698</v>
      </c>
      <c r="I42" s="35">
        <v>4720</v>
      </c>
      <c r="J42" s="35">
        <v>4700</v>
      </c>
      <c r="K42" s="35">
        <v>2801</v>
      </c>
      <c r="L42" s="35">
        <v>2813</v>
      </c>
      <c r="M42" s="62">
        <v>4488</v>
      </c>
      <c r="N42" s="34">
        <v>4803</v>
      </c>
      <c r="O42" s="34">
        <v>4635</v>
      </c>
      <c r="P42" s="34">
        <v>4508</v>
      </c>
      <c r="Q42" s="21">
        <v>4495</v>
      </c>
      <c r="R42" s="35">
        <v>4426</v>
      </c>
      <c r="S42" s="35">
        <v>4669</v>
      </c>
      <c r="T42" s="35">
        <v>4598</v>
      </c>
      <c r="U42" s="35">
        <v>4482</v>
      </c>
      <c r="V42" s="35">
        <v>2749</v>
      </c>
      <c r="W42" s="35">
        <v>2762</v>
      </c>
      <c r="X42" s="62">
        <v>2604</v>
      </c>
      <c r="Y42" s="34">
        <v>2705</v>
      </c>
      <c r="Z42" s="34">
        <v>2594</v>
      </c>
      <c r="AA42" s="34">
        <v>2460</v>
      </c>
      <c r="AB42" s="21">
        <v>2267</v>
      </c>
      <c r="AC42" s="35">
        <v>2193</v>
      </c>
      <c r="AD42" s="35">
        <v>2233</v>
      </c>
      <c r="AE42" s="35">
        <v>2204</v>
      </c>
      <c r="AF42" s="35">
        <v>2168</v>
      </c>
      <c r="AG42" s="35">
        <v>1256</v>
      </c>
      <c r="AH42" s="35">
        <v>1287</v>
      </c>
      <c r="AI42" s="62">
        <v>1884</v>
      </c>
      <c r="AJ42" s="34">
        <v>2110</v>
      </c>
      <c r="AK42" s="34">
        <v>2051</v>
      </c>
      <c r="AL42" s="34">
        <v>2066</v>
      </c>
      <c r="AM42" s="21">
        <v>2254</v>
      </c>
      <c r="AN42" s="35">
        <v>2322</v>
      </c>
      <c r="AO42" s="35">
        <v>2465</v>
      </c>
      <c r="AP42" s="35">
        <v>2516</v>
      </c>
      <c r="AQ42" s="35">
        <v>2532</v>
      </c>
      <c r="AR42" s="35">
        <v>1545</v>
      </c>
      <c r="AS42" s="35">
        <v>1526</v>
      </c>
      <c r="AT42" s="62">
        <v>3865</v>
      </c>
      <c r="AU42" s="34">
        <v>4162</v>
      </c>
      <c r="AV42" s="34">
        <v>3961</v>
      </c>
      <c r="AW42" s="34">
        <v>3865</v>
      </c>
      <c r="AX42" s="21">
        <v>3885</v>
      </c>
      <c r="AY42" s="35">
        <v>3734</v>
      </c>
      <c r="AZ42" s="35">
        <v>3900</v>
      </c>
      <c r="BA42" s="35">
        <v>3844</v>
      </c>
      <c r="BB42" s="35">
        <v>3674</v>
      </c>
      <c r="BC42" s="35">
        <v>2389</v>
      </c>
      <c r="BD42" s="35">
        <v>2379</v>
      </c>
      <c r="BE42" s="62">
        <v>462</v>
      </c>
      <c r="BF42" s="34">
        <v>463</v>
      </c>
      <c r="BG42" s="34">
        <v>462</v>
      </c>
      <c r="BH42" s="34">
        <v>421</v>
      </c>
      <c r="BI42" s="21">
        <v>341</v>
      </c>
      <c r="BJ42" s="35">
        <v>359</v>
      </c>
      <c r="BK42" s="35">
        <v>404</v>
      </c>
      <c r="BL42" s="35">
        <v>386</v>
      </c>
      <c r="BM42" s="35">
        <v>386</v>
      </c>
      <c r="BN42" s="35">
        <v>138</v>
      </c>
      <c r="BO42" s="35">
        <v>146</v>
      </c>
      <c r="BP42" s="62">
        <v>254</v>
      </c>
      <c r="BQ42" s="34">
        <v>233</v>
      </c>
      <c r="BR42" s="34">
        <v>222</v>
      </c>
      <c r="BS42" s="34">
        <v>204</v>
      </c>
      <c r="BT42" s="21">
        <v>152</v>
      </c>
      <c r="BU42" s="35">
        <v>151</v>
      </c>
      <c r="BV42" s="35">
        <v>170</v>
      </c>
      <c r="BW42" s="35">
        <v>163</v>
      </c>
      <c r="BX42" s="35">
        <v>160</v>
      </c>
      <c r="BY42" s="35">
        <v>25</v>
      </c>
      <c r="BZ42" s="35">
        <v>21</v>
      </c>
      <c r="CA42" s="62">
        <v>44</v>
      </c>
      <c r="CB42" s="34">
        <v>48</v>
      </c>
      <c r="CC42" s="34">
        <v>60</v>
      </c>
      <c r="CD42" s="34">
        <v>61</v>
      </c>
      <c r="CE42" s="21">
        <v>84</v>
      </c>
      <c r="CF42" s="35">
        <v>122</v>
      </c>
      <c r="CG42" s="35">
        <v>147</v>
      </c>
      <c r="CH42" s="35">
        <v>158</v>
      </c>
      <c r="CI42" s="35">
        <v>160</v>
      </c>
      <c r="CJ42" s="35">
        <v>87</v>
      </c>
      <c r="CK42" s="35">
        <v>91</v>
      </c>
      <c r="CL42" s="62"/>
      <c r="CM42" s="34"/>
      <c r="CN42" s="34"/>
      <c r="CO42" s="34"/>
      <c r="CQ42" s="35"/>
      <c r="CR42" s="35"/>
      <c r="CS42" s="35">
        <v>1</v>
      </c>
      <c r="CT42" s="35">
        <v>69</v>
      </c>
      <c r="CU42" s="35">
        <v>35</v>
      </c>
      <c r="CV42" s="35">
        <v>36</v>
      </c>
      <c r="CW42" s="62">
        <v>117</v>
      </c>
      <c r="CX42" s="34">
        <v>130</v>
      </c>
      <c r="CY42" s="34">
        <v>152</v>
      </c>
      <c r="CZ42" s="34">
        <v>161</v>
      </c>
      <c r="DA42" s="21">
        <v>185</v>
      </c>
      <c r="DB42" s="35">
        <v>211</v>
      </c>
      <c r="DC42" s="35">
        <v>218</v>
      </c>
      <c r="DD42" s="35">
        <v>209</v>
      </c>
      <c r="DE42" s="35">
        <v>193</v>
      </c>
      <c r="DF42" s="35">
        <v>100</v>
      </c>
      <c r="DG42" s="35">
        <v>110</v>
      </c>
      <c r="DH42" s="35"/>
      <c r="DI42" s="2"/>
      <c r="DJ42" s="2"/>
      <c r="DK42" s="2"/>
      <c r="DL42" s="2"/>
      <c r="DM42" s="2"/>
      <c r="DN42" s="2"/>
      <c r="DO42" s="2"/>
      <c r="DP42" s="2"/>
      <c r="DQ42" s="2"/>
      <c r="DR42" s="2"/>
      <c r="DS42" s="2"/>
      <c r="DT42" s="2"/>
      <c r="DU42" s="2"/>
      <c r="DV42" s="2"/>
      <c r="DW42" s="2"/>
    </row>
    <row r="43" spans="1:127">
      <c r="A43" s="43" t="s">
        <v>47</v>
      </c>
      <c r="B43" s="21">
        <v>849</v>
      </c>
      <c r="C43" s="34">
        <v>1051</v>
      </c>
      <c r="D43" s="34">
        <v>1004</v>
      </c>
      <c r="E43" s="34">
        <v>974</v>
      </c>
      <c r="F43" s="21">
        <v>1081</v>
      </c>
      <c r="G43" s="35">
        <v>1021</v>
      </c>
      <c r="H43" s="21">
        <f>1021+244</f>
        <v>1265</v>
      </c>
      <c r="I43" s="35">
        <v>1508</v>
      </c>
      <c r="J43" s="35">
        <v>1491</v>
      </c>
      <c r="K43" s="35">
        <v>1539</v>
      </c>
      <c r="L43" s="35">
        <v>1488</v>
      </c>
      <c r="M43" s="62">
        <v>849</v>
      </c>
      <c r="N43" s="34">
        <v>1051</v>
      </c>
      <c r="O43" s="34">
        <v>1002</v>
      </c>
      <c r="P43" s="34">
        <v>973</v>
      </c>
      <c r="Q43" s="21">
        <v>1080</v>
      </c>
      <c r="R43" s="35">
        <v>1018</v>
      </c>
      <c r="S43" s="35">
        <v>277</v>
      </c>
      <c r="T43" s="35">
        <v>1503</v>
      </c>
      <c r="U43" s="35">
        <v>1480</v>
      </c>
      <c r="V43" s="35">
        <v>1525</v>
      </c>
      <c r="W43" s="35">
        <v>1469</v>
      </c>
      <c r="X43" s="62">
        <v>466</v>
      </c>
      <c r="Y43" s="34">
        <v>528</v>
      </c>
      <c r="Z43" s="34">
        <v>514</v>
      </c>
      <c r="AA43" s="34">
        <v>478</v>
      </c>
      <c r="AB43" s="21">
        <v>511</v>
      </c>
      <c r="AC43" s="35">
        <v>432</v>
      </c>
      <c r="AD43" s="35">
        <v>151</v>
      </c>
      <c r="AE43" s="35">
        <v>641</v>
      </c>
      <c r="AF43" s="35">
        <v>602</v>
      </c>
      <c r="AG43" s="35">
        <v>643</v>
      </c>
      <c r="AH43" s="35">
        <v>631</v>
      </c>
      <c r="AI43" s="62">
        <v>383</v>
      </c>
      <c r="AJ43" s="34">
        <v>523</v>
      </c>
      <c r="AK43" s="34">
        <v>490</v>
      </c>
      <c r="AL43" s="34">
        <v>496</v>
      </c>
      <c r="AM43" s="21">
        <v>570</v>
      </c>
      <c r="AN43" s="35">
        <v>589</v>
      </c>
      <c r="AO43" s="35">
        <v>127</v>
      </c>
      <c r="AP43" s="35">
        <v>867</v>
      </c>
      <c r="AQ43" s="35">
        <v>889</v>
      </c>
      <c r="AR43" s="35">
        <v>896</v>
      </c>
      <c r="AS43" s="35">
        <v>857</v>
      </c>
      <c r="AT43" s="62">
        <v>812</v>
      </c>
      <c r="AU43" s="34">
        <v>1001</v>
      </c>
      <c r="AV43" s="34">
        <v>949</v>
      </c>
      <c r="AW43" s="34">
        <v>921</v>
      </c>
      <c r="AX43" s="21">
        <v>1003</v>
      </c>
      <c r="AY43" s="35">
        <v>928</v>
      </c>
      <c r="AZ43" s="35">
        <v>269</v>
      </c>
      <c r="BA43" s="35">
        <v>1384</v>
      </c>
      <c r="BB43" s="35">
        <v>1327</v>
      </c>
      <c r="BC43" s="35">
        <v>1380</v>
      </c>
      <c r="BD43" s="35">
        <v>1312</v>
      </c>
      <c r="BE43" s="62">
        <v>22</v>
      </c>
      <c r="BF43" s="34">
        <v>31</v>
      </c>
      <c r="BG43" s="34">
        <v>30</v>
      </c>
      <c r="BH43" s="34">
        <v>31</v>
      </c>
      <c r="BI43" s="21">
        <v>45</v>
      </c>
      <c r="BJ43" s="35">
        <v>53</v>
      </c>
      <c r="BK43" s="35">
        <v>3</v>
      </c>
      <c r="BL43" s="35">
        <v>77</v>
      </c>
      <c r="BM43" s="35">
        <v>93</v>
      </c>
      <c r="BN43" s="35">
        <v>89</v>
      </c>
      <c r="BO43" s="35">
        <v>92</v>
      </c>
      <c r="BP43" s="62"/>
      <c r="BQ43" s="34"/>
      <c r="BR43" s="34"/>
      <c r="BS43" s="34"/>
      <c r="BU43" s="35"/>
      <c r="BV43" s="35"/>
      <c r="BW43" s="35"/>
      <c r="BX43" s="35"/>
      <c r="BY43" s="35"/>
      <c r="BZ43" s="35"/>
      <c r="CA43" s="62">
        <v>2</v>
      </c>
      <c r="CB43" s="34">
        <v>2</v>
      </c>
      <c r="CC43" s="34">
        <v>5</v>
      </c>
      <c r="CD43" s="34">
        <v>5</v>
      </c>
      <c r="CE43" s="21">
        <v>11</v>
      </c>
      <c r="CF43" s="35">
        <v>14</v>
      </c>
      <c r="CG43" s="35">
        <v>1</v>
      </c>
      <c r="CH43" s="35">
        <v>19</v>
      </c>
      <c r="CI43" s="35">
        <v>27</v>
      </c>
      <c r="CJ43" s="35">
        <v>25</v>
      </c>
      <c r="CK43" s="35">
        <v>27</v>
      </c>
      <c r="CL43" s="62"/>
      <c r="CM43" s="34"/>
      <c r="CN43" s="34"/>
      <c r="CO43" s="34"/>
      <c r="CQ43" s="35"/>
      <c r="CR43" s="35"/>
      <c r="CS43" s="35"/>
      <c r="CT43" s="35">
        <v>6</v>
      </c>
      <c r="CU43" s="35">
        <v>3</v>
      </c>
      <c r="CV43" s="35">
        <v>8</v>
      </c>
      <c r="CW43" s="62">
        <v>13</v>
      </c>
      <c r="CX43" s="34">
        <v>17</v>
      </c>
      <c r="CY43" s="34">
        <v>18</v>
      </c>
      <c r="CZ43" s="34">
        <v>16</v>
      </c>
      <c r="DA43" s="21">
        <v>21</v>
      </c>
      <c r="DB43" s="35">
        <v>23</v>
      </c>
      <c r="DC43" s="35">
        <v>4</v>
      </c>
      <c r="DD43" s="35">
        <v>23</v>
      </c>
      <c r="DE43" s="35">
        <v>27</v>
      </c>
      <c r="DF43" s="35">
        <v>28</v>
      </c>
      <c r="DG43" s="35">
        <v>30</v>
      </c>
      <c r="DH43" s="35"/>
      <c r="DI43" s="2"/>
      <c r="DJ43" s="2"/>
      <c r="DK43" s="2"/>
      <c r="DL43" s="2"/>
      <c r="DM43" s="2"/>
      <c r="DN43" s="2"/>
      <c r="DO43" s="2"/>
      <c r="DP43" s="2"/>
      <c r="DQ43" s="2"/>
      <c r="DR43" s="2"/>
      <c r="DS43" s="2"/>
      <c r="DT43" s="2"/>
      <c r="DU43" s="2"/>
      <c r="DV43" s="2"/>
      <c r="DW43" s="2"/>
    </row>
    <row r="44" spans="1:127">
      <c r="A44" s="43" t="s">
        <v>48</v>
      </c>
      <c r="B44" s="21">
        <v>1411</v>
      </c>
      <c r="C44" s="34">
        <v>1579</v>
      </c>
      <c r="D44" s="34">
        <v>1616</v>
      </c>
      <c r="E44" s="34">
        <v>1604</v>
      </c>
      <c r="F44" s="21">
        <v>1707</v>
      </c>
      <c r="G44" s="35">
        <v>1762</v>
      </c>
      <c r="H44" s="35">
        <v>1824</v>
      </c>
      <c r="I44" s="35">
        <v>1808</v>
      </c>
      <c r="J44" s="35">
        <v>1833</v>
      </c>
      <c r="K44" s="35">
        <v>1792</v>
      </c>
      <c r="L44" s="35">
        <v>1769</v>
      </c>
      <c r="M44" s="62">
        <v>1411</v>
      </c>
      <c r="N44" s="34">
        <v>1577</v>
      </c>
      <c r="O44" s="34">
        <v>1614</v>
      </c>
      <c r="P44" s="34">
        <v>1600</v>
      </c>
      <c r="Q44" s="21">
        <v>1705</v>
      </c>
      <c r="R44" s="35">
        <v>1758</v>
      </c>
      <c r="S44" s="35">
        <v>1815</v>
      </c>
      <c r="T44" s="35">
        <v>1798</v>
      </c>
      <c r="U44" s="35">
        <v>1824</v>
      </c>
      <c r="V44" s="35">
        <v>1785</v>
      </c>
      <c r="W44" s="35">
        <v>1764</v>
      </c>
      <c r="X44" s="62">
        <v>852</v>
      </c>
      <c r="Y44" s="34">
        <v>931</v>
      </c>
      <c r="Z44" s="34">
        <v>923</v>
      </c>
      <c r="AA44" s="34">
        <v>894</v>
      </c>
      <c r="AB44" s="21">
        <v>899</v>
      </c>
      <c r="AC44" s="35">
        <v>912</v>
      </c>
      <c r="AD44" s="35">
        <v>932</v>
      </c>
      <c r="AE44" s="35">
        <v>922</v>
      </c>
      <c r="AF44" s="35">
        <v>933</v>
      </c>
      <c r="AG44" s="35">
        <v>923</v>
      </c>
      <c r="AH44" s="35">
        <v>912</v>
      </c>
      <c r="AI44" s="62">
        <v>559</v>
      </c>
      <c r="AJ44" s="34">
        <v>648</v>
      </c>
      <c r="AK44" s="34">
        <v>693</v>
      </c>
      <c r="AL44" s="34">
        <v>710</v>
      </c>
      <c r="AM44" s="21">
        <v>808</v>
      </c>
      <c r="AN44" s="35">
        <v>850</v>
      </c>
      <c r="AO44" s="35">
        <v>892</v>
      </c>
      <c r="AP44" s="35">
        <v>886</v>
      </c>
      <c r="AQ44" s="35">
        <v>900</v>
      </c>
      <c r="AR44" s="35">
        <v>869</v>
      </c>
      <c r="AS44" s="35">
        <v>857</v>
      </c>
      <c r="AT44" s="62">
        <v>1388</v>
      </c>
      <c r="AU44" s="34">
        <v>1548</v>
      </c>
      <c r="AV44" s="34">
        <v>1580</v>
      </c>
      <c r="AW44" s="34">
        <v>1567</v>
      </c>
      <c r="AX44" s="21">
        <v>1657</v>
      </c>
      <c r="AY44" s="35">
        <v>1704</v>
      </c>
      <c r="AZ44" s="35">
        <v>1758</v>
      </c>
      <c r="BA44" s="35">
        <v>1738</v>
      </c>
      <c r="BB44" s="35">
        <v>1757</v>
      </c>
      <c r="BC44" s="35">
        <v>1708</v>
      </c>
      <c r="BD44" s="35">
        <v>1682</v>
      </c>
      <c r="BE44" s="62">
        <v>11</v>
      </c>
      <c r="BF44" s="34">
        <v>14</v>
      </c>
      <c r="BG44" s="34">
        <v>15</v>
      </c>
      <c r="BH44" s="34">
        <v>15</v>
      </c>
      <c r="BI44" s="21">
        <v>19</v>
      </c>
      <c r="BJ44" s="35">
        <v>15</v>
      </c>
      <c r="BK44" s="35">
        <v>17</v>
      </c>
      <c r="BL44" s="35">
        <v>17</v>
      </c>
      <c r="BM44" s="35">
        <v>19</v>
      </c>
      <c r="BN44" s="35">
        <v>20</v>
      </c>
      <c r="BO44" s="35">
        <v>21</v>
      </c>
      <c r="BP44" s="62"/>
      <c r="BQ44" s="34"/>
      <c r="BR44" s="34"/>
      <c r="BS44" s="34"/>
      <c r="BU44" s="35"/>
      <c r="BV44" s="35"/>
      <c r="BW44" s="35"/>
      <c r="BX44" s="35"/>
      <c r="BY44" s="35"/>
      <c r="BZ44" s="35"/>
      <c r="CA44" s="62">
        <v>4</v>
      </c>
      <c r="CB44" s="34">
        <v>7</v>
      </c>
      <c r="CC44" s="34">
        <v>7</v>
      </c>
      <c r="CD44" s="34">
        <v>7</v>
      </c>
      <c r="CE44" s="21">
        <v>14</v>
      </c>
      <c r="CF44" s="35">
        <v>17</v>
      </c>
      <c r="CG44" s="35">
        <v>17</v>
      </c>
      <c r="CH44" s="35">
        <v>18</v>
      </c>
      <c r="CI44" s="35">
        <v>19</v>
      </c>
      <c r="CJ44" s="35">
        <v>22</v>
      </c>
      <c r="CK44" s="35">
        <v>25</v>
      </c>
      <c r="CL44" s="62"/>
      <c r="CM44" s="34"/>
      <c r="CN44" s="34"/>
      <c r="CO44" s="34"/>
      <c r="CQ44" s="35"/>
      <c r="CR44" s="35"/>
      <c r="CS44" s="35">
        <v>3</v>
      </c>
      <c r="CT44" s="35">
        <v>6</v>
      </c>
      <c r="CU44" s="35">
        <v>8</v>
      </c>
      <c r="CV44" s="35">
        <v>15</v>
      </c>
      <c r="CW44" s="62">
        <v>8</v>
      </c>
      <c r="CX44" s="34">
        <v>8</v>
      </c>
      <c r="CY44" s="34">
        <v>12</v>
      </c>
      <c r="CZ44" s="34">
        <v>11</v>
      </c>
      <c r="DA44" s="21">
        <v>15</v>
      </c>
      <c r="DB44" s="35">
        <v>22</v>
      </c>
      <c r="DC44" s="35">
        <v>23</v>
      </c>
      <c r="DD44" s="35">
        <v>22</v>
      </c>
      <c r="DE44" s="35">
        <v>23</v>
      </c>
      <c r="DF44" s="35">
        <v>27</v>
      </c>
      <c r="DG44" s="35">
        <v>21</v>
      </c>
      <c r="DH44" s="35"/>
      <c r="DI44" s="2"/>
      <c r="DJ44" s="2"/>
      <c r="DK44" s="2"/>
      <c r="DL44" s="2"/>
      <c r="DM44" s="2"/>
      <c r="DN44" s="2"/>
      <c r="DO44" s="2"/>
      <c r="DP44" s="2"/>
      <c r="DQ44" s="2"/>
      <c r="DR44" s="2"/>
      <c r="DS44" s="2"/>
      <c r="DT44" s="2"/>
      <c r="DU44" s="2"/>
      <c r="DV44" s="2"/>
      <c r="DW44" s="2"/>
    </row>
    <row r="45" spans="1:127">
      <c r="A45" s="43" t="s">
        <v>49</v>
      </c>
      <c r="B45" s="21">
        <v>1292</v>
      </c>
      <c r="C45" s="34">
        <v>1332</v>
      </c>
      <c r="D45" s="34">
        <v>1431</v>
      </c>
      <c r="E45" s="34">
        <v>1430</v>
      </c>
      <c r="F45" s="21">
        <v>1581</v>
      </c>
      <c r="G45" s="35">
        <v>1563</v>
      </c>
      <c r="H45" s="35">
        <v>1610</v>
      </c>
      <c r="I45" s="35">
        <v>1715</v>
      </c>
      <c r="J45" s="35">
        <v>809</v>
      </c>
      <c r="K45" s="35">
        <v>1260</v>
      </c>
      <c r="L45" s="35">
        <v>1257</v>
      </c>
      <c r="M45" s="62">
        <v>1292</v>
      </c>
      <c r="N45" s="34">
        <v>1327</v>
      </c>
      <c r="O45" s="34">
        <v>1429</v>
      </c>
      <c r="P45" s="34">
        <v>1429</v>
      </c>
      <c r="Q45" s="21">
        <v>1576</v>
      </c>
      <c r="R45" s="35">
        <v>1552</v>
      </c>
      <c r="S45" s="35">
        <v>1596</v>
      </c>
      <c r="T45" s="35">
        <v>1696</v>
      </c>
      <c r="U45" s="35">
        <v>803</v>
      </c>
      <c r="V45" s="35">
        <v>1247</v>
      </c>
      <c r="W45" s="35">
        <v>1235</v>
      </c>
      <c r="X45" s="62">
        <v>702</v>
      </c>
      <c r="Y45" s="34">
        <v>742</v>
      </c>
      <c r="Z45" s="34">
        <v>754</v>
      </c>
      <c r="AA45" s="34">
        <v>763</v>
      </c>
      <c r="AB45" s="21">
        <v>854</v>
      </c>
      <c r="AC45" s="35">
        <v>835</v>
      </c>
      <c r="AD45" s="35">
        <v>824</v>
      </c>
      <c r="AE45" s="35">
        <v>871</v>
      </c>
      <c r="AF45" s="35">
        <v>380</v>
      </c>
      <c r="AG45" s="35">
        <v>615</v>
      </c>
      <c r="AH45" s="35">
        <v>627</v>
      </c>
      <c r="AI45" s="62">
        <v>590</v>
      </c>
      <c r="AJ45" s="34">
        <v>590</v>
      </c>
      <c r="AK45" s="34">
        <v>677</v>
      </c>
      <c r="AL45" s="34">
        <v>667</v>
      </c>
      <c r="AM45" s="21">
        <v>727</v>
      </c>
      <c r="AN45" s="35">
        <v>728</v>
      </c>
      <c r="AO45" s="35">
        <v>786</v>
      </c>
      <c r="AP45" s="35">
        <v>844</v>
      </c>
      <c r="AQ45" s="35">
        <v>429</v>
      </c>
      <c r="AR45" s="35">
        <v>645</v>
      </c>
      <c r="AS45" s="35">
        <v>630</v>
      </c>
      <c r="AT45" s="62">
        <v>1253</v>
      </c>
      <c r="AU45" s="34">
        <v>1290</v>
      </c>
      <c r="AV45" s="34">
        <v>1358</v>
      </c>
      <c r="AW45" s="34">
        <v>1375</v>
      </c>
      <c r="AX45" s="21">
        <v>1500</v>
      </c>
      <c r="AY45" s="35">
        <v>1478</v>
      </c>
      <c r="AZ45" s="35">
        <v>1509</v>
      </c>
      <c r="BA45" s="35">
        <v>1599</v>
      </c>
      <c r="BB45" s="35">
        <v>768</v>
      </c>
      <c r="BC45" s="35">
        <v>1114</v>
      </c>
      <c r="BD45" s="35">
        <v>1092</v>
      </c>
      <c r="BE45" s="62">
        <v>18</v>
      </c>
      <c r="BF45" s="34">
        <v>15</v>
      </c>
      <c r="BG45" s="34">
        <v>32</v>
      </c>
      <c r="BH45" s="34">
        <v>20</v>
      </c>
      <c r="BI45" s="21">
        <v>34</v>
      </c>
      <c r="BJ45" s="35">
        <v>28</v>
      </c>
      <c r="BK45" s="35">
        <v>35</v>
      </c>
      <c r="BL45" s="35">
        <v>36</v>
      </c>
      <c r="BM45" s="35">
        <v>13</v>
      </c>
      <c r="BN45" s="35">
        <v>34</v>
      </c>
      <c r="BO45" s="35">
        <v>38</v>
      </c>
      <c r="BP45" s="62"/>
      <c r="BQ45" s="34"/>
      <c r="BR45" s="34"/>
      <c r="BS45" s="34"/>
      <c r="BU45" s="35"/>
      <c r="BV45" s="35"/>
      <c r="BW45" s="35"/>
      <c r="BX45" s="35"/>
      <c r="BY45" s="35"/>
      <c r="BZ45" s="35"/>
      <c r="CA45" s="62">
        <v>4</v>
      </c>
      <c r="CB45" s="34">
        <v>3</v>
      </c>
      <c r="CC45" s="34">
        <v>16</v>
      </c>
      <c r="CD45" s="34">
        <v>10</v>
      </c>
      <c r="CE45" s="21">
        <v>18</v>
      </c>
      <c r="CF45" s="35">
        <v>19</v>
      </c>
      <c r="CG45" s="35">
        <v>21</v>
      </c>
      <c r="CH45" s="35">
        <v>23</v>
      </c>
      <c r="CI45" s="35">
        <v>11</v>
      </c>
      <c r="CJ45" s="35">
        <v>20</v>
      </c>
      <c r="CK45" s="35">
        <v>33</v>
      </c>
      <c r="CL45" s="62"/>
      <c r="CM45" s="34"/>
      <c r="CN45" s="34"/>
      <c r="CO45" s="34"/>
      <c r="CQ45" s="35"/>
      <c r="CR45" s="35"/>
      <c r="CS45" s="35">
        <v>3</v>
      </c>
      <c r="CT45" s="35">
        <v>3</v>
      </c>
      <c r="CU45" s="35">
        <v>12</v>
      </c>
      <c r="CV45" s="35">
        <v>12</v>
      </c>
      <c r="CW45" s="62">
        <v>17</v>
      </c>
      <c r="CX45" s="34">
        <v>19</v>
      </c>
      <c r="CY45" s="34">
        <v>23</v>
      </c>
      <c r="CZ45" s="34">
        <v>24</v>
      </c>
      <c r="DA45" s="21">
        <v>24</v>
      </c>
      <c r="DB45" s="35">
        <v>27</v>
      </c>
      <c r="DC45" s="35">
        <v>31</v>
      </c>
      <c r="DD45" s="35">
        <v>35</v>
      </c>
      <c r="DE45" s="35">
        <v>8</v>
      </c>
      <c r="DF45" s="35">
        <v>67</v>
      </c>
      <c r="DG45" s="35">
        <v>60</v>
      </c>
      <c r="DH45" s="35"/>
      <c r="DI45" s="2"/>
      <c r="DJ45" s="2"/>
      <c r="DK45" s="2"/>
      <c r="DL45" s="2"/>
      <c r="DM45" s="2"/>
      <c r="DN45" s="2"/>
      <c r="DO45" s="2"/>
      <c r="DP45" s="2"/>
      <c r="DQ45" s="2"/>
      <c r="DR45" s="2"/>
      <c r="DS45" s="2"/>
      <c r="DT45" s="2"/>
      <c r="DU45" s="2"/>
      <c r="DV45" s="2"/>
      <c r="DW45" s="2"/>
    </row>
    <row r="46" spans="1:127">
      <c r="A46" s="43" t="s">
        <v>52</v>
      </c>
      <c r="B46" s="21">
        <v>3138</v>
      </c>
      <c r="C46" s="34">
        <v>3062</v>
      </c>
      <c r="D46" s="34">
        <v>2982</v>
      </c>
      <c r="E46" s="34">
        <v>2955</v>
      </c>
      <c r="F46" s="21">
        <v>2984</v>
      </c>
      <c r="G46" s="35">
        <v>3026</v>
      </c>
      <c r="H46" s="35">
        <v>2985</v>
      </c>
      <c r="I46" s="35">
        <v>3019</v>
      </c>
      <c r="J46" s="35">
        <v>2962</v>
      </c>
      <c r="K46" s="35">
        <v>2565</v>
      </c>
      <c r="L46" s="35">
        <v>2498</v>
      </c>
      <c r="M46" s="62">
        <v>3138</v>
      </c>
      <c r="N46" s="34">
        <v>3062</v>
      </c>
      <c r="O46" s="34">
        <v>2961</v>
      </c>
      <c r="P46" s="34">
        <v>2933</v>
      </c>
      <c r="Q46" s="21">
        <v>2980</v>
      </c>
      <c r="R46" s="35">
        <v>3008</v>
      </c>
      <c r="S46" s="35">
        <v>2950</v>
      </c>
      <c r="T46" s="35">
        <v>2983</v>
      </c>
      <c r="U46" s="35">
        <v>2920</v>
      </c>
      <c r="V46" s="35">
        <v>2530</v>
      </c>
      <c r="W46" s="35">
        <v>2453</v>
      </c>
      <c r="X46" s="62">
        <v>1986</v>
      </c>
      <c r="Y46" s="34">
        <v>1876</v>
      </c>
      <c r="Z46" s="34">
        <v>1784</v>
      </c>
      <c r="AA46" s="34">
        <v>1696</v>
      </c>
      <c r="AB46" s="21">
        <v>1576</v>
      </c>
      <c r="AC46" s="35">
        <v>1562</v>
      </c>
      <c r="AD46" s="35">
        <v>1527</v>
      </c>
      <c r="AE46" s="35">
        <v>1507</v>
      </c>
      <c r="AF46" s="35">
        <v>1458</v>
      </c>
      <c r="AG46" s="35">
        <v>1253</v>
      </c>
      <c r="AH46" s="35">
        <v>1236</v>
      </c>
      <c r="AI46" s="62">
        <v>1152</v>
      </c>
      <c r="AJ46" s="34">
        <v>1186</v>
      </c>
      <c r="AK46" s="34">
        <v>1198</v>
      </c>
      <c r="AL46" s="34">
        <v>1259</v>
      </c>
      <c r="AM46" s="21">
        <v>1408</v>
      </c>
      <c r="AN46" s="35">
        <v>1464</v>
      </c>
      <c r="AO46" s="35">
        <v>1458</v>
      </c>
      <c r="AP46" s="35">
        <v>1512</v>
      </c>
      <c r="AQ46" s="35">
        <v>1504</v>
      </c>
      <c r="AR46" s="35">
        <v>1312</v>
      </c>
      <c r="AS46" s="35">
        <v>1262</v>
      </c>
      <c r="AT46" s="62">
        <v>2817</v>
      </c>
      <c r="AU46" s="34">
        <v>2750</v>
      </c>
      <c r="AV46" s="34">
        <v>2652</v>
      </c>
      <c r="AW46" s="34">
        <v>2621</v>
      </c>
      <c r="AX46" s="21">
        <v>2657</v>
      </c>
      <c r="AY46" s="35">
        <v>2646</v>
      </c>
      <c r="AZ46" s="35">
        <v>2618</v>
      </c>
      <c r="BA46" s="35">
        <v>2636</v>
      </c>
      <c r="BB46" s="35">
        <v>2542</v>
      </c>
      <c r="BC46" s="35">
        <v>2262</v>
      </c>
      <c r="BD46" s="35">
        <v>2187</v>
      </c>
      <c r="BE46" s="62">
        <v>234</v>
      </c>
      <c r="BF46" s="34">
        <v>214</v>
      </c>
      <c r="BG46" s="34">
        <v>205</v>
      </c>
      <c r="BH46" s="34">
        <v>207</v>
      </c>
      <c r="BI46" s="21">
        <v>208</v>
      </c>
      <c r="BJ46" s="35">
        <v>243</v>
      </c>
      <c r="BK46" s="35">
        <v>217</v>
      </c>
      <c r="BL46" s="35">
        <v>209</v>
      </c>
      <c r="BM46" s="35">
        <v>191</v>
      </c>
      <c r="BN46" s="35">
        <v>155</v>
      </c>
      <c r="BO46" s="35">
        <v>142</v>
      </c>
      <c r="BP46" s="62">
        <v>96</v>
      </c>
      <c r="BQ46" s="34">
        <v>74</v>
      </c>
      <c r="BR46" s="34">
        <v>65</v>
      </c>
      <c r="BS46" s="34">
        <v>56</v>
      </c>
      <c r="BT46" s="21">
        <v>48</v>
      </c>
      <c r="BU46" s="35">
        <v>74</v>
      </c>
      <c r="BV46" s="35">
        <v>56</v>
      </c>
      <c r="BW46" s="35">
        <v>49</v>
      </c>
      <c r="BX46" s="35">
        <v>43</v>
      </c>
      <c r="BY46" s="35">
        <v>34</v>
      </c>
      <c r="BZ46" s="35"/>
      <c r="CA46" s="62">
        <v>24</v>
      </c>
      <c r="CB46" s="34">
        <v>27</v>
      </c>
      <c r="CC46" s="34">
        <v>32</v>
      </c>
      <c r="CD46" s="34">
        <v>34</v>
      </c>
      <c r="CE46" s="21">
        <v>40</v>
      </c>
      <c r="CF46" s="35">
        <v>45</v>
      </c>
      <c r="CG46" s="35">
        <v>48</v>
      </c>
      <c r="CH46" s="35">
        <v>54</v>
      </c>
      <c r="CI46" s="35">
        <v>53</v>
      </c>
      <c r="CJ46" s="35">
        <v>42</v>
      </c>
      <c r="CK46" s="35">
        <v>41</v>
      </c>
      <c r="CL46" s="62"/>
      <c r="CM46" s="34"/>
      <c r="CN46" s="34"/>
      <c r="CO46" s="34"/>
      <c r="CQ46" s="35"/>
      <c r="CR46" s="35"/>
      <c r="CS46" s="35">
        <v>7</v>
      </c>
      <c r="CT46" s="35">
        <v>11</v>
      </c>
      <c r="CU46" s="35">
        <v>4</v>
      </c>
      <c r="CV46" s="35">
        <v>6</v>
      </c>
      <c r="CW46" s="62">
        <v>63</v>
      </c>
      <c r="CX46" s="34">
        <v>71</v>
      </c>
      <c r="CY46" s="34">
        <v>72</v>
      </c>
      <c r="CZ46" s="34">
        <v>71</v>
      </c>
      <c r="DA46" s="21">
        <v>75</v>
      </c>
      <c r="DB46" s="35">
        <v>74</v>
      </c>
      <c r="DC46" s="35">
        <v>67</v>
      </c>
      <c r="DD46" s="35">
        <v>77</v>
      </c>
      <c r="DE46" s="35">
        <v>123</v>
      </c>
      <c r="DF46" s="35">
        <v>67</v>
      </c>
      <c r="DG46" s="35">
        <v>77</v>
      </c>
      <c r="DH46" s="35"/>
      <c r="DI46" s="2"/>
      <c r="DJ46" s="2"/>
      <c r="DK46" s="2"/>
      <c r="DL46" s="2"/>
      <c r="DM46" s="2"/>
      <c r="DN46" s="2"/>
      <c r="DO46" s="2"/>
      <c r="DP46" s="2"/>
      <c r="DQ46" s="2"/>
      <c r="DR46" s="2"/>
      <c r="DS46" s="2"/>
      <c r="DT46" s="2"/>
      <c r="DU46" s="2"/>
      <c r="DV46" s="2"/>
      <c r="DW46" s="2"/>
    </row>
    <row r="47" spans="1:127">
      <c r="A47" s="43" t="s">
        <v>53</v>
      </c>
      <c r="B47" s="21">
        <v>2189</v>
      </c>
      <c r="C47" s="34">
        <v>2510</v>
      </c>
      <c r="D47" s="34">
        <v>2727</v>
      </c>
      <c r="E47" s="34">
        <v>2756</v>
      </c>
      <c r="F47" s="21">
        <v>2510</v>
      </c>
      <c r="G47" s="35">
        <v>2620</v>
      </c>
      <c r="H47" s="35">
        <v>2619</v>
      </c>
      <c r="I47" s="35">
        <v>2710</v>
      </c>
      <c r="J47" s="35">
        <v>2765</v>
      </c>
      <c r="K47" s="35">
        <v>1974</v>
      </c>
      <c r="L47" s="35">
        <v>1864</v>
      </c>
      <c r="M47" s="62">
        <v>2189</v>
      </c>
      <c r="N47" s="34">
        <v>2449</v>
      </c>
      <c r="O47" s="34">
        <v>2647</v>
      </c>
      <c r="P47" s="34">
        <v>2736</v>
      </c>
      <c r="Q47" s="21">
        <v>2470</v>
      </c>
      <c r="R47" s="35">
        <v>2578</v>
      </c>
      <c r="S47" s="35">
        <v>2494</v>
      </c>
      <c r="T47" s="35">
        <v>2664</v>
      </c>
      <c r="U47" s="35">
        <v>2749</v>
      </c>
      <c r="V47" s="35">
        <v>1961</v>
      </c>
      <c r="W47" s="35">
        <v>1852</v>
      </c>
      <c r="X47" s="62">
        <v>1388</v>
      </c>
      <c r="Y47" s="34">
        <v>1555</v>
      </c>
      <c r="Z47" s="34">
        <v>1613</v>
      </c>
      <c r="AA47" s="34">
        <v>1599</v>
      </c>
      <c r="AB47" s="21">
        <v>1388</v>
      </c>
      <c r="AC47" s="35">
        <v>1377</v>
      </c>
      <c r="AD47" s="35">
        <v>1352</v>
      </c>
      <c r="AE47" s="35">
        <v>1359</v>
      </c>
      <c r="AF47" s="35">
        <v>1372</v>
      </c>
      <c r="AG47" s="35">
        <v>961</v>
      </c>
      <c r="AH47" s="35">
        <v>922</v>
      </c>
      <c r="AI47" s="62">
        <v>801</v>
      </c>
      <c r="AJ47" s="34">
        <v>955</v>
      </c>
      <c r="AK47" s="34">
        <v>1114</v>
      </c>
      <c r="AL47" s="34">
        <v>1157</v>
      </c>
      <c r="AM47" s="21">
        <v>1122</v>
      </c>
      <c r="AN47" s="35">
        <v>1243</v>
      </c>
      <c r="AO47" s="35">
        <v>1267</v>
      </c>
      <c r="AP47" s="35">
        <v>1351</v>
      </c>
      <c r="AQ47" s="35">
        <v>1393</v>
      </c>
      <c r="AR47" s="35">
        <v>1013</v>
      </c>
      <c r="AS47" s="35">
        <v>942</v>
      </c>
      <c r="AT47" s="62">
        <v>2118</v>
      </c>
      <c r="AU47" s="34">
        <v>2350</v>
      </c>
      <c r="AV47" s="34">
        <v>2539</v>
      </c>
      <c r="AW47" s="34">
        <v>2642</v>
      </c>
      <c r="AX47" s="21">
        <v>2380</v>
      </c>
      <c r="AY47" s="35">
        <v>2470</v>
      </c>
      <c r="AZ47" s="35">
        <v>2392</v>
      </c>
      <c r="BA47" s="35">
        <v>2550</v>
      </c>
      <c r="BB47" s="35">
        <v>2564</v>
      </c>
      <c r="BC47" s="35">
        <v>1818</v>
      </c>
      <c r="BD47" s="35">
        <v>1710</v>
      </c>
      <c r="BE47" s="62">
        <v>16</v>
      </c>
      <c r="BF47" s="34">
        <v>24</v>
      </c>
      <c r="BG47" s="34">
        <v>30</v>
      </c>
      <c r="BH47" s="34">
        <v>26</v>
      </c>
      <c r="BI47" s="21">
        <v>20</v>
      </c>
      <c r="BJ47" s="35">
        <v>29</v>
      </c>
      <c r="BK47" s="35">
        <v>33</v>
      </c>
      <c r="BL47" s="35">
        <v>31</v>
      </c>
      <c r="BM47" s="35">
        <v>44</v>
      </c>
      <c r="BN47" s="35">
        <v>39</v>
      </c>
      <c r="BO47" s="35">
        <v>38</v>
      </c>
      <c r="BP47" s="62"/>
      <c r="BQ47" s="34"/>
      <c r="BR47" s="34"/>
      <c r="BS47" s="34"/>
      <c r="BU47" s="35"/>
      <c r="BV47" s="35"/>
      <c r="BW47" s="35"/>
      <c r="BX47" s="35"/>
      <c r="BY47" s="35"/>
      <c r="BZ47" s="35"/>
      <c r="CA47" s="62">
        <v>17</v>
      </c>
      <c r="CB47" s="34">
        <v>19</v>
      </c>
      <c r="CC47" s="34">
        <v>17</v>
      </c>
      <c r="CD47" s="34">
        <v>19</v>
      </c>
      <c r="CE47" s="21">
        <v>20</v>
      </c>
      <c r="CF47" s="35">
        <v>19</v>
      </c>
      <c r="CG47" s="35">
        <v>15</v>
      </c>
      <c r="CH47" s="35">
        <v>19</v>
      </c>
      <c r="CI47" s="35">
        <v>33</v>
      </c>
      <c r="CJ47" s="35">
        <v>25</v>
      </c>
      <c r="CK47" s="35">
        <v>26</v>
      </c>
      <c r="CL47" s="62"/>
      <c r="CM47" s="34"/>
      <c r="CN47" s="34"/>
      <c r="CO47" s="34"/>
      <c r="CQ47" s="35"/>
      <c r="CR47" s="35"/>
      <c r="CS47" s="35"/>
      <c r="CT47" s="35">
        <v>25</v>
      </c>
      <c r="CU47" s="35">
        <v>13</v>
      </c>
      <c r="CV47" s="35">
        <v>14</v>
      </c>
      <c r="CW47" s="62">
        <v>38</v>
      </c>
      <c r="CX47" s="34">
        <v>56</v>
      </c>
      <c r="CY47" s="34">
        <v>61</v>
      </c>
      <c r="CZ47" s="34">
        <v>49</v>
      </c>
      <c r="DA47" s="21">
        <v>50</v>
      </c>
      <c r="DB47" s="35">
        <v>60</v>
      </c>
      <c r="DC47" s="35">
        <v>54</v>
      </c>
      <c r="DD47" s="35">
        <v>64</v>
      </c>
      <c r="DE47" s="35">
        <v>83</v>
      </c>
      <c r="DF47" s="35">
        <v>66</v>
      </c>
      <c r="DG47" s="35">
        <v>64</v>
      </c>
      <c r="DH47" s="35"/>
      <c r="DI47" s="2"/>
      <c r="DJ47" s="2"/>
      <c r="DK47" s="2"/>
      <c r="DL47" s="2"/>
      <c r="DM47" s="2"/>
      <c r="DN47" s="2"/>
      <c r="DO47" s="2"/>
      <c r="DP47" s="2"/>
      <c r="DQ47" s="2"/>
      <c r="DR47" s="2"/>
      <c r="DS47" s="2"/>
      <c r="DT47" s="2"/>
      <c r="DU47" s="2"/>
      <c r="DV47" s="2"/>
      <c r="DW47" s="2"/>
    </row>
    <row r="48" spans="1:127">
      <c r="A48" s="43" t="s">
        <v>54</v>
      </c>
      <c r="B48" s="21">
        <v>1667</v>
      </c>
      <c r="C48" s="34">
        <v>1292</v>
      </c>
      <c r="D48" s="34">
        <v>1271</v>
      </c>
      <c r="E48" s="34">
        <v>1404</v>
      </c>
      <c r="F48" s="21">
        <v>1429</v>
      </c>
      <c r="G48" s="35">
        <v>1524</v>
      </c>
      <c r="H48" s="35">
        <v>1565</v>
      </c>
      <c r="I48" s="35">
        <v>1646</v>
      </c>
      <c r="J48" s="35">
        <v>1684</v>
      </c>
      <c r="K48" s="35">
        <v>1713</v>
      </c>
      <c r="L48" s="35">
        <v>1696</v>
      </c>
      <c r="M48" s="62">
        <v>1667</v>
      </c>
      <c r="N48" s="34">
        <v>1285</v>
      </c>
      <c r="O48" s="34">
        <v>1260</v>
      </c>
      <c r="P48" s="34">
        <v>1402</v>
      </c>
      <c r="Q48" s="21">
        <v>1414</v>
      </c>
      <c r="R48" s="35">
        <v>1466</v>
      </c>
      <c r="S48" s="35">
        <v>1501</v>
      </c>
      <c r="T48" s="35">
        <v>1612</v>
      </c>
      <c r="U48" s="35">
        <v>1655</v>
      </c>
      <c r="V48" s="35">
        <v>1676</v>
      </c>
      <c r="W48" s="35">
        <v>1655</v>
      </c>
      <c r="X48" s="62">
        <v>1104</v>
      </c>
      <c r="Y48" s="34">
        <v>688</v>
      </c>
      <c r="Z48" s="34">
        <v>646</v>
      </c>
      <c r="AA48" s="34">
        <v>738</v>
      </c>
      <c r="AB48" s="21">
        <v>694</v>
      </c>
      <c r="AC48" s="35">
        <v>723</v>
      </c>
      <c r="AD48" s="35">
        <v>719</v>
      </c>
      <c r="AE48" s="35">
        <v>734</v>
      </c>
      <c r="AF48" s="35">
        <v>745</v>
      </c>
      <c r="AG48" s="35">
        <v>742</v>
      </c>
      <c r="AH48" s="35">
        <v>733</v>
      </c>
      <c r="AI48" s="62">
        <v>563</v>
      </c>
      <c r="AJ48" s="34">
        <v>604</v>
      </c>
      <c r="AK48" s="34">
        <v>625</v>
      </c>
      <c r="AL48" s="34">
        <v>666</v>
      </c>
      <c r="AM48" s="21">
        <v>735</v>
      </c>
      <c r="AN48" s="35">
        <v>801</v>
      </c>
      <c r="AO48" s="35">
        <v>846</v>
      </c>
      <c r="AP48" s="35">
        <v>912</v>
      </c>
      <c r="AQ48" s="35">
        <v>939</v>
      </c>
      <c r="AR48" s="35">
        <v>971</v>
      </c>
      <c r="AS48" s="35">
        <v>963</v>
      </c>
      <c r="AT48" s="62">
        <v>1536</v>
      </c>
      <c r="AU48" s="34">
        <v>1166</v>
      </c>
      <c r="AV48" s="34">
        <v>1154</v>
      </c>
      <c r="AW48" s="34">
        <v>1282</v>
      </c>
      <c r="AX48" s="21">
        <v>1308</v>
      </c>
      <c r="AY48" s="35">
        <v>1337</v>
      </c>
      <c r="AZ48" s="35">
        <v>1369</v>
      </c>
      <c r="BA48" s="35">
        <v>1471</v>
      </c>
      <c r="BB48" s="35">
        <v>1497</v>
      </c>
      <c r="BC48" s="35">
        <v>1493</v>
      </c>
      <c r="BD48" s="35">
        <v>1493</v>
      </c>
      <c r="BE48" s="62">
        <v>63</v>
      </c>
      <c r="BF48" s="34">
        <v>88</v>
      </c>
      <c r="BG48" s="34">
        <v>79</v>
      </c>
      <c r="BH48" s="34">
        <v>80</v>
      </c>
      <c r="BI48" s="21">
        <v>68</v>
      </c>
      <c r="BJ48" s="35">
        <v>80</v>
      </c>
      <c r="BK48" s="35">
        <v>83</v>
      </c>
      <c r="BL48" s="35">
        <v>86</v>
      </c>
      <c r="BM48" s="35">
        <v>78</v>
      </c>
      <c r="BN48" s="35">
        <v>79</v>
      </c>
      <c r="BO48" s="35">
        <v>88</v>
      </c>
      <c r="BP48" s="62"/>
      <c r="BQ48" s="34"/>
      <c r="BR48" s="34"/>
      <c r="BS48" s="34"/>
      <c r="BU48" s="35">
        <v>15</v>
      </c>
      <c r="BV48" s="35">
        <v>46</v>
      </c>
      <c r="BW48" s="35">
        <v>45</v>
      </c>
      <c r="BX48" s="35">
        <v>48</v>
      </c>
      <c r="BY48" s="35"/>
      <c r="BZ48" s="35"/>
      <c r="CA48" s="62">
        <v>10</v>
      </c>
      <c r="CB48" s="34">
        <v>6</v>
      </c>
      <c r="CC48" s="34">
        <v>6</v>
      </c>
      <c r="CD48" s="34">
        <v>11</v>
      </c>
      <c r="CE48" s="21">
        <v>11</v>
      </c>
      <c r="CF48" s="35">
        <v>16</v>
      </c>
      <c r="CG48" s="35">
        <v>15</v>
      </c>
      <c r="CH48" s="35">
        <v>15</v>
      </c>
      <c r="CI48" s="35">
        <v>22</v>
      </c>
      <c r="CJ48" s="35">
        <v>18</v>
      </c>
      <c r="CK48" s="35">
        <v>20</v>
      </c>
      <c r="CL48" s="62"/>
      <c r="CM48" s="34"/>
      <c r="CN48" s="34"/>
      <c r="CO48" s="34"/>
      <c r="CQ48" s="35"/>
      <c r="CR48" s="35"/>
      <c r="CS48" s="35">
        <v>1</v>
      </c>
      <c r="CT48" s="35">
        <v>11</v>
      </c>
      <c r="CU48" s="35">
        <v>48</v>
      </c>
      <c r="CV48" s="35">
        <v>17</v>
      </c>
      <c r="CW48" s="62">
        <v>58</v>
      </c>
      <c r="CX48" s="34">
        <v>25</v>
      </c>
      <c r="CY48" s="34">
        <v>21</v>
      </c>
      <c r="CZ48" s="34">
        <v>29</v>
      </c>
      <c r="DA48" s="21">
        <v>27</v>
      </c>
      <c r="DB48" s="35">
        <v>33</v>
      </c>
      <c r="DC48" s="35">
        <v>34</v>
      </c>
      <c r="DD48" s="35">
        <v>39</v>
      </c>
      <c r="DE48" s="35">
        <v>47</v>
      </c>
      <c r="DF48" s="35">
        <v>38</v>
      </c>
      <c r="DG48" s="35">
        <v>37</v>
      </c>
      <c r="DH48" s="35"/>
      <c r="DI48" s="2"/>
      <c r="DJ48" s="2"/>
      <c r="DK48" s="2"/>
      <c r="DL48" s="2"/>
      <c r="DM48" s="2"/>
      <c r="DN48" s="2"/>
      <c r="DO48" s="2"/>
      <c r="DP48" s="2"/>
      <c r="DQ48" s="2"/>
      <c r="DR48" s="2"/>
      <c r="DS48" s="2"/>
      <c r="DT48" s="2"/>
      <c r="DU48" s="2"/>
      <c r="DV48" s="2"/>
      <c r="DW48" s="2"/>
    </row>
    <row r="49" spans="1:127">
      <c r="A49" s="43" t="s">
        <v>56</v>
      </c>
      <c r="B49" s="21">
        <v>716</v>
      </c>
      <c r="C49" s="34">
        <v>692</v>
      </c>
      <c r="D49" s="34">
        <v>812</v>
      </c>
      <c r="E49" s="34">
        <v>815</v>
      </c>
      <c r="F49" s="21">
        <v>850</v>
      </c>
      <c r="G49" s="35">
        <v>891</v>
      </c>
      <c r="H49" s="35">
        <v>905</v>
      </c>
      <c r="I49" s="35">
        <v>940</v>
      </c>
      <c r="J49" s="35">
        <v>1019</v>
      </c>
      <c r="K49" s="35">
        <v>837</v>
      </c>
      <c r="L49" s="35">
        <v>860</v>
      </c>
      <c r="M49" s="62">
        <v>716</v>
      </c>
      <c r="N49" s="34">
        <v>691</v>
      </c>
      <c r="O49" s="34">
        <v>757</v>
      </c>
      <c r="P49" s="34">
        <v>760</v>
      </c>
      <c r="Q49" s="21">
        <v>848</v>
      </c>
      <c r="R49" s="35">
        <v>886</v>
      </c>
      <c r="S49" s="35">
        <v>900</v>
      </c>
      <c r="T49" s="35">
        <v>936</v>
      </c>
      <c r="U49" s="35">
        <v>1018</v>
      </c>
      <c r="V49" s="35">
        <v>835</v>
      </c>
      <c r="W49" s="35">
        <v>853</v>
      </c>
      <c r="X49" s="62">
        <v>453</v>
      </c>
      <c r="Y49" s="34">
        <v>431</v>
      </c>
      <c r="Z49" s="34">
        <v>487</v>
      </c>
      <c r="AA49" s="34">
        <v>481</v>
      </c>
      <c r="AB49" s="21">
        <v>489</v>
      </c>
      <c r="AC49" s="35">
        <v>491</v>
      </c>
      <c r="AD49" s="35">
        <v>488</v>
      </c>
      <c r="AE49" s="35">
        <v>493</v>
      </c>
      <c r="AF49" s="35">
        <v>523</v>
      </c>
      <c r="AG49" s="35">
        <v>424</v>
      </c>
      <c r="AH49" s="35">
        <v>441</v>
      </c>
      <c r="AI49" s="62">
        <v>263</v>
      </c>
      <c r="AJ49" s="34">
        <v>261</v>
      </c>
      <c r="AK49" s="34">
        <v>325</v>
      </c>
      <c r="AL49" s="34">
        <v>334</v>
      </c>
      <c r="AM49" s="21">
        <v>361</v>
      </c>
      <c r="AN49" s="35">
        <v>400</v>
      </c>
      <c r="AO49" s="35">
        <v>417</v>
      </c>
      <c r="AP49" s="35">
        <v>447</v>
      </c>
      <c r="AQ49" s="35">
        <v>496</v>
      </c>
      <c r="AR49" s="35">
        <v>413</v>
      </c>
      <c r="AS49" s="35">
        <v>419</v>
      </c>
      <c r="AT49" s="62">
        <v>701</v>
      </c>
      <c r="AU49" s="34">
        <v>667</v>
      </c>
      <c r="AV49" s="34">
        <v>715</v>
      </c>
      <c r="AW49" s="34">
        <v>725</v>
      </c>
      <c r="AX49" s="21">
        <v>805</v>
      </c>
      <c r="AY49" s="35">
        <v>840</v>
      </c>
      <c r="AZ49" s="35">
        <v>849</v>
      </c>
      <c r="BA49" s="35">
        <v>883</v>
      </c>
      <c r="BB49" s="35">
        <v>960</v>
      </c>
      <c r="BC49" s="35">
        <v>782</v>
      </c>
      <c r="BD49" s="35">
        <v>796</v>
      </c>
      <c r="BE49" s="62">
        <v>8</v>
      </c>
      <c r="BF49" s="34">
        <v>9</v>
      </c>
      <c r="BG49" s="34">
        <v>10</v>
      </c>
      <c r="BH49" s="34">
        <v>15</v>
      </c>
      <c r="BI49" s="21">
        <v>12</v>
      </c>
      <c r="BJ49" s="35">
        <v>15</v>
      </c>
      <c r="BK49" s="35">
        <v>21</v>
      </c>
      <c r="BL49" s="35">
        <v>19</v>
      </c>
      <c r="BM49" s="35">
        <v>18</v>
      </c>
      <c r="BN49" s="35">
        <v>17</v>
      </c>
      <c r="BO49" s="35">
        <v>20</v>
      </c>
      <c r="BP49" s="62"/>
      <c r="BQ49" s="34"/>
      <c r="BR49" s="34"/>
      <c r="BS49" s="34"/>
      <c r="BU49" s="35"/>
      <c r="BV49" s="35"/>
      <c r="BW49" s="35"/>
      <c r="BX49" s="35"/>
      <c r="BY49" s="35"/>
      <c r="BZ49" s="35"/>
      <c r="CA49" s="62">
        <v>4</v>
      </c>
      <c r="CB49" s="34">
        <v>6</v>
      </c>
      <c r="CC49" s="34">
        <v>6</v>
      </c>
      <c r="CD49" s="34">
        <v>10</v>
      </c>
      <c r="CE49" s="21">
        <v>12</v>
      </c>
      <c r="CF49" s="35">
        <v>12</v>
      </c>
      <c r="CG49" s="35">
        <v>11</v>
      </c>
      <c r="CH49" s="35">
        <v>13</v>
      </c>
      <c r="CI49" s="35">
        <v>14</v>
      </c>
      <c r="CJ49" s="35">
        <v>13</v>
      </c>
      <c r="CK49" s="35">
        <v>12</v>
      </c>
      <c r="CL49" s="62"/>
      <c r="CM49" s="34"/>
      <c r="CN49" s="34"/>
      <c r="CO49" s="34"/>
      <c r="CQ49" s="35"/>
      <c r="CR49" s="35"/>
      <c r="CS49" s="35">
        <v>0</v>
      </c>
      <c r="CT49" s="35">
        <v>2</v>
      </c>
      <c r="CU49" s="35">
        <v>2</v>
      </c>
      <c r="CV49" s="35">
        <v>1</v>
      </c>
      <c r="CW49" s="62">
        <v>3</v>
      </c>
      <c r="CX49" s="34">
        <v>9</v>
      </c>
      <c r="CY49" s="34">
        <v>26</v>
      </c>
      <c r="CZ49" s="34">
        <v>10</v>
      </c>
      <c r="DA49" s="21">
        <v>19</v>
      </c>
      <c r="DB49" s="35">
        <v>19</v>
      </c>
      <c r="DC49" s="35">
        <v>19</v>
      </c>
      <c r="DD49" s="35">
        <v>21</v>
      </c>
      <c r="DE49" s="35">
        <v>24</v>
      </c>
      <c r="DF49" s="35">
        <v>21</v>
      </c>
      <c r="DG49" s="35">
        <v>24</v>
      </c>
      <c r="DH49" s="35"/>
      <c r="DI49" s="2"/>
      <c r="DJ49" s="2"/>
      <c r="DK49" s="2"/>
      <c r="DL49" s="2"/>
      <c r="DM49" s="2"/>
      <c r="DN49" s="2"/>
      <c r="DO49" s="2"/>
      <c r="DP49" s="2"/>
      <c r="DQ49" s="2"/>
      <c r="DR49" s="2"/>
      <c r="DS49" s="2"/>
      <c r="DT49" s="2"/>
      <c r="DU49" s="2"/>
      <c r="DV49" s="2"/>
      <c r="DW49" s="2"/>
    </row>
    <row r="50" spans="1:127">
      <c r="A50" s="43" t="s">
        <v>62</v>
      </c>
      <c r="B50" s="21">
        <v>416</v>
      </c>
      <c r="C50" s="34">
        <v>342</v>
      </c>
      <c r="D50" s="34">
        <v>337</v>
      </c>
      <c r="E50" s="34">
        <v>353</v>
      </c>
      <c r="F50" s="21">
        <v>343</v>
      </c>
      <c r="G50" s="35">
        <v>346</v>
      </c>
      <c r="H50" s="35">
        <v>362</v>
      </c>
      <c r="I50" s="35">
        <v>363</v>
      </c>
      <c r="J50" s="35">
        <v>378</v>
      </c>
      <c r="K50" s="35">
        <v>394</v>
      </c>
      <c r="L50" s="35">
        <v>411</v>
      </c>
      <c r="M50" s="62">
        <v>416</v>
      </c>
      <c r="N50" s="34">
        <v>340</v>
      </c>
      <c r="O50" s="34">
        <v>334</v>
      </c>
      <c r="P50" s="34">
        <v>352</v>
      </c>
      <c r="Q50" s="21">
        <v>339</v>
      </c>
      <c r="R50" s="35">
        <v>344</v>
      </c>
      <c r="S50" s="35">
        <v>361</v>
      </c>
      <c r="T50" s="35">
        <v>362</v>
      </c>
      <c r="U50" s="35">
        <v>376</v>
      </c>
      <c r="V50" s="35">
        <v>390</v>
      </c>
      <c r="W50" s="35">
        <v>408</v>
      </c>
      <c r="X50" s="62">
        <v>272</v>
      </c>
      <c r="Y50" s="34">
        <v>234</v>
      </c>
      <c r="Z50" s="34">
        <v>217</v>
      </c>
      <c r="AA50" s="34">
        <v>233</v>
      </c>
      <c r="AB50" s="21">
        <v>226</v>
      </c>
      <c r="AC50" s="35">
        <v>229</v>
      </c>
      <c r="AD50" s="35">
        <v>230</v>
      </c>
      <c r="AE50" s="35">
        <v>219</v>
      </c>
      <c r="AF50" s="35">
        <v>219</v>
      </c>
      <c r="AG50" s="35">
        <v>221</v>
      </c>
      <c r="AH50" s="35">
        <v>233</v>
      </c>
      <c r="AI50" s="62">
        <v>144</v>
      </c>
      <c r="AJ50" s="34">
        <v>108</v>
      </c>
      <c r="AK50" s="34">
        <v>120</v>
      </c>
      <c r="AL50" s="34">
        <v>120</v>
      </c>
      <c r="AM50" s="21">
        <v>117</v>
      </c>
      <c r="AN50" s="35">
        <v>117</v>
      </c>
      <c r="AO50" s="35">
        <v>132</v>
      </c>
      <c r="AP50" s="35">
        <v>144</v>
      </c>
      <c r="AQ50" s="35">
        <v>159</v>
      </c>
      <c r="AR50" s="35">
        <v>173</v>
      </c>
      <c r="AS50" s="35">
        <v>178</v>
      </c>
      <c r="AT50" s="62">
        <v>327</v>
      </c>
      <c r="AU50" s="34">
        <v>317</v>
      </c>
      <c r="AV50" s="34">
        <v>310</v>
      </c>
      <c r="AW50" s="34">
        <v>326</v>
      </c>
      <c r="AX50" s="21">
        <v>319</v>
      </c>
      <c r="AY50" s="35">
        <v>331</v>
      </c>
      <c r="AZ50" s="35">
        <v>342</v>
      </c>
      <c r="BA50" s="35">
        <v>335</v>
      </c>
      <c r="BB50" s="35">
        <v>342</v>
      </c>
      <c r="BC50" s="35">
        <v>354</v>
      </c>
      <c r="BD50" s="35">
        <v>363</v>
      </c>
      <c r="BE50" s="62">
        <v>2</v>
      </c>
      <c r="BF50" s="34">
        <v>2</v>
      </c>
      <c r="BG50" s="34">
        <v>1</v>
      </c>
      <c r="BH50" s="34">
        <v>0</v>
      </c>
      <c r="BI50" s="21">
        <v>0</v>
      </c>
      <c r="BJ50" s="35">
        <v>1</v>
      </c>
      <c r="BK50" s="35">
        <v>0</v>
      </c>
      <c r="BL50" s="35">
        <v>2</v>
      </c>
      <c r="BM50" s="35">
        <v>3</v>
      </c>
      <c r="BN50" s="35">
        <v>3</v>
      </c>
      <c r="BO50" s="35">
        <v>6</v>
      </c>
      <c r="BP50" s="62"/>
      <c r="BQ50" s="34"/>
      <c r="BR50" s="34"/>
      <c r="BS50" s="34"/>
      <c r="BU50" s="35"/>
      <c r="BV50" s="35"/>
      <c r="BW50" s="35"/>
      <c r="BX50" s="35"/>
      <c r="BY50" s="35"/>
      <c r="BZ50" s="35"/>
      <c r="CA50" s="62">
        <v>1</v>
      </c>
      <c r="CB50" s="34">
        <v>1</v>
      </c>
      <c r="CC50" s="34">
        <v>0</v>
      </c>
      <c r="CD50" s="34">
        <v>0</v>
      </c>
      <c r="CE50" s="21">
        <v>1</v>
      </c>
      <c r="CF50" s="35">
        <v>1</v>
      </c>
      <c r="CG50" s="35">
        <v>2</v>
      </c>
      <c r="CH50" s="35">
        <v>3</v>
      </c>
      <c r="CI50" s="35">
        <v>2</v>
      </c>
      <c r="CJ50" s="35">
        <v>2</v>
      </c>
      <c r="CK50" s="35">
        <v>3</v>
      </c>
      <c r="CL50" s="62"/>
      <c r="CM50" s="34"/>
      <c r="CN50" s="34"/>
      <c r="CO50" s="34"/>
      <c r="CQ50" s="35"/>
      <c r="CR50" s="35"/>
      <c r="CS50" s="35">
        <v>0</v>
      </c>
      <c r="CT50" s="35">
        <v>0</v>
      </c>
      <c r="CU50" s="35">
        <v>1</v>
      </c>
      <c r="CV50" s="35">
        <v>1</v>
      </c>
      <c r="CW50" s="62">
        <v>86</v>
      </c>
      <c r="CX50" s="34">
        <v>20</v>
      </c>
      <c r="CY50" s="34">
        <v>23</v>
      </c>
      <c r="CZ50" s="34">
        <v>26</v>
      </c>
      <c r="DA50" s="21">
        <v>19</v>
      </c>
      <c r="DB50" s="35">
        <v>11</v>
      </c>
      <c r="DC50" s="35">
        <v>17</v>
      </c>
      <c r="DD50" s="35">
        <v>22</v>
      </c>
      <c r="DE50" s="35">
        <v>29</v>
      </c>
      <c r="DF50" s="35">
        <v>30</v>
      </c>
      <c r="DG50" s="35">
        <v>35</v>
      </c>
      <c r="DH50" s="35"/>
    </row>
    <row r="51" spans="1:127">
      <c r="A51" s="43" t="s">
        <v>63</v>
      </c>
      <c r="B51" s="21">
        <v>3267</v>
      </c>
      <c r="C51" s="34">
        <v>2951</v>
      </c>
      <c r="D51" s="34">
        <v>2855</v>
      </c>
      <c r="E51" s="34">
        <v>2926</v>
      </c>
      <c r="F51" s="21">
        <v>3259</v>
      </c>
      <c r="G51" s="35">
        <v>3050</v>
      </c>
      <c r="H51" s="35">
        <v>3561</v>
      </c>
      <c r="I51" s="35">
        <v>3615</v>
      </c>
      <c r="J51" s="35">
        <v>3789</v>
      </c>
      <c r="K51" s="35">
        <v>3693</v>
      </c>
      <c r="L51" s="35">
        <v>3483</v>
      </c>
      <c r="M51" s="62">
        <v>3267</v>
      </c>
      <c r="N51" s="34">
        <v>2946</v>
      </c>
      <c r="O51" s="34">
        <v>2849</v>
      </c>
      <c r="P51" s="34">
        <v>2914</v>
      </c>
      <c r="Q51" s="21">
        <v>3195</v>
      </c>
      <c r="R51" s="35">
        <v>2975</v>
      </c>
      <c r="S51" s="35">
        <v>3482</v>
      </c>
      <c r="T51" s="35">
        <v>3507</v>
      </c>
      <c r="U51" s="35">
        <v>3635</v>
      </c>
      <c r="V51" s="35">
        <v>3492</v>
      </c>
      <c r="W51" s="35">
        <v>3314</v>
      </c>
      <c r="X51" s="62">
        <v>1910</v>
      </c>
      <c r="Y51" s="34">
        <v>1507</v>
      </c>
      <c r="Z51" s="34">
        <v>1469</v>
      </c>
      <c r="AA51" s="34">
        <v>1479</v>
      </c>
      <c r="AB51" s="21">
        <v>1549</v>
      </c>
      <c r="AC51" s="35">
        <v>1440</v>
      </c>
      <c r="AD51" s="35">
        <v>1641</v>
      </c>
      <c r="AE51" s="35">
        <v>1645</v>
      </c>
      <c r="AF51" s="35">
        <v>1696</v>
      </c>
      <c r="AG51" s="35">
        <v>1602</v>
      </c>
      <c r="AH51" s="35">
        <v>1507</v>
      </c>
      <c r="AI51" s="62">
        <v>1357</v>
      </c>
      <c r="AJ51" s="34">
        <v>1444</v>
      </c>
      <c r="AK51" s="34">
        <v>1386</v>
      </c>
      <c r="AL51" s="34">
        <v>1447</v>
      </c>
      <c r="AM51" s="21">
        <v>1710</v>
      </c>
      <c r="AN51" s="35">
        <v>1610</v>
      </c>
      <c r="AO51" s="35">
        <v>1920</v>
      </c>
      <c r="AP51" s="35">
        <v>1970</v>
      </c>
      <c r="AQ51" s="35">
        <v>2093</v>
      </c>
      <c r="AR51" s="35">
        <v>2091</v>
      </c>
      <c r="AS51" s="35">
        <v>1976</v>
      </c>
      <c r="AT51" s="62">
        <v>2949</v>
      </c>
      <c r="AU51" s="34">
        <v>2676</v>
      </c>
      <c r="AV51" s="34">
        <v>2593</v>
      </c>
      <c r="AW51" s="34">
        <v>2634</v>
      </c>
      <c r="AX51" s="21">
        <v>2883</v>
      </c>
      <c r="AY51" s="35">
        <v>2681</v>
      </c>
      <c r="AZ51" s="35">
        <v>3109</v>
      </c>
      <c r="BA51" s="35">
        <v>3152</v>
      </c>
      <c r="BB51" s="35">
        <v>3249</v>
      </c>
      <c r="BC51" s="35">
        <v>3129</v>
      </c>
      <c r="BD51" s="35">
        <v>2939</v>
      </c>
      <c r="BE51" s="62">
        <v>183</v>
      </c>
      <c r="BF51" s="34">
        <v>185</v>
      </c>
      <c r="BG51" s="34">
        <v>169</v>
      </c>
      <c r="BH51" s="34">
        <v>182</v>
      </c>
      <c r="BI51" s="21">
        <v>186</v>
      </c>
      <c r="BJ51" s="35">
        <v>176</v>
      </c>
      <c r="BK51" s="35">
        <v>205</v>
      </c>
      <c r="BL51" s="35">
        <v>187</v>
      </c>
      <c r="BM51" s="35">
        <v>213</v>
      </c>
      <c r="BN51" s="35">
        <v>186</v>
      </c>
      <c r="BO51" s="35">
        <v>194</v>
      </c>
      <c r="BP51" s="62"/>
      <c r="BQ51" s="34"/>
      <c r="BR51" s="34"/>
      <c r="BS51" s="34"/>
      <c r="BU51" s="35"/>
      <c r="BV51" s="35"/>
      <c r="BW51" s="35"/>
      <c r="BX51" s="35"/>
      <c r="BY51" s="35"/>
      <c r="BZ51" s="35"/>
      <c r="CA51" s="62">
        <v>24</v>
      </c>
      <c r="CB51" s="34">
        <v>24</v>
      </c>
      <c r="CC51" s="34">
        <v>18</v>
      </c>
      <c r="CD51" s="34">
        <v>29</v>
      </c>
      <c r="CE51" s="21">
        <v>39</v>
      </c>
      <c r="CF51" s="35">
        <v>32</v>
      </c>
      <c r="CG51" s="35">
        <v>37</v>
      </c>
      <c r="CH51" s="35">
        <v>41</v>
      </c>
      <c r="CI51" s="35">
        <v>44</v>
      </c>
      <c r="CJ51" s="35">
        <v>52</v>
      </c>
      <c r="CK51" s="35">
        <v>51</v>
      </c>
      <c r="CL51" s="62"/>
      <c r="CM51" s="34"/>
      <c r="CN51" s="34"/>
      <c r="CO51" s="34"/>
      <c r="CQ51" s="35"/>
      <c r="CR51" s="35"/>
      <c r="CS51" s="35">
        <v>0</v>
      </c>
      <c r="CT51" s="35">
        <v>7</v>
      </c>
      <c r="CU51" s="35">
        <v>12</v>
      </c>
      <c r="CV51" s="35">
        <v>15</v>
      </c>
      <c r="CW51" s="62">
        <v>111</v>
      </c>
      <c r="CX51" s="34">
        <v>61</v>
      </c>
      <c r="CY51" s="34">
        <v>69</v>
      </c>
      <c r="CZ51" s="34">
        <v>69</v>
      </c>
      <c r="DA51" s="21">
        <v>87</v>
      </c>
      <c r="DB51" s="35">
        <v>86</v>
      </c>
      <c r="DC51" s="35">
        <v>131</v>
      </c>
      <c r="DD51" s="35">
        <v>127</v>
      </c>
      <c r="DE51" s="35">
        <v>122</v>
      </c>
      <c r="DF51" s="35">
        <v>113</v>
      </c>
      <c r="DG51" s="35">
        <v>115</v>
      </c>
      <c r="DH51" s="35"/>
    </row>
    <row r="52" spans="1:127">
      <c r="A52" s="43" t="s">
        <v>67</v>
      </c>
      <c r="B52" s="21"/>
      <c r="C52" s="34">
        <v>10</v>
      </c>
      <c r="D52" s="34">
        <v>28</v>
      </c>
      <c r="E52" s="34">
        <v>259</v>
      </c>
      <c r="F52" s="21">
        <v>274</v>
      </c>
      <c r="G52" s="35">
        <v>276</v>
      </c>
      <c r="H52" s="35">
        <v>318</v>
      </c>
      <c r="I52" s="35">
        <v>333</v>
      </c>
      <c r="J52" s="35">
        <v>288</v>
      </c>
      <c r="K52" s="35">
        <v>396</v>
      </c>
      <c r="L52" s="35">
        <v>403</v>
      </c>
      <c r="M52" s="62"/>
      <c r="N52" s="34">
        <v>10</v>
      </c>
      <c r="O52" s="34">
        <v>28</v>
      </c>
      <c r="P52" s="34">
        <v>259</v>
      </c>
      <c r="Q52" s="21">
        <v>222</v>
      </c>
      <c r="R52" s="35">
        <v>276</v>
      </c>
      <c r="S52" s="35">
        <v>267</v>
      </c>
      <c r="T52" s="35">
        <v>280</v>
      </c>
      <c r="U52" s="35">
        <v>284</v>
      </c>
      <c r="V52" s="35">
        <v>390</v>
      </c>
      <c r="W52" s="35">
        <v>398</v>
      </c>
      <c r="X52" s="62"/>
      <c r="Y52" s="34">
        <v>7</v>
      </c>
      <c r="Z52" s="34">
        <v>7</v>
      </c>
      <c r="AA52" s="34">
        <v>158</v>
      </c>
      <c r="AB52" s="21">
        <v>163</v>
      </c>
      <c r="AC52" s="35">
        <v>162</v>
      </c>
      <c r="AD52" s="35">
        <v>179</v>
      </c>
      <c r="AE52" s="35">
        <v>182</v>
      </c>
      <c r="AF52" s="35">
        <v>162</v>
      </c>
      <c r="AG52" s="35">
        <v>207</v>
      </c>
      <c r="AH52" s="35">
        <v>205</v>
      </c>
      <c r="AI52" s="62"/>
      <c r="AJ52" s="34">
        <v>3</v>
      </c>
      <c r="AK52" s="34">
        <v>21</v>
      </c>
      <c r="AL52" s="34">
        <v>101</v>
      </c>
      <c r="AM52" s="21">
        <v>111</v>
      </c>
      <c r="AN52" s="35">
        <v>114</v>
      </c>
      <c r="AO52" s="35">
        <v>139</v>
      </c>
      <c r="AP52" s="35">
        <v>151</v>
      </c>
      <c r="AQ52" s="35">
        <v>126</v>
      </c>
      <c r="AR52" s="35">
        <v>189</v>
      </c>
      <c r="AS52" s="35">
        <v>198</v>
      </c>
      <c r="AT52" s="62">
        <v>0</v>
      </c>
      <c r="AU52" s="34">
        <v>8</v>
      </c>
      <c r="AV52" s="34">
        <v>24</v>
      </c>
      <c r="AW52" s="34">
        <v>250</v>
      </c>
      <c r="AX52" s="21">
        <v>218</v>
      </c>
      <c r="AY52" s="35">
        <v>266</v>
      </c>
      <c r="AZ52" s="35">
        <v>233</v>
      </c>
      <c r="BA52" s="35">
        <v>247</v>
      </c>
      <c r="BB52" s="35">
        <v>278</v>
      </c>
      <c r="BC52" s="35">
        <v>362</v>
      </c>
      <c r="BD52" s="35">
        <v>369</v>
      </c>
      <c r="BE52" s="62"/>
      <c r="BF52" s="34">
        <v>0</v>
      </c>
      <c r="BG52" s="34">
        <v>0</v>
      </c>
      <c r="BH52" s="34">
        <v>0</v>
      </c>
      <c r="BI52" s="21">
        <v>0</v>
      </c>
      <c r="BJ52" s="35">
        <v>0</v>
      </c>
      <c r="BK52" s="35">
        <v>0</v>
      </c>
      <c r="BL52" s="35">
        <v>1</v>
      </c>
      <c r="BM52" s="35">
        <v>0</v>
      </c>
      <c r="BN52" s="35">
        <v>0</v>
      </c>
      <c r="BO52" s="35">
        <v>0</v>
      </c>
      <c r="BP52" s="62"/>
      <c r="BQ52" s="34"/>
      <c r="BR52" s="34"/>
      <c r="BS52" s="34"/>
      <c r="BU52" s="35"/>
      <c r="BV52" s="35"/>
      <c r="BW52" s="35"/>
      <c r="BX52" s="35"/>
      <c r="BY52" s="35"/>
      <c r="BZ52" s="35"/>
      <c r="CA52" s="62"/>
      <c r="CB52" s="34">
        <v>0</v>
      </c>
      <c r="CC52" s="34">
        <v>0</v>
      </c>
      <c r="CD52" s="34">
        <v>1</v>
      </c>
      <c r="CE52" s="21">
        <v>0</v>
      </c>
      <c r="CF52" s="35">
        <v>0</v>
      </c>
      <c r="CG52" s="35">
        <v>2</v>
      </c>
      <c r="CH52" s="35">
        <v>2</v>
      </c>
      <c r="CI52" s="35">
        <v>0</v>
      </c>
      <c r="CJ52" s="35">
        <v>1</v>
      </c>
      <c r="CK52" s="35">
        <v>2</v>
      </c>
      <c r="CL52" s="62"/>
      <c r="CM52" s="34"/>
      <c r="CN52" s="34"/>
      <c r="CO52" s="34"/>
      <c r="CQ52" s="35"/>
      <c r="CR52" s="35"/>
      <c r="CS52" s="35">
        <v>0</v>
      </c>
      <c r="CT52" s="35">
        <v>0</v>
      </c>
      <c r="CU52" s="35">
        <v>0</v>
      </c>
      <c r="CV52" s="35">
        <v>0</v>
      </c>
      <c r="CW52" s="62"/>
      <c r="CX52" s="34">
        <v>2</v>
      </c>
      <c r="CY52" s="34">
        <v>4</v>
      </c>
      <c r="CZ52" s="34">
        <v>8</v>
      </c>
      <c r="DA52" s="21">
        <v>4</v>
      </c>
      <c r="DB52" s="35">
        <v>10</v>
      </c>
      <c r="DC52" s="35">
        <v>32</v>
      </c>
      <c r="DD52" s="35">
        <v>30</v>
      </c>
      <c r="DE52" s="35">
        <v>6</v>
      </c>
      <c r="DF52" s="35">
        <v>27</v>
      </c>
      <c r="DG52" s="35">
        <v>27</v>
      </c>
      <c r="DH52" s="35"/>
      <c r="DI52" s="2"/>
      <c r="DJ52" s="2"/>
      <c r="DK52" s="2"/>
      <c r="DL52" s="2"/>
      <c r="DM52" s="4"/>
      <c r="DN52" s="4"/>
      <c r="DO52" s="4"/>
      <c r="DP52" s="4"/>
      <c r="DQ52" s="4"/>
      <c r="DR52" s="4"/>
      <c r="DS52" s="4"/>
      <c r="DT52" s="2"/>
      <c r="DU52" s="2"/>
      <c r="DV52" s="2"/>
      <c r="DW52" s="2"/>
    </row>
    <row r="53" spans="1:127">
      <c r="A53" s="28" t="s">
        <v>71</v>
      </c>
      <c r="B53" s="28">
        <v>3278</v>
      </c>
      <c r="C53" s="29">
        <v>3436</v>
      </c>
      <c r="D53" s="29">
        <v>3512</v>
      </c>
      <c r="E53" s="29">
        <v>3533</v>
      </c>
      <c r="F53" s="38">
        <v>3610</v>
      </c>
      <c r="G53" s="39">
        <v>3588</v>
      </c>
      <c r="H53" s="39">
        <v>3596</v>
      </c>
      <c r="I53" s="39">
        <v>3689</v>
      </c>
      <c r="J53" s="39">
        <v>3630</v>
      </c>
      <c r="K53" s="39">
        <v>445</v>
      </c>
      <c r="L53" s="39">
        <v>552</v>
      </c>
      <c r="M53" s="59">
        <v>3278</v>
      </c>
      <c r="N53" s="29">
        <v>3383</v>
      </c>
      <c r="O53" s="29">
        <v>3508</v>
      </c>
      <c r="P53" s="29">
        <v>3522</v>
      </c>
      <c r="Q53" s="38">
        <v>3578</v>
      </c>
      <c r="R53" s="39">
        <v>3535</v>
      </c>
      <c r="S53" s="39">
        <v>3569</v>
      </c>
      <c r="T53" s="39">
        <v>3649</v>
      </c>
      <c r="U53" s="39">
        <v>3560</v>
      </c>
      <c r="V53" s="39">
        <v>444</v>
      </c>
      <c r="W53" s="39">
        <v>551</v>
      </c>
      <c r="X53" s="59">
        <v>1952</v>
      </c>
      <c r="Y53" s="29">
        <v>1993</v>
      </c>
      <c r="Z53" s="29">
        <v>1973</v>
      </c>
      <c r="AA53" s="29">
        <v>1950</v>
      </c>
      <c r="AB53" s="38">
        <v>1844</v>
      </c>
      <c r="AC53" s="39">
        <v>1805</v>
      </c>
      <c r="AD53" s="39">
        <v>1765</v>
      </c>
      <c r="AE53" s="39">
        <v>1794</v>
      </c>
      <c r="AF53" s="39">
        <v>1766</v>
      </c>
      <c r="AG53" s="39">
        <v>240</v>
      </c>
      <c r="AH53" s="39">
        <v>259</v>
      </c>
      <c r="AI53" s="59">
        <v>1326</v>
      </c>
      <c r="AJ53" s="29">
        <v>1443</v>
      </c>
      <c r="AK53" s="29">
        <v>1539</v>
      </c>
      <c r="AL53" s="29">
        <v>1583</v>
      </c>
      <c r="AM53" s="38">
        <v>1766</v>
      </c>
      <c r="AN53" s="39">
        <v>1783</v>
      </c>
      <c r="AO53" s="39">
        <v>1831</v>
      </c>
      <c r="AP53" s="39">
        <v>1895</v>
      </c>
      <c r="AQ53" s="39">
        <v>1864</v>
      </c>
      <c r="AR53" s="39">
        <v>205</v>
      </c>
      <c r="AS53" s="39">
        <v>293</v>
      </c>
      <c r="AT53" s="59">
        <v>3083</v>
      </c>
      <c r="AU53" s="29">
        <v>3187</v>
      </c>
      <c r="AV53" s="29">
        <v>3292</v>
      </c>
      <c r="AW53" s="29">
        <v>3285</v>
      </c>
      <c r="AX53" s="38">
        <v>3316</v>
      </c>
      <c r="AY53" s="39">
        <v>3265</v>
      </c>
      <c r="AZ53" s="39">
        <v>3268</v>
      </c>
      <c r="BA53" s="39">
        <v>3328</v>
      </c>
      <c r="BB53" s="39">
        <v>3264</v>
      </c>
      <c r="BC53" s="39">
        <v>328</v>
      </c>
      <c r="BD53" s="39">
        <v>386</v>
      </c>
      <c r="BE53" s="59">
        <v>108</v>
      </c>
      <c r="BF53" s="29">
        <v>92</v>
      </c>
      <c r="BG53" s="29">
        <v>105</v>
      </c>
      <c r="BH53" s="29">
        <v>107</v>
      </c>
      <c r="BI53" s="38">
        <v>106</v>
      </c>
      <c r="BJ53" s="39">
        <v>112</v>
      </c>
      <c r="BK53" s="39">
        <v>131</v>
      </c>
      <c r="BL53" s="39">
        <v>130</v>
      </c>
      <c r="BM53" s="39">
        <v>117</v>
      </c>
      <c r="BN53" s="39">
        <v>66</v>
      </c>
      <c r="BO53" s="39">
        <v>88</v>
      </c>
      <c r="BP53" s="59"/>
      <c r="BQ53" s="29"/>
      <c r="BR53" s="29"/>
      <c r="BS53" s="29"/>
      <c r="BT53" s="38"/>
      <c r="BU53" s="39"/>
      <c r="BV53" s="39"/>
      <c r="BW53" s="39"/>
      <c r="BX53" s="39"/>
      <c r="BY53" s="39"/>
      <c r="BZ53" s="39"/>
      <c r="CA53" s="59">
        <v>30</v>
      </c>
      <c r="CB53" s="29">
        <v>32</v>
      </c>
      <c r="CC53" s="29">
        <v>34</v>
      </c>
      <c r="CD53" s="29">
        <v>41</v>
      </c>
      <c r="CE53" s="38">
        <v>61</v>
      </c>
      <c r="CF53" s="39">
        <v>65</v>
      </c>
      <c r="CG53" s="39">
        <v>70</v>
      </c>
      <c r="CH53" s="39">
        <v>79</v>
      </c>
      <c r="CI53" s="39">
        <v>70</v>
      </c>
      <c r="CJ53" s="39">
        <v>24</v>
      </c>
      <c r="CK53" s="39">
        <v>38</v>
      </c>
      <c r="CL53" s="59"/>
      <c r="CM53" s="29"/>
      <c r="CN53" s="29"/>
      <c r="CO53" s="29"/>
      <c r="CP53" s="38"/>
      <c r="CQ53" s="39"/>
      <c r="CR53" s="39"/>
      <c r="CS53" s="39">
        <v>0</v>
      </c>
      <c r="CT53" s="39">
        <v>8</v>
      </c>
      <c r="CU53" s="39">
        <v>0</v>
      </c>
      <c r="CV53" s="39">
        <v>0</v>
      </c>
      <c r="CW53" s="59">
        <v>57</v>
      </c>
      <c r="CX53" s="29">
        <v>72</v>
      </c>
      <c r="CY53" s="29">
        <v>77</v>
      </c>
      <c r="CZ53" s="29">
        <v>89</v>
      </c>
      <c r="DA53" s="38">
        <v>95</v>
      </c>
      <c r="DB53" s="39">
        <v>93</v>
      </c>
      <c r="DC53" s="39">
        <v>100</v>
      </c>
      <c r="DD53" s="39">
        <v>112</v>
      </c>
      <c r="DE53" s="39">
        <v>101</v>
      </c>
      <c r="DF53" s="39">
        <v>26</v>
      </c>
      <c r="DG53" s="39">
        <v>39</v>
      </c>
      <c r="DH53" s="35"/>
      <c r="DI53" s="2"/>
      <c r="DJ53" s="2"/>
      <c r="DK53" s="2"/>
      <c r="DL53" s="2"/>
      <c r="DM53" s="4"/>
      <c r="DN53" s="4"/>
      <c r="DO53" s="4"/>
      <c r="DP53" s="4"/>
      <c r="DQ53" s="4"/>
      <c r="DR53" s="4"/>
      <c r="DS53" s="4"/>
      <c r="DT53" s="2"/>
      <c r="DU53" s="2"/>
      <c r="DV53" s="2"/>
      <c r="DW53" s="2"/>
    </row>
    <row r="54" spans="1:127">
      <c r="A54" s="15" t="s">
        <v>89</v>
      </c>
      <c r="B54" s="44">
        <f t="shared" ref="B54:M54" si="289">SUM(B56:B64)</f>
        <v>12734</v>
      </c>
      <c r="C54" s="44">
        <f t="shared" si="289"/>
        <v>13734</v>
      </c>
      <c r="D54" s="44">
        <f t="shared" si="289"/>
        <v>13735</v>
      </c>
      <c r="E54" s="44">
        <f t="shared" si="289"/>
        <v>12931</v>
      </c>
      <c r="F54" s="44">
        <f t="shared" si="289"/>
        <v>12969</v>
      </c>
      <c r="G54" s="44">
        <f t="shared" si="289"/>
        <v>13455</v>
      </c>
      <c r="H54" s="44">
        <f t="shared" si="289"/>
        <v>15594</v>
      </c>
      <c r="I54" s="44">
        <f t="shared" si="289"/>
        <v>14327</v>
      </c>
      <c r="J54" s="44">
        <f t="shared" ref="J54:K54" si="290">SUM(J56:J64)</f>
        <v>13920</v>
      </c>
      <c r="K54" s="44">
        <f t="shared" si="290"/>
        <v>14799</v>
      </c>
      <c r="L54" s="44">
        <f t="shared" ref="L54" si="291">SUM(L56:L64)</f>
        <v>14548</v>
      </c>
      <c r="M54" s="63">
        <f t="shared" si="289"/>
        <v>12734</v>
      </c>
      <c r="N54" s="44">
        <f t="shared" ref="N54:CW54" si="292">SUM(N56:N64)</f>
        <v>13709</v>
      </c>
      <c r="O54" s="44">
        <f t="shared" si="292"/>
        <v>13697</v>
      </c>
      <c r="P54" s="44">
        <f t="shared" si="292"/>
        <v>12882</v>
      </c>
      <c r="Q54" s="44">
        <f t="shared" si="292"/>
        <v>12739</v>
      </c>
      <c r="R54" s="44">
        <f t="shared" si="292"/>
        <v>13288</v>
      </c>
      <c r="S54" s="44">
        <f t="shared" si="292"/>
        <v>15312</v>
      </c>
      <c r="T54" s="44">
        <f t="shared" si="292"/>
        <v>14103</v>
      </c>
      <c r="U54" s="44">
        <f t="shared" ref="U54:V54" si="293">SUM(U56:U64)</f>
        <v>13625</v>
      </c>
      <c r="V54" s="44">
        <f t="shared" si="293"/>
        <v>14491</v>
      </c>
      <c r="W54" s="44">
        <f t="shared" ref="W54" si="294">SUM(W56:W64)</f>
        <v>14229</v>
      </c>
      <c r="X54" s="63">
        <f t="shared" si="292"/>
        <v>7314.28</v>
      </c>
      <c r="Y54" s="44">
        <f t="shared" si="292"/>
        <v>7654</v>
      </c>
      <c r="Z54" s="44">
        <f t="shared" si="292"/>
        <v>7446</v>
      </c>
      <c r="AA54" s="44">
        <f t="shared" si="292"/>
        <v>6802</v>
      </c>
      <c r="AB54" s="44">
        <f t="shared" si="292"/>
        <v>6298</v>
      </c>
      <c r="AC54" s="44">
        <f t="shared" si="292"/>
        <v>6329</v>
      </c>
      <c r="AD54" s="44">
        <f t="shared" si="292"/>
        <v>7505</v>
      </c>
      <c r="AE54" s="44">
        <f t="shared" si="292"/>
        <v>6454</v>
      </c>
      <c r="AF54" s="44">
        <f t="shared" ref="AF54:AG54" si="295">SUM(AF56:AF64)</f>
        <v>6150</v>
      </c>
      <c r="AG54" s="44">
        <f t="shared" si="295"/>
        <v>6646</v>
      </c>
      <c r="AH54" s="44">
        <f t="shared" ref="AH54" si="296">SUM(AH56:AH64)</f>
        <v>6471</v>
      </c>
      <c r="AI54" s="63">
        <f t="shared" si="292"/>
        <v>5419.72</v>
      </c>
      <c r="AJ54" s="44">
        <f t="shared" si="292"/>
        <v>6080</v>
      </c>
      <c r="AK54" s="44">
        <f t="shared" si="292"/>
        <v>6289</v>
      </c>
      <c r="AL54" s="44">
        <f t="shared" si="292"/>
        <v>6129</v>
      </c>
      <c r="AM54" s="44">
        <f t="shared" si="292"/>
        <v>6671</v>
      </c>
      <c r="AN54" s="44">
        <f t="shared" si="292"/>
        <v>7126</v>
      </c>
      <c r="AO54" s="44">
        <f t="shared" si="292"/>
        <v>8089</v>
      </c>
      <c r="AP54" s="44">
        <f t="shared" si="292"/>
        <v>7873</v>
      </c>
      <c r="AQ54" s="44">
        <f t="shared" ref="AQ54:AR54" si="297">SUM(AQ56:AQ64)</f>
        <v>7770</v>
      </c>
      <c r="AR54" s="44">
        <f t="shared" si="297"/>
        <v>8153</v>
      </c>
      <c r="AS54" s="44">
        <f t="shared" ref="AS54" si="298">SUM(AS56:AS64)</f>
        <v>8077</v>
      </c>
      <c r="AT54" s="63">
        <f t="shared" si="292"/>
        <v>11579</v>
      </c>
      <c r="AU54" s="44">
        <f t="shared" si="292"/>
        <v>12326</v>
      </c>
      <c r="AV54" s="44">
        <f t="shared" si="292"/>
        <v>12257</v>
      </c>
      <c r="AW54" s="44">
        <f t="shared" si="292"/>
        <v>11477</v>
      </c>
      <c r="AX54" s="44">
        <f t="shared" si="292"/>
        <v>11099</v>
      </c>
      <c r="AY54" s="44">
        <f t="shared" si="292"/>
        <v>11468</v>
      </c>
      <c r="AZ54" s="44">
        <f t="shared" si="292"/>
        <v>13081</v>
      </c>
      <c r="BA54" s="44">
        <f t="shared" si="292"/>
        <v>12070</v>
      </c>
      <c r="BB54" s="44">
        <f t="shared" ref="BB54:BC54" si="299">SUM(BB56:BB64)</f>
        <v>11404</v>
      </c>
      <c r="BC54" s="44">
        <f t="shared" si="299"/>
        <v>12142</v>
      </c>
      <c r="BD54" s="44">
        <f t="shared" ref="BD54" si="300">SUM(BD56:BD64)</f>
        <v>11804</v>
      </c>
      <c r="BE54" s="63">
        <f t="shared" si="292"/>
        <v>661</v>
      </c>
      <c r="BF54" s="44">
        <f t="shared" si="292"/>
        <v>763</v>
      </c>
      <c r="BG54" s="44">
        <f t="shared" si="292"/>
        <v>770</v>
      </c>
      <c r="BH54" s="44">
        <f t="shared" si="292"/>
        <v>743</v>
      </c>
      <c r="BI54" s="44">
        <f t="shared" si="292"/>
        <v>803</v>
      </c>
      <c r="BJ54" s="44">
        <f t="shared" si="292"/>
        <v>865</v>
      </c>
      <c r="BK54" s="44">
        <f t="shared" si="292"/>
        <v>1064</v>
      </c>
      <c r="BL54" s="44">
        <f t="shared" si="292"/>
        <v>904</v>
      </c>
      <c r="BM54" s="44">
        <f t="shared" ref="BM54:BN54" si="301">SUM(BM56:BM64)</f>
        <v>961</v>
      </c>
      <c r="BN54" s="44">
        <f t="shared" si="301"/>
        <v>996</v>
      </c>
      <c r="BO54" s="44">
        <f t="shared" ref="BO54" si="302">SUM(BO56:BO64)</f>
        <v>987</v>
      </c>
      <c r="BP54" s="63">
        <f t="shared" si="292"/>
        <v>134</v>
      </c>
      <c r="BQ54" s="44">
        <f t="shared" si="292"/>
        <v>133</v>
      </c>
      <c r="BR54" s="44">
        <f t="shared" si="292"/>
        <v>68</v>
      </c>
      <c r="BS54" s="44">
        <f t="shared" si="292"/>
        <v>70</v>
      </c>
      <c r="BT54" s="44">
        <f t="shared" si="292"/>
        <v>70</v>
      </c>
      <c r="BU54" s="44">
        <f t="shared" si="292"/>
        <v>137</v>
      </c>
      <c r="BV54" s="44">
        <f t="shared" si="292"/>
        <v>235</v>
      </c>
      <c r="BW54" s="44">
        <f t="shared" si="292"/>
        <v>120</v>
      </c>
      <c r="BX54" s="44">
        <f t="shared" ref="BX54:BY54" si="303">SUM(BX56:BX64)</f>
        <v>126</v>
      </c>
      <c r="BY54" s="44">
        <f t="shared" si="303"/>
        <v>129</v>
      </c>
      <c r="BZ54" s="44">
        <f t="shared" ref="BZ54" si="304">SUM(BZ56:BZ64)</f>
        <v>0</v>
      </c>
      <c r="CA54" s="63">
        <f t="shared" si="292"/>
        <v>255</v>
      </c>
      <c r="CB54" s="44">
        <f t="shared" si="292"/>
        <v>309</v>
      </c>
      <c r="CC54" s="44">
        <f t="shared" si="292"/>
        <v>319</v>
      </c>
      <c r="CD54" s="44">
        <f t="shared" si="292"/>
        <v>320</v>
      </c>
      <c r="CE54" s="44">
        <f t="shared" si="292"/>
        <v>409</v>
      </c>
      <c r="CF54" s="44">
        <f t="shared" si="292"/>
        <v>460</v>
      </c>
      <c r="CG54" s="44">
        <f t="shared" si="292"/>
        <v>513</v>
      </c>
      <c r="CH54" s="44">
        <f t="shared" si="292"/>
        <v>512</v>
      </c>
      <c r="CI54" s="44">
        <f t="shared" ref="CI54:CJ54" si="305">SUM(CI56:CI64)</f>
        <v>516</v>
      </c>
      <c r="CJ54" s="44">
        <f t="shared" si="305"/>
        <v>596</v>
      </c>
      <c r="CK54" s="44">
        <f t="shared" ref="CK54" si="306">SUM(CK56:CK64)</f>
        <v>630</v>
      </c>
      <c r="CL54" s="63">
        <f t="shared" si="292"/>
        <v>0</v>
      </c>
      <c r="CM54" s="45">
        <f t="shared" si="292"/>
        <v>0</v>
      </c>
      <c r="CN54" s="45">
        <f t="shared" si="292"/>
        <v>0</v>
      </c>
      <c r="CO54" s="45">
        <f t="shared" si="292"/>
        <v>0</v>
      </c>
      <c r="CP54" s="41">
        <f t="shared" si="292"/>
        <v>0</v>
      </c>
      <c r="CQ54" s="41">
        <f t="shared" si="292"/>
        <v>0</v>
      </c>
      <c r="CR54" s="41">
        <f t="shared" si="292"/>
        <v>0</v>
      </c>
      <c r="CS54" s="41">
        <f t="shared" si="292"/>
        <v>10</v>
      </c>
      <c r="CT54" s="41">
        <f t="shared" ref="CT54:CU54" si="307">SUM(CT56:CT64)</f>
        <v>89</v>
      </c>
      <c r="CU54" s="41">
        <f t="shared" si="307"/>
        <v>80</v>
      </c>
      <c r="CV54" s="41">
        <f t="shared" ref="CV54" si="308">SUM(CV56:CV64)</f>
        <v>81</v>
      </c>
      <c r="CW54" s="63">
        <f t="shared" si="292"/>
        <v>239</v>
      </c>
      <c r="CX54" s="45">
        <f t="shared" ref="CX54:DD54" si="309">SUM(CX56:CX64)</f>
        <v>311</v>
      </c>
      <c r="CY54" s="45">
        <f t="shared" si="309"/>
        <v>351</v>
      </c>
      <c r="CZ54" s="45">
        <f t="shared" si="309"/>
        <v>342</v>
      </c>
      <c r="DA54" s="41">
        <f t="shared" si="309"/>
        <v>428</v>
      </c>
      <c r="DB54" s="41">
        <f t="shared" si="309"/>
        <v>495</v>
      </c>
      <c r="DC54" s="41">
        <f t="shared" si="309"/>
        <v>654</v>
      </c>
      <c r="DD54" s="41">
        <f t="shared" si="309"/>
        <v>607</v>
      </c>
      <c r="DE54" s="41">
        <f t="shared" ref="DE54:DF54" si="310">SUM(DE56:DE64)</f>
        <v>655</v>
      </c>
      <c r="DF54" s="41">
        <f t="shared" si="310"/>
        <v>677</v>
      </c>
      <c r="DG54" s="41">
        <f t="shared" ref="DG54" si="311">SUM(DG56:DG64)</f>
        <v>727</v>
      </c>
      <c r="DH54" s="41"/>
      <c r="DI54" s="2"/>
      <c r="DJ54" s="2"/>
      <c r="DK54" s="2"/>
      <c r="DL54" s="2"/>
      <c r="DM54" s="2"/>
      <c r="DN54" s="2"/>
      <c r="DO54" s="2"/>
      <c r="DP54" s="2"/>
      <c r="DQ54" s="2"/>
      <c r="DR54" s="2"/>
      <c r="DS54" s="2"/>
      <c r="DT54" s="2"/>
      <c r="DU54" s="2"/>
      <c r="DV54" s="2"/>
      <c r="DW54" s="2"/>
    </row>
    <row r="55" spans="1:127">
      <c r="A55" s="25" t="s">
        <v>92</v>
      </c>
      <c r="B55" s="32">
        <f>(B54/B$6)*100</f>
        <v>14.055497913861235</v>
      </c>
      <c r="C55" s="32">
        <f t="shared" ref="C55" si="312">(C54/C$6)*100</f>
        <v>14.134501088338059</v>
      </c>
      <c r="D55" s="32">
        <f t="shared" ref="D55" si="313">(D54/D$6)*100</f>
        <v>14.384307647194353</v>
      </c>
      <c r="E55" s="32">
        <f t="shared" ref="E55" si="314">(E54/E$6)*100</f>
        <v>13.004606070358227</v>
      </c>
      <c r="F55" s="32">
        <f t="shared" ref="F55" si="315">(F54/F$6)*100</f>
        <v>11.695373793849761</v>
      </c>
      <c r="G55" s="32">
        <f t="shared" ref="G55" si="316">(G54/G$6)*100</f>
        <v>11.848779456831872</v>
      </c>
      <c r="H55" s="32">
        <f t="shared" ref="H55" si="317">(H54/H$6)*100</f>
        <v>13.318529273604646</v>
      </c>
      <c r="I55" s="32">
        <f t="shared" ref="I55:J55" si="318">(I54/I$6)*100</f>
        <v>11.889231892717254</v>
      </c>
      <c r="J55" s="32">
        <f t="shared" si="318"/>
        <v>11.765004183676057</v>
      </c>
      <c r="K55" s="32">
        <f t="shared" ref="K55:L55" si="319">(K54/K$6)*100</f>
        <v>14.211633199850191</v>
      </c>
      <c r="L55" s="32">
        <f t="shared" si="319"/>
        <v>14.029470760685077</v>
      </c>
      <c r="M55" s="57">
        <f t="shared" ref="M55" si="320">(M54/M$6)*100</f>
        <v>14.055497913861235</v>
      </c>
      <c r="N55" s="32">
        <f t="shared" ref="N55" si="321">(N54/N$6)*100</f>
        <v>14.178741712950035</v>
      </c>
      <c r="O55" s="32">
        <f t="shared" ref="O55" si="322">(O54/O$6)*100</f>
        <v>14.426702618440732</v>
      </c>
      <c r="P55" s="32">
        <f t="shared" ref="P55" si="323">(P54/P$6)*100</f>
        <v>13.074588691424685</v>
      </c>
      <c r="Q55" s="32">
        <f t="shared" ref="Q55" si="324">(Q54/Q$6)*100</f>
        <v>11.641231837704469</v>
      </c>
      <c r="R55" s="32">
        <f t="shared" ref="R55" si="325">(R54/R$6)*100</f>
        <v>11.872341946320718</v>
      </c>
      <c r="S55" s="32">
        <f t="shared" ref="S55" si="326">(S54/S$6)*100</f>
        <v>13.441601193872623</v>
      </c>
      <c r="T55" s="32">
        <f t="shared" ref="T55:U55" si="327">(T54/T$6)*100</f>
        <v>11.98388892193435</v>
      </c>
      <c r="U55" s="32">
        <f t="shared" si="327"/>
        <v>11.81126252643989</v>
      </c>
      <c r="V55" s="32">
        <f t="shared" ref="V55:W55" si="328">(V54/V$6)*100</f>
        <v>14.227227207571621</v>
      </c>
      <c r="W55" s="32">
        <f t="shared" si="328"/>
        <v>14.052361812022873</v>
      </c>
      <c r="X55" s="57">
        <f t="shared" ref="X55" si="329">(X54/X$6)*100</f>
        <v>14.201305211916369</v>
      </c>
      <c r="Y55" s="32">
        <f t="shared" ref="Y55" si="330">(Y54/Y$6)*100</f>
        <v>14.393034779093055</v>
      </c>
      <c r="Z55" s="32">
        <f t="shared" ref="Z55" si="331">(Z54/Z$6)*100</f>
        <v>14.568862626934589</v>
      </c>
      <c r="AA55" s="32">
        <f t="shared" ref="AA55" si="332">(AA54/AA$6)*100</f>
        <v>13.050401949310258</v>
      </c>
      <c r="AB55" s="32">
        <f t="shared" ref="AB55" si="333">(AB54/AB$6)*100</f>
        <v>11.588282917494663</v>
      </c>
      <c r="AC55" s="32">
        <f t="shared" ref="AC55" si="334">(AC54/AC$6)*100</f>
        <v>11.673675667699571</v>
      </c>
      <c r="AD55" s="32">
        <f t="shared" ref="AD55" si="335">(AD54/AD$6)*100</f>
        <v>13.675291545189506</v>
      </c>
      <c r="AE55" s="32">
        <f t="shared" ref="AE55:AF55" si="336">(AE54/AE$6)*100</f>
        <v>11.63427912175073</v>
      </c>
      <c r="AF55" s="32">
        <f t="shared" si="336"/>
        <v>11.443776632366349</v>
      </c>
      <c r="AG55" s="32">
        <f t="shared" ref="AG55:AH55" si="337">(AG54/AG$6)*100</f>
        <v>14.146144185947509</v>
      </c>
      <c r="AH55" s="32">
        <f t="shared" si="337"/>
        <v>13.860686287109624</v>
      </c>
      <c r="AI55" s="57">
        <f t="shared" ref="AI55" si="338">(AI54/AI$6)*100</f>
        <v>13.863403124593926</v>
      </c>
      <c r="AJ55" s="32">
        <f t="shared" ref="AJ55" si="339">(AJ54/AJ$6)*100</f>
        <v>13.821951441302174</v>
      </c>
      <c r="AK55" s="32">
        <f t="shared" ref="AK55" si="340">(AK54/AK$6)*100</f>
        <v>14.171755639182459</v>
      </c>
      <c r="AL55" s="32">
        <f t="shared" ref="AL55" si="341">(AL54/AL$6)*100</f>
        <v>12.954156362944646</v>
      </c>
      <c r="AM55" s="32">
        <f t="shared" ref="AM55" si="342">(AM54/AM$6)*100</f>
        <v>11.79830922146369</v>
      </c>
      <c r="AN55" s="32">
        <f t="shared" ref="AN55" si="343">(AN54/AN$6)*100</f>
        <v>12.008763060330301</v>
      </c>
      <c r="AO55" s="32">
        <f t="shared" ref="AO55" si="344">(AO54/AO$6)*100</f>
        <v>13.213433957332811</v>
      </c>
      <c r="AP55" s="32">
        <f t="shared" ref="AP55:AQ55" si="345">(AP54/AP$6)*100</f>
        <v>12.106719975395972</v>
      </c>
      <c r="AQ55" s="32">
        <f t="shared" si="345"/>
        <v>12.032333994053518</v>
      </c>
      <c r="AR55" s="32">
        <f t="shared" ref="AR55:AS55" si="346">(AR54/AR$6)*100</f>
        <v>14.265467525195968</v>
      </c>
      <c r="AS55" s="32">
        <f t="shared" si="346"/>
        <v>14.1676898789686</v>
      </c>
      <c r="AT55" s="57">
        <f t="shared" ref="AT55" si="347">(AT54/AT$6)*100</f>
        <v>14.460735338195624</v>
      </c>
      <c r="AU55" s="32">
        <f t="shared" ref="AU55" si="348">(AU54/AU$6)*100</f>
        <v>14.441710603397773</v>
      </c>
      <c r="AV55" s="32">
        <f t="shared" ref="AV55" si="349">(AV54/AV$6)*100</f>
        <v>14.754493036245231</v>
      </c>
      <c r="AW55" s="32">
        <f t="shared" ref="AW55" si="350">(AW54/AW$6)*100</f>
        <v>13.482842475006754</v>
      </c>
      <c r="AX55" s="32">
        <f t="shared" ref="AX55" si="351">(AX54/AX$6)*100</f>
        <v>12.049330713362934</v>
      </c>
      <c r="AY55" s="32">
        <f t="shared" ref="AY55" si="352">(AY54/AY$6)*100</f>
        <v>12.250435302789143</v>
      </c>
      <c r="AZ55" s="32">
        <f t="shared" ref="AZ55" si="353">(AZ54/AZ$6)*100</f>
        <v>13.847456730005822</v>
      </c>
      <c r="BA55" s="32">
        <f t="shared" ref="BA55:BB55" si="354">(BA54/BA$6)*100</f>
        <v>12.460126562677431</v>
      </c>
      <c r="BB55" s="32">
        <f t="shared" si="354"/>
        <v>12.165174999733313</v>
      </c>
      <c r="BC55" s="32">
        <f t="shared" ref="BC55:BD55" si="355">(BC54/BC$6)*100</f>
        <v>14.724000776096236</v>
      </c>
      <c r="BD55" s="32">
        <f t="shared" si="355"/>
        <v>14.627376143151007</v>
      </c>
      <c r="BE55" s="57">
        <f t="shared" ref="BE55" si="356">(BE54/BE$6)*100</f>
        <v>12.24074074074074</v>
      </c>
      <c r="BF55" s="32">
        <f t="shared" ref="BF55" si="357">(BF54/BF$6)*100</f>
        <v>12.969573346931837</v>
      </c>
      <c r="BG55" s="32">
        <f t="shared" ref="BG55" si="358">(BG54/BG$6)*100</f>
        <v>13.146662113710089</v>
      </c>
      <c r="BH55" s="32">
        <f t="shared" ref="BH55" si="359">(BH54/BH$6)*100</f>
        <v>12.168358991156241</v>
      </c>
      <c r="BI55" s="32">
        <f t="shared" ref="BI55" si="360">(BI54/BI$6)*100</f>
        <v>10.895522388059701</v>
      </c>
      <c r="BJ55" s="32">
        <f t="shared" ref="BJ55" si="361">(BJ54/BJ$6)*100</f>
        <v>10.975764496891257</v>
      </c>
      <c r="BK55" s="32">
        <f t="shared" ref="BK55" si="362">(BK54/BK$6)*100</f>
        <v>13.816387482145176</v>
      </c>
      <c r="BL55" s="32">
        <f t="shared" ref="BL55:BM55" si="363">(BL54/BL$6)*100</f>
        <v>10.684316274672025</v>
      </c>
      <c r="BM55" s="32">
        <f t="shared" si="363"/>
        <v>11.86126882251296</v>
      </c>
      <c r="BN55" s="32">
        <f t="shared" ref="BN55:BO55" si="364">(BN54/BN$6)*100</f>
        <v>13.470381390316472</v>
      </c>
      <c r="BO55" s="32">
        <f t="shared" si="364"/>
        <v>12.883435582822086</v>
      </c>
      <c r="BP55" s="57">
        <f t="shared" ref="BP55" si="365">(BP54/BP$6)*100</f>
        <v>13.814432989690722</v>
      </c>
      <c r="BQ55" s="32">
        <f t="shared" ref="BQ55" si="366">(BQ54/BQ$6)*100</f>
        <v>12.383612662942271</v>
      </c>
      <c r="BR55" s="32">
        <f t="shared" ref="BR55" si="367">(BR54/BR$6)*100</f>
        <v>7.0393374741200834</v>
      </c>
      <c r="BS55" s="32">
        <f t="shared" ref="BS55" si="368">(BS54/BS$6)*100</f>
        <v>7.1501532175689482</v>
      </c>
      <c r="BT55" s="32">
        <f t="shared" ref="BT55" si="369">(BT54/BT$6)*100</f>
        <v>4.8985304408677397</v>
      </c>
      <c r="BU55" s="32">
        <f t="shared" ref="BU55" si="370">(BU54/BU$6)*100</f>
        <v>7.792946530147896</v>
      </c>
      <c r="BV55" s="32">
        <f t="shared" ref="BV55" si="371">(BV54/BV$6)*100</f>
        <v>17.420311341734617</v>
      </c>
      <c r="BW55" s="32">
        <f t="shared" ref="BW55:BX55" si="372">(BW54/BW$6)*100</f>
        <v>7.2859744990892539</v>
      </c>
      <c r="BX55" s="32">
        <f t="shared" si="372"/>
        <v>9.2851879145173175</v>
      </c>
      <c r="BY55" s="32">
        <f t="shared" ref="BY55:BZ55" si="373">(BY54/BY$6)*100</f>
        <v>12.215909090909092</v>
      </c>
      <c r="BZ55" s="32">
        <f t="shared" si="373"/>
        <v>0</v>
      </c>
      <c r="CA55" s="57">
        <f t="shared" ref="CA55" si="374">(CA54/CA$6)*100</f>
        <v>9.1825711199135753</v>
      </c>
      <c r="CB55" s="32">
        <f t="shared" ref="CB55" si="375">(CB54/CB$6)*100</f>
        <v>10.792874607055536</v>
      </c>
      <c r="CC55" s="32">
        <f t="shared" ref="CC55" si="376">(CC54/CC$6)*100</f>
        <v>10.643977310643978</v>
      </c>
      <c r="CD55" s="32">
        <f t="shared" ref="CD55" si="377">(CD54/CD$6)*100</f>
        <v>8.639308855291576</v>
      </c>
      <c r="CE55" s="32">
        <f t="shared" ref="CE55" si="378">(CE54/CE$6)*100</f>
        <v>7.6291736616302925</v>
      </c>
      <c r="CF55" s="32">
        <f t="shared" ref="CF55" si="379">(CF54/CF$6)*100</f>
        <v>8.2838105528543142</v>
      </c>
      <c r="CG55" s="32">
        <f t="shared" ref="CG55" si="380">(CG54/CG$6)*100</f>
        <v>8.1857348013403541</v>
      </c>
      <c r="CH55" s="32">
        <f t="shared" ref="CH55:CI55" si="381">(CH54/CH$6)*100</f>
        <v>7.7376454586670693</v>
      </c>
      <c r="CI55" s="32">
        <f t="shared" si="381"/>
        <v>7.3588134626354815</v>
      </c>
      <c r="CJ55" s="32">
        <f t="shared" ref="CJ55:CK55" si="382">(CJ54/CJ$6)*100</f>
        <v>9.6408929149142679</v>
      </c>
      <c r="CK55" s="32">
        <f t="shared" si="382"/>
        <v>9.6241979835013751</v>
      </c>
      <c r="CL55" s="57" t="e">
        <f t="shared" ref="CL55" si="383">(CL54/CL$6)*100</f>
        <v>#DIV/0!</v>
      </c>
      <c r="CM55" s="32" t="e">
        <f t="shared" ref="CM55" si="384">(CM54/CM$6)*100</f>
        <v>#DIV/0!</v>
      </c>
      <c r="CN55" s="32" t="e">
        <f t="shared" ref="CN55" si="385">(CN54/CN$6)*100</f>
        <v>#DIV/0!</v>
      </c>
      <c r="CO55" s="32" t="e">
        <f t="shared" ref="CO55" si="386">(CO54/CO$6)*100</f>
        <v>#DIV/0!</v>
      </c>
      <c r="CP55" s="32" t="e">
        <f t="shared" ref="CP55" si="387">(CP54/CP$6)*100</f>
        <v>#DIV/0!</v>
      </c>
      <c r="CQ55" s="32" t="e">
        <f t="shared" ref="CQ55" si="388">(CQ54/CQ$6)*100</f>
        <v>#DIV/0!</v>
      </c>
      <c r="CR55" s="32" t="e">
        <f t="shared" ref="CR55" si="389">(CR54/CR$6)*100</f>
        <v>#DIV/0!</v>
      </c>
      <c r="CS55" s="32">
        <f t="shared" ref="CS55:CT55" si="390">(CS54/CS$6)*100</f>
        <v>4.9261083743842367</v>
      </c>
      <c r="CT55" s="32">
        <f t="shared" si="390"/>
        <v>12.292817679558011</v>
      </c>
      <c r="CU55" s="32">
        <f t="shared" ref="CU55:CV55" si="391">(CU54/CU$6)*100</f>
        <v>10.638297872340425</v>
      </c>
      <c r="CV55" s="32">
        <f t="shared" si="391"/>
        <v>8.4199584199584212</v>
      </c>
      <c r="CW55" s="57">
        <f t="shared" ref="CW55" si="392">(CW54/CW$6)*100</f>
        <v>10.174542358450404</v>
      </c>
      <c r="CX55" s="32">
        <f t="shared" ref="CX55" si="393">(CX54/CX$6)*100</f>
        <v>12.003087610961019</v>
      </c>
      <c r="CY55" s="32">
        <f t="shared" ref="CY55" si="394">(CY54/CY$6)*100</f>
        <v>11.641791044776118</v>
      </c>
      <c r="CZ55" s="32">
        <f t="shared" ref="CZ55" si="395">(CZ54/CZ$6)*100</f>
        <v>9.5158597662771278</v>
      </c>
      <c r="DA55" s="32">
        <f t="shared" ref="DA55" si="396">(DA54/DA$6)*100</f>
        <v>9.332751853467073</v>
      </c>
      <c r="DB55" s="32">
        <f t="shared" ref="DB55" si="397">(DB54/DB$6)*100</f>
        <v>10.149682181669059</v>
      </c>
      <c r="DC55" s="32">
        <f t="shared" ref="DC55" si="398">(DC54/DC$6)*100</f>
        <v>11.929952572053995</v>
      </c>
      <c r="DD55" s="32">
        <f t="shared" ref="DD55:DE55" si="399">(DD54/DD$6)*100</f>
        <v>10.970540393999638</v>
      </c>
      <c r="DE55" s="32">
        <f t="shared" si="399"/>
        <v>11.341991341991342</v>
      </c>
      <c r="DF55" s="32">
        <f t="shared" ref="DF55:DG55" si="400">(DF54/DF$6)*100</f>
        <v>13.374160410904782</v>
      </c>
      <c r="DG55" s="32">
        <f t="shared" si="400"/>
        <v>13.487940630797773</v>
      </c>
      <c r="DH55" s="32"/>
      <c r="DI55" s="2"/>
      <c r="DJ55" s="2"/>
      <c r="DK55" s="2"/>
      <c r="DL55" s="2"/>
      <c r="DM55" s="2"/>
      <c r="DN55" s="2"/>
      <c r="DO55" s="2"/>
      <c r="DP55" s="2"/>
      <c r="DQ55" s="2"/>
      <c r="DR55" s="2"/>
      <c r="DS55" s="2"/>
      <c r="DT55" s="2"/>
      <c r="DU55" s="2"/>
      <c r="DV55" s="2"/>
      <c r="DW55" s="2"/>
    </row>
    <row r="56" spans="1:127">
      <c r="A56" s="43" t="s">
        <v>43</v>
      </c>
      <c r="B56" s="21">
        <v>714</v>
      </c>
      <c r="C56" s="34">
        <v>719</v>
      </c>
      <c r="D56" s="34">
        <v>728</v>
      </c>
      <c r="E56" s="34">
        <v>628</v>
      </c>
      <c r="F56" s="21">
        <v>657</v>
      </c>
      <c r="G56" s="35">
        <v>766</v>
      </c>
      <c r="H56" s="35">
        <v>808</v>
      </c>
      <c r="I56" s="35">
        <v>792</v>
      </c>
      <c r="J56" s="35">
        <v>803</v>
      </c>
      <c r="K56" s="35">
        <v>810</v>
      </c>
      <c r="L56" s="35">
        <v>786</v>
      </c>
      <c r="M56" s="62">
        <v>714</v>
      </c>
      <c r="N56" s="34">
        <v>715</v>
      </c>
      <c r="O56" s="34">
        <v>715</v>
      </c>
      <c r="P56" s="34">
        <v>617</v>
      </c>
      <c r="Q56" s="21">
        <v>652</v>
      </c>
      <c r="R56" s="35">
        <v>732</v>
      </c>
      <c r="S56" s="35">
        <v>786</v>
      </c>
      <c r="T56" s="35">
        <v>759</v>
      </c>
      <c r="U56" s="35">
        <v>680</v>
      </c>
      <c r="V56" s="35">
        <v>741</v>
      </c>
      <c r="W56" s="35">
        <v>717</v>
      </c>
      <c r="X56" s="62">
        <v>440</v>
      </c>
      <c r="Y56" s="34">
        <v>418</v>
      </c>
      <c r="Z56" s="34">
        <v>415</v>
      </c>
      <c r="AA56" s="34">
        <v>320</v>
      </c>
      <c r="AB56" s="21">
        <v>307</v>
      </c>
      <c r="AC56" s="35">
        <v>347</v>
      </c>
      <c r="AD56" s="35">
        <v>363</v>
      </c>
      <c r="AE56" s="35">
        <v>340</v>
      </c>
      <c r="AF56" s="35">
        <v>342</v>
      </c>
      <c r="AG56" s="35">
        <v>346</v>
      </c>
      <c r="AH56" s="35">
        <v>332</v>
      </c>
      <c r="AI56" s="62">
        <v>274</v>
      </c>
      <c r="AJ56" s="34">
        <v>301</v>
      </c>
      <c r="AK56" s="34">
        <v>313</v>
      </c>
      <c r="AL56" s="34">
        <v>308</v>
      </c>
      <c r="AM56" s="21">
        <v>350</v>
      </c>
      <c r="AN56" s="35">
        <v>419</v>
      </c>
      <c r="AO56" s="35">
        <v>445</v>
      </c>
      <c r="AP56" s="35">
        <v>452</v>
      </c>
      <c r="AQ56" s="35">
        <v>461</v>
      </c>
      <c r="AR56" s="35">
        <v>464</v>
      </c>
      <c r="AS56" s="35">
        <v>454</v>
      </c>
      <c r="AT56" s="62">
        <v>660</v>
      </c>
      <c r="AU56" s="34">
        <v>647</v>
      </c>
      <c r="AV56" s="34">
        <v>652</v>
      </c>
      <c r="AW56" s="34">
        <v>555</v>
      </c>
      <c r="AX56" s="21">
        <v>568</v>
      </c>
      <c r="AY56" s="35">
        <v>635</v>
      </c>
      <c r="AZ56" s="35">
        <v>683</v>
      </c>
      <c r="BA56" s="35">
        <v>650</v>
      </c>
      <c r="BB56" s="35">
        <v>530</v>
      </c>
      <c r="BC56" s="35">
        <v>621</v>
      </c>
      <c r="BD56" s="35">
        <v>611</v>
      </c>
      <c r="BE56" s="62">
        <v>28</v>
      </c>
      <c r="BF56" s="34">
        <v>33</v>
      </c>
      <c r="BG56" s="34">
        <v>32</v>
      </c>
      <c r="BH56" s="34">
        <v>31</v>
      </c>
      <c r="BI56" s="21">
        <v>49</v>
      </c>
      <c r="BJ56" s="35">
        <v>52</v>
      </c>
      <c r="BK56" s="35">
        <v>54</v>
      </c>
      <c r="BL56" s="35">
        <v>58</v>
      </c>
      <c r="BM56" s="35">
        <v>54</v>
      </c>
      <c r="BN56" s="35">
        <v>58</v>
      </c>
      <c r="BO56" s="35">
        <v>52</v>
      </c>
      <c r="BP56" s="62"/>
      <c r="BQ56" s="34"/>
      <c r="BR56" s="34"/>
      <c r="BS56" s="34"/>
      <c r="BU56" s="35"/>
      <c r="BV56" s="35"/>
      <c r="BW56" s="35"/>
      <c r="BX56" s="35"/>
      <c r="BY56" s="35"/>
      <c r="BZ56" s="35"/>
      <c r="CA56" s="62">
        <v>12</v>
      </c>
      <c r="CB56" s="34">
        <v>15</v>
      </c>
      <c r="CC56" s="34">
        <v>13</v>
      </c>
      <c r="CD56" s="34">
        <v>16</v>
      </c>
      <c r="CE56" s="21">
        <v>18</v>
      </c>
      <c r="CF56" s="35">
        <v>24</v>
      </c>
      <c r="CG56" s="35">
        <v>25</v>
      </c>
      <c r="CH56" s="35">
        <v>23</v>
      </c>
      <c r="CI56" s="35">
        <v>29</v>
      </c>
      <c r="CJ56" s="35">
        <v>31</v>
      </c>
      <c r="CK56" s="35">
        <v>25</v>
      </c>
      <c r="CL56" s="62"/>
      <c r="CM56" s="34"/>
      <c r="CN56" s="34"/>
      <c r="CO56" s="34"/>
      <c r="CQ56" s="35"/>
      <c r="CR56" s="35"/>
      <c r="CS56" s="35">
        <v>0</v>
      </c>
      <c r="CT56" s="35">
        <v>41</v>
      </c>
      <c r="CU56" s="35">
        <v>3</v>
      </c>
      <c r="CV56" s="35">
        <v>3</v>
      </c>
      <c r="CW56" s="62">
        <v>14</v>
      </c>
      <c r="CX56" s="34">
        <v>20</v>
      </c>
      <c r="CY56" s="34">
        <v>18</v>
      </c>
      <c r="CZ56" s="34">
        <v>15</v>
      </c>
      <c r="DA56" s="21">
        <v>17</v>
      </c>
      <c r="DB56" s="35">
        <v>21</v>
      </c>
      <c r="DC56" s="35">
        <v>24</v>
      </c>
      <c r="DD56" s="35">
        <v>28</v>
      </c>
      <c r="DE56" s="35">
        <v>26</v>
      </c>
      <c r="DF56" s="35">
        <v>28</v>
      </c>
      <c r="DG56" s="35">
        <v>26</v>
      </c>
      <c r="DH56" s="35"/>
      <c r="DI56" s="2"/>
      <c r="DJ56" s="2"/>
      <c r="DK56" s="2"/>
      <c r="DL56" s="2"/>
      <c r="DM56" s="2"/>
      <c r="DN56" s="2"/>
      <c r="DO56" s="2"/>
      <c r="DP56" s="2"/>
      <c r="DQ56" s="2"/>
      <c r="DR56" s="2"/>
      <c r="DS56" s="2"/>
      <c r="DT56" s="2"/>
      <c r="DU56" s="2"/>
      <c r="DV56" s="2"/>
      <c r="DW56" s="2"/>
    </row>
    <row r="57" spans="1:127">
      <c r="A57" s="43" t="s">
        <v>50</v>
      </c>
      <c r="B57" s="21">
        <v>284</v>
      </c>
      <c r="C57" s="34">
        <v>294</v>
      </c>
      <c r="D57" s="34">
        <v>300</v>
      </c>
      <c r="E57" s="34">
        <v>274</v>
      </c>
      <c r="F57" s="21">
        <v>322</v>
      </c>
      <c r="G57" s="35">
        <v>327</v>
      </c>
      <c r="H57" s="35">
        <v>358</v>
      </c>
      <c r="I57" s="35">
        <v>341</v>
      </c>
      <c r="J57" s="35">
        <v>345</v>
      </c>
      <c r="K57" s="35">
        <v>377</v>
      </c>
      <c r="L57" s="35">
        <v>366</v>
      </c>
      <c r="M57" s="62">
        <v>284</v>
      </c>
      <c r="N57" s="34">
        <v>294</v>
      </c>
      <c r="O57" s="34">
        <v>300</v>
      </c>
      <c r="P57" s="34">
        <v>274</v>
      </c>
      <c r="Q57" s="21">
        <v>229</v>
      </c>
      <c r="R57" s="35">
        <v>318</v>
      </c>
      <c r="S57" s="35">
        <v>351</v>
      </c>
      <c r="T57" s="35">
        <v>341</v>
      </c>
      <c r="U57" s="35">
        <v>345</v>
      </c>
      <c r="V57" s="35">
        <v>377</v>
      </c>
      <c r="W57" s="35">
        <v>364</v>
      </c>
      <c r="X57" s="62">
        <v>190.28</v>
      </c>
      <c r="Y57" s="34">
        <v>197</v>
      </c>
      <c r="Z57" s="34">
        <v>194</v>
      </c>
      <c r="AA57" s="34">
        <v>178</v>
      </c>
      <c r="AB57" s="21">
        <v>199</v>
      </c>
      <c r="AC57" s="35">
        <v>206</v>
      </c>
      <c r="AD57" s="35">
        <v>216</v>
      </c>
      <c r="AE57" s="35">
        <v>201</v>
      </c>
      <c r="AF57" s="35">
        <v>197</v>
      </c>
      <c r="AG57" s="35">
        <v>211</v>
      </c>
      <c r="AH57" s="35">
        <v>201</v>
      </c>
      <c r="AI57" s="62">
        <v>93.72</v>
      </c>
      <c r="AJ57" s="34">
        <v>97</v>
      </c>
      <c r="AK57" s="34">
        <v>106</v>
      </c>
      <c r="AL57" s="34">
        <v>96</v>
      </c>
      <c r="AM57" s="21">
        <v>123</v>
      </c>
      <c r="AN57" s="35">
        <v>121</v>
      </c>
      <c r="AO57" s="35">
        <v>142</v>
      </c>
      <c r="AP57" s="35">
        <v>140</v>
      </c>
      <c r="AQ57" s="35">
        <v>148</v>
      </c>
      <c r="AR57" s="35">
        <v>166</v>
      </c>
      <c r="AS57" s="35">
        <v>165</v>
      </c>
      <c r="AT57" s="62">
        <v>282</v>
      </c>
      <c r="AU57" s="34">
        <v>292</v>
      </c>
      <c r="AV57" s="34">
        <v>298</v>
      </c>
      <c r="AW57" s="34">
        <v>272</v>
      </c>
      <c r="AX57" s="21">
        <v>227</v>
      </c>
      <c r="AY57" s="35">
        <v>315</v>
      </c>
      <c r="AZ57" s="35">
        <v>342</v>
      </c>
      <c r="BA57" s="35">
        <v>331</v>
      </c>
      <c r="BB57" s="35">
        <v>330</v>
      </c>
      <c r="BC57" s="35">
        <v>366</v>
      </c>
      <c r="BD57" s="35">
        <v>356</v>
      </c>
      <c r="BE57" s="62">
        <v>0</v>
      </c>
      <c r="BF57" s="34">
        <v>0</v>
      </c>
      <c r="BG57" s="34">
        <v>0</v>
      </c>
      <c r="BH57" s="34">
        <v>0</v>
      </c>
      <c r="BI57" s="21">
        <v>0</v>
      </c>
      <c r="BJ57" s="35">
        <v>0</v>
      </c>
      <c r="BK57" s="35">
        <v>0</v>
      </c>
      <c r="BL57" s="35">
        <v>0</v>
      </c>
      <c r="BM57" s="35">
        <v>6</v>
      </c>
      <c r="BN57" s="35">
        <v>1</v>
      </c>
      <c r="BO57" s="35">
        <v>1</v>
      </c>
      <c r="BP57" s="62"/>
      <c r="BQ57" s="34"/>
      <c r="BR57" s="34"/>
      <c r="BS57" s="34"/>
      <c r="BU57" s="35"/>
      <c r="BV57" s="35"/>
      <c r="BW57" s="35"/>
      <c r="BX57" s="35"/>
      <c r="BY57" s="35"/>
      <c r="BZ57" s="35"/>
      <c r="CA57" s="62">
        <v>0</v>
      </c>
      <c r="CB57" s="34">
        <v>0</v>
      </c>
      <c r="CC57" s="34">
        <v>0</v>
      </c>
      <c r="CD57" s="34">
        <v>0</v>
      </c>
      <c r="CE57" s="21">
        <v>0</v>
      </c>
      <c r="CF57" s="35">
        <v>1</v>
      </c>
      <c r="CG57" s="35">
        <v>4</v>
      </c>
      <c r="CH57" s="35">
        <v>3</v>
      </c>
      <c r="CI57" s="35">
        <v>3</v>
      </c>
      <c r="CJ57" s="35">
        <v>3</v>
      </c>
      <c r="CK57" s="35">
        <v>3</v>
      </c>
      <c r="CL57" s="62"/>
      <c r="CM57" s="34"/>
      <c r="CN57" s="34"/>
      <c r="CO57" s="34"/>
      <c r="CQ57" s="35"/>
      <c r="CR57" s="35"/>
      <c r="CS57" s="35">
        <v>0</v>
      </c>
      <c r="CT57" s="35">
        <v>0</v>
      </c>
      <c r="CU57" s="35">
        <v>1</v>
      </c>
      <c r="CV57" s="35">
        <v>0</v>
      </c>
      <c r="CW57" s="62">
        <v>2</v>
      </c>
      <c r="CX57" s="34">
        <v>2</v>
      </c>
      <c r="CY57" s="34">
        <v>2</v>
      </c>
      <c r="CZ57" s="34">
        <v>2</v>
      </c>
      <c r="DA57" s="21">
        <v>2</v>
      </c>
      <c r="DB57" s="35">
        <v>2</v>
      </c>
      <c r="DC57" s="35">
        <v>5</v>
      </c>
      <c r="DD57" s="35">
        <v>7</v>
      </c>
      <c r="DE57" s="35">
        <v>6</v>
      </c>
      <c r="DF57" s="35">
        <v>6</v>
      </c>
      <c r="DG57" s="35">
        <v>4</v>
      </c>
      <c r="DH57" s="35"/>
      <c r="DI57" s="2"/>
      <c r="DJ57" s="2"/>
      <c r="DK57" s="2"/>
      <c r="DL57" s="2"/>
      <c r="DM57" s="2"/>
      <c r="DN57" s="2"/>
      <c r="DO57" s="2"/>
      <c r="DP57" s="2"/>
      <c r="DQ57" s="2"/>
      <c r="DR57" s="2"/>
      <c r="DS57" s="2"/>
      <c r="DT57" s="2"/>
      <c r="DU57" s="2"/>
      <c r="DV57" s="2"/>
      <c r="DW57" s="2"/>
    </row>
    <row r="58" spans="1:127">
      <c r="A58" s="43" t="s">
        <v>51</v>
      </c>
      <c r="B58" s="21">
        <v>1669</v>
      </c>
      <c r="C58" s="34">
        <v>1728</v>
      </c>
      <c r="D58" s="34">
        <v>1673</v>
      </c>
      <c r="E58" s="34">
        <v>1696</v>
      </c>
      <c r="F58" s="21">
        <v>1472</v>
      </c>
      <c r="G58" s="35">
        <v>1466</v>
      </c>
      <c r="H58" s="35">
        <v>1436</v>
      </c>
      <c r="I58" s="35">
        <v>1550</v>
      </c>
      <c r="J58" s="35">
        <v>1591</v>
      </c>
      <c r="K58" s="35">
        <v>1634</v>
      </c>
      <c r="L58" s="35">
        <v>1641</v>
      </c>
      <c r="M58" s="62">
        <v>1669</v>
      </c>
      <c r="N58" s="34">
        <v>1724</v>
      </c>
      <c r="O58" s="34">
        <v>1670</v>
      </c>
      <c r="P58" s="34">
        <v>1692</v>
      </c>
      <c r="Q58" s="21">
        <v>1461</v>
      </c>
      <c r="R58" s="35">
        <v>1452</v>
      </c>
      <c r="S58" s="35">
        <v>1426</v>
      </c>
      <c r="T58" s="35">
        <v>1522</v>
      </c>
      <c r="U58" s="35">
        <v>1580</v>
      </c>
      <c r="V58" s="35">
        <v>1609</v>
      </c>
      <c r="W58" s="35">
        <v>1610</v>
      </c>
      <c r="X58" s="62">
        <v>858</v>
      </c>
      <c r="Y58" s="34">
        <v>857</v>
      </c>
      <c r="Z58" s="34">
        <v>805</v>
      </c>
      <c r="AA58" s="34">
        <v>784</v>
      </c>
      <c r="AB58" s="21">
        <v>617</v>
      </c>
      <c r="AC58" s="35">
        <v>577</v>
      </c>
      <c r="AD58" s="35">
        <v>553</v>
      </c>
      <c r="AE58" s="35">
        <v>572</v>
      </c>
      <c r="AF58" s="35">
        <v>591</v>
      </c>
      <c r="AG58" s="35">
        <v>607</v>
      </c>
      <c r="AH58" s="35">
        <v>590</v>
      </c>
      <c r="AI58" s="62">
        <v>811</v>
      </c>
      <c r="AJ58" s="34">
        <v>871</v>
      </c>
      <c r="AK58" s="34">
        <v>868</v>
      </c>
      <c r="AL58" s="34">
        <v>912</v>
      </c>
      <c r="AM58" s="21">
        <v>855</v>
      </c>
      <c r="AN58" s="35">
        <v>889</v>
      </c>
      <c r="AO58" s="35">
        <v>883</v>
      </c>
      <c r="AP58" s="35">
        <v>978</v>
      </c>
      <c r="AQ58" s="35">
        <v>1000</v>
      </c>
      <c r="AR58" s="35">
        <v>1027</v>
      </c>
      <c r="AS58" s="35">
        <v>1051</v>
      </c>
      <c r="AT58" s="62">
        <v>1552</v>
      </c>
      <c r="AU58" s="34">
        <v>1591</v>
      </c>
      <c r="AV58" s="34">
        <v>1537</v>
      </c>
      <c r="AW58" s="34">
        <v>1568</v>
      </c>
      <c r="AX58" s="21">
        <v>1329</v>
      </c>
      <c r="AY58" s="35">
        <v>1287</v>
      </c>
      <c r="AZ58" s="35">
        <v>1255</v>
      </c>
      <c r="BA58" s="35">
        <v>1338</v>
      </c>
      <c r="BB58" s="35">
        <v>1361</v>
      </c>
      <c r="BC58" s="35">
        <v>1368</v>
      </c>
      <c r="BD58" s="35">
        <v>1335</v>
      </c>
      <c r="BE58" s="62">
        <v>73</v>
      </c>
      <c r="BF58" s="34">
        <v>78</v>
      </c>
      <c r="BG58" s="34">
        <v>70</v>
      </c>
      <c r="BH58" s="34">
        <v>64</v>
      </c>
      <c r="BI58" s="21">
        <v>68</v>
      </c>
      <c r="BJ58" s="35">
        <v>81</v>
      </c>
      <c r="BK58" s="35">
        <v>74</v>
      </c>
      <c r="BL58" s="35">
        <v>77</v>
      </c>
      <c r="BM58" s="35">
        <v>85</v>
      </c>
      <c r="BN58" s="35">
        <v>98</v>
      </c>
      <c r="BO58" s="35">
        <v>111</v>
      </c>
      <c r="BP58" s="62">
        <v>20</v>
      </c>
      <c r="BQ58" s="34">
        <v>23</v>
      </c>
      <c r="BR58" s="34">
        <v>23</v>
      </c>
      <c r="BS58" s="34">
        <v>19</v>
      </c>
      <c r="BT58" s="21">
        <f>((BU58-BR58)/2)+BR58</f>
        <v>22</v>
      </c>
      <c r="BU58" s="35">
        <v>21</v>
      </c>
      <c r="BV58" s="35">
        <v>16</v>
      </c>
      <c r="BW58" s="35">
        <v>15</v>
      </c>
      <c r="BX58" s="35">
        <v>14</v>
      </c>
      <c r="BY58" s="35">
        <v>15</v>
      </c>
      <c r="BZ58" s="35"/>
      <c r="CA58" s="62">
        <v>20</v>
      </c>
      <c r="CB58" s="34">
        <v>25</v>
      </c>
      <c r="CC58" s="34">
        <v>26</v>
      </c>
      <c r="CD58" s="34">
        <v>24</v>
      </c>
      <c r="CE58" s="21">
        <v>27</v>
      </c>
      <c r="CF58" s="35">
        <v>37</v>
      </c>
      <c r="CG58" s="35">
        <v>35</v>
      </c>
      <c r="CH58" s="35">
        <v>46</v>
      </c>
      <c r="CI58" s="35">
        <v>50</v>
      </c>
      <c r="CJ58" s="35">
        <v>59</v>
      </c>
      <c r="CK58" s="35">
        <v>63</v>
      </c>
      <c r="CL58" s="62"/>
      <c r="CM58" s="34"/>
      <c r="CN58" s="34"/>
      <c r="CO58" s="34"/>
      <c r="CQ58" s="35"/>
      <c r="CR58" s="35"/>
      <c r="CS58" s="35">
        <v>0</v>
      </c>
      <c r="CT58" s="35">
        <v>4</v>
      </c>
      <c r="CU58" s="35">
        <v>5</v>
      </c>
      <c r="CV58" s="35">
        <v>10</v>
      </c>
      <c r="CW58" s="62">
        <v>24</v>
      </c>
      <c r="CX58" s="34">
        <v>30</v>
      </c>
      <c r="CY58" s="34">
        <v>37</v>
      </c>
      <c r="CZ58" s="34">
        <v>36</v>
      </c>
      <c r="DA58" s="21">
        <v>37</v>
      </c>
      <c r="DB58" s="35">
        <v>47</v>
      </c>
      <c r="DC58" s="35">
        <v>62</v>
      </c>
      <c r="DD58" s="35">
        <v>61</v>
      </c>
      <c r="DE58" s="35">
        <v>80</v>
      </c>
      <c r="DF58" s="35">
        <v>79</v>
      </c>
      <c r="DG58" s="35">
        <v>91</v>
      </c>
      <c r="DH58" s="35"/>
      <c r="DI58" s="2"/>
      <c r="DJ58" s="2"/>
      <c r="DK58" s="2"/>
      <c r="DL58" s="2"/>
      <c r="DM58" s="2"/>
      <c r="DN58" s="2"/>
      <c r="DO58" s="2"/>
      <c r="DP58" s="2"/>
      <c r="DQ58" s="2"/>
      <c r="DR58" s="2"/>
      <c r="DS58" s="2"/>
      <c r="DT58" s="2"/>
      <c r="DU58" s="2"/>
      <c r="DV58" s="2"/>
      <c r="DW58" s="2"/>
    </row>
    <row r="59" spans="1:127">
      <c r="A59" s="43" t="s">
        <v>58</v>
      </c>
      <c r="B59" s="21">
        <v>136</v>
      </c>
      <c r="C59" s="34">
        <v>300</v>
      </c>
      <c r="D59" s="34">
        <v>320</v>
      </c>
      <c r="E59" s="34">
        <v>293</v>
      </c>
      <c r="F59" s="21">
        <v>334</v>
      </c>
      <c r="G59" s="35">
        <v>333</v>
      </c>
      <c r="H59" s="35">
        <v>340</v>
      </c>
      <c r="I59" s="35">
        <v>338</v>
      </c>
      <c r="J59" s="35">
        <v>318</v>
      </c>
      <c r="K59" s="35">
        <v>303</v>
      </c>
      <c r="L59" s="35">
        <v>269</v>
      </c>
      <c r="M59" s="62">
        <v>136</v>
      </c>
      <c r="N59" s="34">
        <v>300</v>
      </c>
      <c r="O59" s="34">
        <v>317</v>
      </c>
      <c r="P59" s="34">
        <v>293</v>
      </c>
      <c r="Q59" s="21">
        <v>334</v>
      </c>
      <c r="R59" s="35">
        <v>333</v>
      </c>
      <c r="S59" s="35">
        <v>340</v>
      </c>
      <c r="T59" s="35">
        <v>338</v>
      </c>
      <c r="U59" s="35">
        <v>317</v>
      </c>
      <c r="V59" s="35">
        <v>299</v>
      </c>
      <c r="W59" s="35">
        <v>269</v>
      </c>
      <c r="X59" s="62">
        <v>66</v>
      </c>
      <c r="Y59" s="34">
        <v>158</v>
      </c>
      <c r="Z59" s="34">
        <v>156</v>
      </c>
      <c r="AA59" s="34">
        <v>144</v>
      </c>
      <c r="AB59" s="21">
        <v>154</v>
      </c>
      <c r="AC59" s="35">
        <v>146</v>
      </c>
      <c r="AD59" s="35">
        <v>145</v>
      </c>
      <c r="AE59" s="35">
        <v>139</v>
      </c>
      <c r="AF59" s="35">
        <v>134</v>
      </c>
      <c r="AG59" s="35">
        <v>130</v>
      </c>
      <c r="AH59" s="35">
        <v>109</v>
      </c>
      <c r="AI59" s="62">
        <v>70</v>
      </c>
      <c r="AJ59" s="34">
        <v>142</v>
      </c>
      <c r="AK59" s="34">
        <v>164</v>
      </c>
      <c r="AL59" s="34">
        <v>149</v>
      </c>
      <c r="AM59" s="21">
        <v>180</v>
      </c>
      <c r="AN59" s="35">
        <v>187</v>
      </c>
      <c r="AO59" s="35">
        <v>195</v>
      </c>
      <c r="AP59" s="35">
        <v>199</v>
      </c>
      <c r="AQ59" s="35">
        <v>184</v>
      </c>
      <c r="AR59" s="35">
        <v>173</v>
      </c>
      <c r="AS59" s="35">
        <v>160</v>
      </c>
      <c r="AT59" s="62">
        <v>135</v>
      </c>
      <c r="AU59" s="34">
        <v>296</v>
      </c>
      <c r="AV59" s="34">
        <v>315</v>
      </c>
      <c r="AW59" s="34">
        <v>293</v>
      </c>
      <c r="AX59" s="21">
        <v>328</v>
      </c>
      <c r="AY59" s="35">
        <v>324</v>
      </c>
      <c r="AZ59" s="35">
        <v>333</v>
      </c>
      <c r="BA59" s="35">
        <v>333</v>
      </c>
      <c r="BB59" s="35">
        <v>312</v>
      </c>
      <c r="BC59" s="35">
        <v>295</v>
      </c>
      <c r="BD59" s="35">
        <v>265</v>
      </c>
      <c r="BE59" s="62">
        <v>0</v>
      </c>
      <c r="BF59" s="34">
        <v>0</v>
      </c>
      <c r="BG59" s="34">
        <v>1</v>
      </c>
      <c r="BH59" s="34">
        <v>0</v>
      </c>
      <c r="BI59" s="21">
        <v>0</v>
      </c>
      <c r="BJ59" s="35">
        <v>0</v>
      </c>
      <c r="BK59" s="35">
        <v>0</v>
      </c>
      <c r="BL59" s="35">
        <v>0</v>
      </c>
      <c r="BM59" s="35">
        <v>1</v>
      </c>
      <c r="BN59" s="35">
        <v>0</v>
      </c>
      <c r="BO59" s="35">
        <v>0</v>
      </c>
      <c r="BP59" s="62"/>
      <c r="BQ59" s="34"/>
      <c r="BR59" s="34"/>
      <c r="BS59" s="34"/>
      <c r="BU59" s="35"/>
      <c r="BV59" s="35"/>
      <c r="BW59" s="35"/>
      <c r="BX59" s="35"/>
      <c r="BY59" s="35"/>
      <c r="BZ59" s="35"/>
      <c r="CA59" s="62">
        <v>0</v>
      </c>
      <c r="CB59" s="34">
        <v>0</v>
      </c>
      <c r="CC59" s="34">
        <v>0</v>
      </c>
      <c r="CD59" s="34">
        <v>0</v>
      </c>
      <c r="CE59" s="21">
        <v>3</v>
      </c>
      <c r="CF59" s="35">
        <v>4</v>
      </c>
      <c r="CG59" s="35">
        <v>3</v>
      </c>
      <c r="CH59" s="35">
        <v>2</v>
      </c>
      <c r="CI59" s="35">
        <v>2</v>
      </c>
      <c r="CJ59" s="35">
        <v>2</v>
      </c>
      <c r="CK59" s="35">
        <v>2</v>
      </c>
      <c r="CL59" s="62"/>
      <c r="CM59" s="34"/>
      <c r="CN59" s="34"/>
      <c r="CO59" s="34"/>
      <c r="CQ59" s="35"/>
      <c r="CR59" s="35"/>
      <c r="CS59" s="35"/>
      <c r="CT59" s="35">
        <v>0</v>
      </c>
      <c r="CU59" s="35">
        <v>0</v>
      </c>
      <c r="CV59" s="35">
        <v>0</v>
      </c>
      <c r="CW59" s="62">
        <v>1</v>
      </c>
      <c r="CX59" s="34">
        <v>4</v>
      </c>
      <c r="CY59" s="34">
        <v>1</v>
      </c>
      <c r="CZ59" s="34">
        <v>0</v>
      </c>
      <c r="DA59" s="21">
        <v>3</v>
      </c>
      <c r="DB59" s="35">
        <v>5</v>
      </c>
      <c r="DC59" s="35">
        <v>4</v>
      </c>
      <c r="DD59" s="35">
        <v>3</v>
      </c>
      <c r="DE59" s="35">
        <v>2</v>
      </c>
      <c r="DF59" s="35">
        <v>2</v>
      </c>
      <c r="DG59" s="35">
        <v>2</v>
      </c>
      <c r="DH59" s="35"/>
    </row>
    <row r="60" spans="1:127">
      <c r="A60" s="43" t="s">
        <v>59</v>
      </c>
      <c r="B60" s="21">
        <v>1987</v>
      </c>
      <c r="C60" s="34">
        <v>2075</v>
      </c>
      <c r="D60" s="34">
        <v>2071</v>
      </c>
      <c r="E60" s="34">
        <v>2055</v>
      </c>
      <c r="F60" s="21">
        <v>2216</v>
      </c>
      <c r="G60" s="35">
        <v>2284</v>
      </c>
      <c r="H60" s="35">
        <v>2241</v>
      </c>
      <c r="I60" s="35">
        <v>2289</v>
      </c>
      <c r="J60" s="35">
        <v>2281</v>
      </c>
      <c r="K60" s="35">
        <v>2343</v>
      </c>
      <c r="L60" s="35">
        <v>2170</v>
      </c>
      <c r="M60" s="62">
        <v>1987</v>
      </c>
      <c r="N60" s="34">
        <v>2072</v>
      </c>
      <c r="O60" s="34">
        <v>2071</v>
      </c>
      <c r="P60" s="34">
        <v>2052</v>
      </c>
      <c r="Q60" s="21">
        <v>2205</v>
      </c>
      <c r="R60" s="35">
        <v>2264</v>
      </c>
      <c r="S60" s="35">
        <v>2211</v>
      </c>
      <c r="T60" s="35">
        <v>2258</v>
      </c>
      <c r="U60" s="35">
        <v>2196</v>
      </c>
      <c r="V60" s="35">
        <v>2281</v>
      </c>
      <c r="W60" s="35">
        <v>2143</v>
      </c>
      <c r="X60" s="62">
        <v>1093</v>
      </c>
      <c r="Y60" s="34">
        <v>1136</v>
      </c>
      <c r="Z60" s="34">
        <v>1110</v>
      </c>
      <c r="AA60" s="34">
        <v>1075</v>
      </c>
      <c r="AB60" s="21">
        <v>1071</v>
      </c>
      <c r="AC60" s="35">
        <v>1072</v>
      </c>
      <c r="AD60" s="35">
        <v>1028</v>
      </c>
      <c r="AE60" s="35">
        <v>1025</v>
      </c>
      <c r="AF60" s="35">
        <v>1014</v>
      </c>
      <c r="AG60" s="35">
        <v>1027</v>
      </c>
      <c r="AH60" s="35">
        <v>963</v>
      </c>
      <c r="AI60" s="62">
        <v>894</v>
      </c>
      <c r="AJ60" s="34">
        <v>939</v>
      </c>
      <c r="AK60" s="34">
        <v>961</v>
      </c>
      <c r="AL60" s="34">
        <v>980</v>
      </c>
      <c r="AM60" s="21">
        <v>1145</v>
      </c>
      <c r="AN60" s="35">
        <v>1212</v>
      </c>
      <c r="AO60" s="35">
        <v>1213</v>
      </c>
      <c r="AP60" s="35">
        <v>1264</v>
      </c>
      <c r="AQ60" s="35">
        <v>1267</v>
      </c>
      <c r="AR60" s="35">
        <v>1316</v>
      </c>
      <c r="AS60" s="35">
        <v>1207</v>
      </c>
      <c r="AT60" s="62">
        <v>1736</v>
      </c>
      <c r="AU60" s="34">
        <v>1801</v>
      </c>
      <c r="AV60" s="34">
        <v>1786</v>
      </c>
      <c r="AW60" s="34">
        <v>1748</v>
      </c>
      <c r="AX60" s="21">
        <v>1845</v>
      </c>
      <c r="AY60" s="35">
        <v>1870</v>
      </c>
      <c r="AZ60" s="35">
        <v>1823</v>
      </c>
      <c r="BA60" s="35">
        <v>1871</v>
      </c>
      <c r="BB60" s="35">
        <v>1755</v>
      </c>
      <c r="BC60" s="35">
        <v>1850</v>
      </c>
      <c r="BD60" s="35">
        <v>1724</v>
      </c>
      <c r="BE60" s="62">
        <v>146</v>
      </c>
      <c r="BF60" s="34">
        <v>159</v>
      </c>
      <c r="BG60" s="34">
        <v>158</v>
      </c>
      <c r="BH60" s="34">
        <v>170</v>
      </c>
      <c r="BI60" s="21">
        <v>174</v>
      </c>
      <c r="BJ60" s="35">
        <v>193</v>
      </c>
      <c r="BK60" s="35">
        <v>184</v>
      </c>
      <c r="BL60" s="35">
        <v>186</v>
      </c>
      <c r="BM60" s="35">
        <v>191</v>
      </c>
      <c r="BN60" s="35">
        <v>199</v>
      </c>
      <c r="BO60" s="35">
        <v>181</v>
      </c>
      <c r="BP60" s="62">
        <v>41</v>
      </c>
      <c r="BQ60" s="34">
        <v>41</v>
      </c>
      <c r="BR60" s="34">
        <v>45</v>
      </c>
      <c r="BS60" s="34">
        <v>51</v>
      </c>
      <c r="BT60" s="21">
        <f>((BU60-BR60)/2)+BR60</f>
        <v>48</v>
      </c>
      <c r="BU60" s="35">
        <v>51</v>
      </c>
      <c r="BV60" s="35">
        <v>42</v>
      </c>
      <c r="BW60" s="35">
        <v>43</v>
      </c>
      <c r="BX60" s="35">
        <v>42</v>
      </c>
      <c r="BY60" s="35">
        <v>47</v>
      </c>
      <c r="BZ60" s="35"/>
      <c r="CA60" s="62">
        <v>45</v>
      </c>
      <c r="CB60" s="34">
        <v>55</v>
      </c>
      <c r="CC60" s="34">
        <v>58</v>
      </c>
      <c r="CD60" s="34">
        <v>59</v>
      </c>
      <c r="CE60" s="21">
        <v>84</v>
      </c>
      <c r="CF60" s="35">
        <v>91</v>
      </c>
      <c r="CG60" s="35">
        <v>86</v>
      </c>
      <c r="CH60" s="35">
        <v>85</v>
      </c>
      <c r="CI60" s="35">
        <v>82</v>
      </c>
      <c r="CJ60" s="35">
        <v>100</v>
      </c>
      <c r="CK60" s="35">
        <v>109</v>
      </c>
      <c r="CL60" s="62"/>
      <c r="CM60" s="34"/>
      <c r="CN60" s="34"/>
      <c r="CO60" s="34"/>
      <c r="CQ60" s="35"/>
      <c r="CR60" s="35"/>
      <c r="CS60" s="35">
        <v>0</v>
      </c>
      <c r="CT60" s="35">
        <v>15</v>
      </c>
      <c r="CU60" s="35">
        <v>14</v>
      </c>
      <c r="CV60" s="35">
        <v>9</v>
      </c>
      <c r="CW60" s="62">
        <v>60</v>
      </c>
      <c r="CX60" s="34">
        <v>57</v>
      </c>
      <c r="CY60" s="34">
        <v>69</v>
      </c>
      <c r="CZ60" s="34">
        <v>75</v>
      </c>
      <c r="DA60" s="21">
        <v>102</v>
      </c>
      <c r="DB60" s="35">
        <v>110</v>
      </c>
      <c r="DC60" s="35">
        <v>118</v>
      </c>
      <c r="DD60" s="35">
        <v>116</v>
      </c>
      <c r="DE60" s="35">
        <v>153</v>
      </c>
      <c r="DF60" s="35">
        <v>118</v>
      </c>
      <c r="DG60" s="35">
        <v>120</v>
      </c>
      <c r="DH60" s="35"/>
    </row>
    <row r="61" spans="1:127">
      <c r="A61" s="43" t="s">
        <v>61</v>
      </c>
      <c r="B61" s="21">
        <v>6020</v>
      </c>
      <c r="C61" s="34">
        <v>6216</v>
      </c>
      <c r="D61" s="34">
        <v>6353</v>
      </c>
      <c r="E61" s="34">
        <v>5784</v>
      </c>
      <c r="F61" s="35">
        <v>5621</v>
      </c>
      <c r="G61" s="35">
        <v>5913</v>
      </c>
      <c r="H61" s="35">
        <v>7272</v>
      </c>
      <c r="I61" s="35">
        <v>6153</v>
      </c>
      <c r="J61" s="35">
        <v>6062</v>
      </c>
      <c r="K61" s="35">
        <v>6386</v>
      </c>
      <c r="L61" s="35">
        <v>6440</v>
      </c>
      <c r="M61" s="62">
        <v>6020</v>
      </c>
      <c r="N61" s="34">
        <v>6206</v>
      </c>
      <c r="O61" s="34">
        <v>6335</v>
      </c>
      <c r="P61" s="34">
        <v>5754</v>
      </c>
      <c r="Q61" s="35">
        <v>5514</v>
      </c>
      <c r="R61" s="35">
        <v>5831</v>
      </c>
      <c r="S61" s="35">
        <v>7123</v>
      </c>
      <c r="T61" s="35">
        <v>6064</v>
      </c>
      <c r="U61" s="35">
        <v>6000</v>
      </c>
      <c r="V61" s="35">
        <v>6289</v>
      </c>
      <c r="W61" s="35">
        <v>6307</v>
      </c>
      <c r="X61" s="62">
        <v>3578</v>
      </c>
      <c r="Y61" s="34">
        <v>3604</v>
      </c>
      <c r="Z61" s="34">
        <v>3575</v>
      </c>
      <c r="AA61" s="34">
        <v>3170</v>
      </c>
      <c r="AB61" s="35">
        <v>2828</v>
      </c>
      <c r="AC61" s="35">
        <v>2902</v>
      </c>
      <c r="AD61" s="35">
        <v>3645</v>
      </c>
      <c r="AE61" s="35">
        <v>2894</v>
      </c>
      <c r="AF61" s="35">
        <v>2780</v>
      </c>
      <c r="AG61" s="35">
        <v>3015</v>
      </c>
      <c r="AH61" s="35">
        <v>3036</v>
      </c>
      <c r="AI61" s="62">
        <v>2442</v>
      </c>
      <c r="AJ61" s="34">
        <v>2612</v>
      </c>
      <c r="AK61" s="34">
        <v>2778</v>
      </c>
      <c r="AL61" s="34">
        <v>2614</v>
      </c>
      <c r="AM61" s="35">
        <v>2793</v>
      </c>
      <c r="AN61" s="35">
        <v>3011</v>
      </c>
      <c r="AO61" s="35">
        <v>3627</v>
      </c>
      <c r="AP61" s="35">
        <v>3259</v>
      </c>
      <c r="AQ61" s="35">
        <v>3282</v>
      </c>
      <c r="AR61" s="35">
        <v>3371</v>
      </c>
      <c r="AS61" s="35">
        <v>3404</v>
      </c>
      <c r="AT61" s="62">
        <v>5394</v>
      </c>
      <c r="AU61" s="34">
        <v>5503</v>
      </c>
      <c r="AV61" s="34">
        <v>5581</v>
      </c>
      <c r="AW61" s="34">
        <v>5037</v>
      </c>
      <c r="AX61" s="35">
        <v>4691</v>
      </c>
      <c r="AY61" s="35">
        <v>4928</v>
      </c>
      <c r="AZ61" s="35">
        <v>5867</v>
      </c>
      <c r="BA61" s="35">
        <v>5047</v>
      </c>
      <c r="BB61" s="35">
        <v>4906</v>
      </c>
      <c r="BC61" s="35">
        <v>5101</v>
      </c>
      <c r="BD61" s="35">
        <v>5051</v>
      </c>
      <c r="BE61" s="62">
        <v>354</v>
      </c>
      <c r="BF61" s="34">
        <v>379</v>
      </c>
      <c r="BG61" s="34">
        <v>390</v>
      </c>
      <c r="BH61" s="34">
        <v>363</v>
      </c>
      <c r="BI61" s="35">
        <v>384</v>
      </c>
      <c r="BJ61" s="35">
        <v>400</v>
      </c>
      <c r="BK61" s="35">
        <v>606</v>
      </c>
      <c r="BL61" s="35">
        <v>436</v>
      </c>
      <c r="BM61" s="35">
        <v>470</v>
      </c>
      <c r="BN61" s="35">
        <v>479</v>
      </c>
      <c r="BO61" s="35">
        <v>480</v>
      </c>
      <c r="BP61" s="62">
        <v>73</v>
      </c>
      <c r="BQ61" s="34">
        <v>69</v>
      </c>
      <c r="BR61" s="34"/>
      <c r="BS61" s="34"/>
      <c r="BT61" s="35"/>
      <c r="BU61" s="35"/>
      <c r="BV61" s="35">
        <v>118</v>
      </c>
      <c r="BW61" s="35"/>
      <c r="BX61" s="35"/>
      <c r="BY61" s="35"/>
      <c r="BZ61" s="35"/>
      <c r="CA61" s="62">
        <v>164</v>
      </c>
      <c r="CB61" s="34">
        <v>190</v>
      </c>
      <c r="CC61" s="34">
        <v>202</v>
      </c>
      <c r="CD61" s="34">
        <v>198</v>
      </c>
      <c r="CE61" s="35">
        <v>238</v>
      </c>
      <c r="CF61" s="35">
        <v>260</v>
      </c>
      <c r="CG61" s="35">
        <v>307</v>
      </c>
      <c r="CH61" s="35">
        <v>288</v>
      </c>
      <c r="CI61" s="35">
        <v>308</v>
      </c>
      <c r="CJ61" s="35">
        <v>342</v>
      </c>
      <c r="CK61" s="35">
        <v>363</v>
      </c>
      <c r="CL61" s="62"/>
      <c r="CM61" s="34"/>
      <c r="CN61" s="34"/>
      <c r="CO61" s="34"/>
      <c r="CP61" s="35"/>
      <c r="CQ61" s="35"/>
      <c r="CR61" s="35"/>
      <c r="CS61" s="35">
        <v>0</v>
      </c>
      <c r="CT61" s="35">
        <v>14</v>
      </c>
      <c r="CU61" s="35">
        <v>39</v>
      </c>
      <c r="CV61" s="35">
        <v>46</v>
      </c>
      <c r="CW61" s="62">
        <v>108</v>
      </c>
      <c r="CX61" s="34">
        <v>134</v>
      </c>
      <c r="CY61" s="34">
        <v>162</v>
      </c>
      <c r="CZ61" s="34">
        <v>156</v>
      </c>
      <c r="DA61" s="35">
        <v>201</v>
      </c>
      <c r="DB61" s="35">
        <v>243</v>
      </c>
      <c r="DC61" s="35">
        <v>343</v>
      </c>
      <c r="DD61" s="35">
        <v>293</v>
      </c>
      <c r="DE61" s="35">
        <v>302</v>
      </c>
      <c r="DF61" s="35">
        <v>328</v>
      </c>
      <c r="DG61" s="35">
        <v>367</v>
      </c>
      <c r="DH61" s="35"/>
    </row>
    <row r="62" spans="1:127">
      <c r="A62" s="43" t="s">
        <v>65</v>
      </c>
      <c r="B62" s="21">
        <v>1562</v>
      </c>
      <c r="C62" s="34">
        <v>2063</v>
      </c>
      <c r="D62" s="34">
        <v>2006</v>
      </c>
      <c r="E62" s="34">
        <v>1924</v>
      </c>
      <c r="F62" s="21">
        <v>2028</v>
      </c>
      <c r="G62" s="35">
        <v>2070</v>
      </c>
      <c r="H62" s="35">
        <v>2751</v>
      </c>
      <c r="I62" s="35">
        <v>2453</v>
      </c>
      <c r="J62" s="35">
        <v>2199</v>
      </c>
      <c r="K62" s="35">
        <v>2533</v>
      </c>
      <c r="L62" s="35">
        <v>2475</v>
      </c>
      <c r="M62" s="62">
        <v>1562</v>
      </c>
      <c r="N62" s="34">
        <v>2059</v>
      </c>
      <c r="O62" s="34">
        <v>2005</v>
      </c>
      <c r="P62" s="34">
        <v>1923</v>
      </c>
      <c r="Q62" s="21">
        <v>2025</v>
      </c>
      <c r="R62" s="35">
        <v>2062</v>
      </c>
      <c r="S62" s="35">
        <v>2720</v>
      </c>
      <c r="T62" s="35">
        <v>2433</v>
      </c>
      <c r="U62" s="35">
        <v>2186</v>
      </c>
      <c r="V62" s="35">
        <v>2495</v>
      </c>
      <c r="W62" s="35">
        <v>2430</v>
      </c>
      <c r="X62" s="62">
        <v>889</v>
      </c>
      <c r="Y62" s="34">
        <v>1106</v>
      </c>
      <c r="Z62" s="34">
        <v>1059</v>
      </c>
      <c r="AA62" s="34">
        <v>1005</v>
      </c>
      <c r="AB62" s="21">
        <v>982</v>
      </c>
      <c r="AC62" s="35">
        <v>961</v>
      </c>
      <c r="AD62" s="35">
        <v>1391</v>
      </c>
      <c r="AE62" s="35">
        <v>1117</v>
      </c>
      <c r="AF62" s="35">
        <v>973</v>
      </c>
      <c r="AG62" s="35">
        <v>1141</v>
      </c>
      <c r="AH62" s="35">
        <v>1082</v>
      </c>
      <c r="AI62" s="62">
        <v>673</v>
      </c>
      <c r="AJ62" s="34">
        <v>957</v>
      </c>
      <c r="AK62" s="34">
        <v>947</v>
      </c>
      <c r="AL62" s="34">
        <v>919</v>
      </c>
      <c r="AM62" s="21">
        <v>1046</v>
      </c>
      <c r="AN62" s="35">
        <v>1109</v>
      </c>
      <c r="AO62" s="35">
        <v>1360</v>
      </c>
      <c r="AP62" s="35">
        <v>1336</v>
      </c>
      <c r="AQ62" s="35">
        <v>1226</v>
      </c>
      <c r="AR62" s="35">
        <v>1392</v>
      </c>
      <c r="AS62" s="35">
        <v>1393</v>
      </c>
      <c r="AT62" s="62">
        <v>1468</v>
      </c>
      <c r="AU62" s="34">
        <v>1866</v>
      </c>
      <c r="AV62" s="34">
        <v>1814</v>
      </c>
      <c r="AW62" s="34">
        <v>1737</v>
      </c>
      <c r="AX62" s="21">
        <v>1807</v>
      </c>
      <c r="AY62" s="35">
        <v>1829</v>
      </c>
      <c r="AZ62" s="35">
        <v>2441</v>
      </c>
      <c r="BA62" s="35">
        <v>2133</v>
      </c>
      <c r="BB62" s="35">
        <v>1904</v>
      </c>
      <c r="BC62" s="35">
        <v>2165</v>
      </c>
      <c r="BD62" s="35">
        <v>2100</v>
      </c>
      <c r="BE62" s="62">
        <v>56</v>
      </c>
      <c r="BF62" s="34">
        <v>111</v>
      </c>
      <c r="BG62" s="34">
        <v>116</v>
      </c>
      <c r="BH62" s="34">
        <v>112</v>
      </c>
      <c r="BI62" s="21">
        <v>122</v>
      </c>
      <c r="BJ62" s="35">
        <v>132</v>
      </c>
      <c r="BK62" s="35">
        <v>137</v>
      </c>
      <c r="BL62" s="35">
        <v>136</v>
      </c>
      <c r="BM62" s="35">
        <v>148</v>
      </c>
      <c r="BN62" s="35">
        <v>154</v>
      </c>
      <c r="BO62" s="35">
        <v>153</v>
      </c>
      <c r="BP62" s="62"/>
      <c r="BQ62" s="34"/>
      <c r="BR62" s="34"/>
      <c r="BS62" s="34"/>
      <c r="BU62" s="35">
        <v>65</v>
      </c>
      <c r="BV62" s="35">
        <v>59</v>
      </c>
      <c r="BW62" s="35">
        <v>62</v>
      </c>
      <c r="BX62" s="35">
        <v>70</v>
      </c>
      <c r="BY62" s="35">
        <v>67</v>
      </c>
      <c r="BZ62" s="35"/>
      <c r="CA62" s="62">
        <v>14</v>
      </c>
      <c r="CB62" s="34">
        <v>24</v>
      </c>
      <c r="CC62" s="34">
        <v>20</v>
      </c>
      <c r="CD62" s="34">
        <v>23</v>
      </c>
      <c r="CE62" s="21">
        <v>36</v>
      </c>
      <c r="CF62" s="35">
        <v>39</v>
      </c>
      <c r="CG62" s="35">
        <v>48</v>
      </c>
      <c r="CH62" s="35">
        <v>61</v>
      </c>
      <c r="CI62" s="35">
        <v>39</v>
      </c>
      <c r="CJ62" s="35">
        <v>55</v>
      </c>
      <c r="CK62" s="35">
        <v>60</v>
      </c>
      <c r="CL62" s="62"/>
      <c r="CM62" s="34"/>
      <c r="CN62" s="34"/>
      <c r="CO62" s="34"/>
      <c r="CQ62" s="35"/>
      <c r="CR62" s="35"/>
      <c r="CS62" s="35">
        <v>10</v>
      </c>
      <c r="CT62" s="35">
        <v>15</v>
      </c>
      <c r="CU62" s="35">
        <v>17</v>
      </c>
      <c r="CV62" s="35">
        <v>12</v>
      </c>
      <c r="CW62" s="62">
        <v>24</v>
      </c>
      <c r="CX62" s="34">
        <v>58</v>
      </c>
      <c r="CY62" s="34">
        <v>55</v>
      </c>
      <c r="CZ62" s="34">
        <v>51</v>
      </c>
      <c r="DA62" s="21">
        <v>60</v>
      </c>
      <c r="DB62" s="35">
        <v>62</v>
      </c>
      <c r="DC62" s="35">
        <v>94</v>
      </c>
      <c r="DD62" s="35">
        <v>93</v>
      </c>
      <c r="DE62" s="35">
        <v>80</v>
      </c>
      <c r="DF62" s="35">
        <v>104</v>
      </c>
      <c r="DG62" s="35">
        <v>105</v>
      </c>
      <c r="DH62" s="35"/>
    </row>
    <row r="63" spans="1:127">
      <c r="A63" s="43" t="s">
        <v>66</v>
      </c>
      <c r="B63" s="21">
        <v>300</v>
      </c>
      <c r="C63" s="34">
        <v>284</v>
      </c>
      <c r="D63" s="34">
        <v>284</v>
      </c>
      <c r="E63" s="34">
        <v>277</v>
      </c>
      <c r="F63" s="21">
        <v>319</v>
      </c>
      <c r="G63" s="35">
        <v>296</v>
      </c>
      <c r="H63" s="35">
        <v>311</v>
      </c>
      <c r="I63" s="35">
        <v>325</v>
      </c>
      <c r="J63" s="35">
        <v>321</v>
      </c>
      <c r="K63" s="35">
        <v>328</v>
      </c>
      <c r="L63" s="35">
        <v>324</v>
      </c>
      <c r="M63" s="62">
        <v>300</v>
      </c>
      <c r="N63" s="34">
        <v>284</v>
      </c>
      <c r="O63" s="34">
        <v>284</v>
      </c>
      <c r="P63" s="34">
        <v>277</v>
      </c>
      <c r="Q63" s="21">
        <v>319</v>
      </c>
      <c r="R63" s="35">
        <v>296</v>
      </c>
      <c r="S63" s="35">
        <v>311</v>
      </c>
      <c r="T63" s="35">
        <v>325</v>
      </c>
      <c r="U63" s="35">
        <v>321</v>
      </c>
      <c r="V63" s="35">
        <v>328</v>
      </c>
      <c r="W63" s="35">
        <v>324</v>
      </c>
      <c r="X63" s="62">
        <v>150</v>
      </c>
      <c r="Y63" s="34">
        <v>138</v>
      </c>
      <c r="Z63" s="34">
        <v>132</v>
      </c>
      <c r="AA63" s="34">
        <v>126</v>
      </c>
      <c r="AB63" s="21">
        <v>140</v>
      </c>
      <c r="AC63" s="35">
        <v>118</v>
      </c>
      <c r="AD63" s="35">
        <v>120</v>
      </c>
      <c r="AE63" s="35">
        <v>118</v>
      </c>
      <c r="AF63" s="35">
        <v>119</v>
      </c>
      <c r="AG63" s="35">
        <v>124</v>
      </c>
      <c r="AH63" s="35">
        <v>119</v>
      </c>
      <c r="AI63" s="62">
        <v>150</v>
      </c>
      <c r="AJ63" s="34">
        <v>146</v>
      </c>
      <c r="AK63" s="34">
        <v>152</v>
      </c>
      <c r="AL63" s="34">
        <v>151</v>
      </c>
      <c r="AM63" s="21">
        <v>179</v>
      </c>
      <c r="AN63" s="35">
        <v>178</v>
      </c>
      <c r="AO63" s="35">
        <v>191</v>
      </c>
      <c r="AP63" s="35">
        <v>207</v>
      </c>
      <c r="AQ63" s="35">
        <v>202</v>
      </c>
      <c r="AR63" s="35">
        <v>204</v>
      </c>
      <c r="AS63" s="35">
        <v>205</v>
      </c>
      <c r="AT63" s="62">
        <v>290</v>
      </c>
      <c r="AU63" s="34">
        <v>275</v>
      </c>
      <c r="AV63" s="34">
        <v>274</v>
      </c>
      <c r="AW63" s="34">
        <v>267</v>
      </c>
      <c r="AX63" s="21">
        <v>304</v>
      </c>
      <c r="AY63" s="35">
        <v>280</v>
      </c>
      <c r="AZ63" s="35">
        <v>294</v>
      </c>
      <c r="BA63" s="35">
        <v>307</v>
      </c>
      <c r="BB63" s="35">
        <v>306</v>
      </c>
      <c r="BC63" s="35">
        <v>308</v>
      </c>
      <c r="BD63" s="35">
        <v>302</v>
      </c>
      <c r="BE63" s="62">
        <v>4</v>
      </c>
      <c r="BF63" s="34">
        <v>3</v>
      </c>
      <c r="BG63" s="34">
        <v>3</v>
      </c>
      <c r="BH63" s="34">
        <v>3</v>
      </c>
      <c r="BI63" s="21">
        <v>6</v>
      </c>
      <c r="BJ63" s="35">
        <v>7</v>
      </c>
      <c r="BK63" s="35">
        <v>8</v>
      </c>
      <c r="BL63" s="35">
        <v>10</v>
      </c>
      <c r="BM63" s="35">
        <v>6</v>
      </c>
      <c r="BN63" s="35">
        <v>6</v>
      </c>
      <c r="BO63" s="35">
        <v>8</v>
      </c>
      <c r="BP63" s="62"/>
      <c r="BQ63" s="34"/>
      <c r="BR63" s="34"/>
      <c r="BS63" s="34"/>
      <c r="BU63" s="35"/>
      <c r="BV63" s="35"/>
      <c r="BW63" s="35"/>
      <c r="BX63" s="35"/>
      <c r="BY63" s="35"/>
      <c r="BZ63" s="35"/>
      <c r="CA63" s="62">
        <v>0</v>
      </c>
      <c r="CB63" s="34">
        <v>0</v>
      </c>
      <c r="CC63" s="34">
        <v>0</v>
      </c>
      <c r="CD63" s="34">
        <v>0</v>
      </c>
      <c r="CE63" s="21">
        <v>3</v>
      </c>
      <c r="CF63" s="35">
        <v>4</v>
      </c>
      <c r="CG63" s="35">
        <v>5</v>
      </c>
      <c r="CH63" s="35">
        <v>4</v>
      </c>
      <c r="CI63" s="35">
        <v>3</v>
      </c>
      <c r="CJ63" s="35">
        <v>4</v>
      </c>
      <c r="CK63" s="35">
        <v>4</v>
      </c>
      <c r="CL63" s="62"/>
      <c r="CM63" s="34"/>
      <c r="CN63" s="34"/>
      <c r="CO63" s="34"/>
      <c r="CQ63" s="35"/>
      <c r="CR63" s="35"/>
      <c r="CS63" s="35"/>
      <c r="CT63" s="35">
        <v>0</v>
      </c>
      <c r="CU63" s="35">
        <v>0</v>
      </c>
      <c r="CV63" s="35">
        <v>0</v>
      </c>
      <c r="CW63" s="62">
        <v>6</v>
      </c>
      <c r="CX63" s="34">
        <v>6</v>
      </c>
      <c r="CY63" s="34">
        <v>7</v>
      </c>
      <c r="CZ63" s="34">
        <v>7</v>
      </c>
      <c r="DA63" s="21">
        <v>6</v>
      </c>
      <c r="DB63" s="35">
        <v>5</v>
      </c>
      <c r="DC63" s="35">
        <v>4</v>
      </c>
      <c r="DD63" s="35">
        <v>4</v>
      </c>
      <c r="DE63" s="35">
        <v>6</v>
      </c>
      <c r="DF63" s="35">
        <v>10</v>
      </c>
      <c r="DG63" s="35">
        <v>10</v>
      </c>
      <c r="DH63" s="35"/>
    </row>
    <row r="64" spans="1:127">
      <c r="A64" s="28" t="s">
        <v>69</v>
      </c>
      <c r="B64" s="28">
        <v>62</v>
      </c>
      <c r="C64" s="29">
        <v>55</v>
      </c>
      <c r="D64" s="29"/>
      <c r="E64" s="29"/>
      <c r="F64" s="38"/>
      <c r="G64" s="39">
        <v>0</v>
      </c>
      <c r="H64" s="39">
        <v>77</v>
      </c>
      <c r="I64" s="39">
        <v>86</v>
      </c>
      <c r="J64" s="39"/>
      <c r="K64" s="39">
        <v>85</v>
      </c>
      <c r="L64" s="39">
        <v>77</v>
      </c>
      <c r="M64" s="59">
        <v>62</v>
      </c>
      <c r="N64" s="29">
        <v>55</v>
      </c>
      <c r="O64" s="29"/>
      <c r="P64" s="29"/>
      <c r="Q64" s="38"/>
      <c r="R64" s="39">
        <v>0</v>
      </c>
      <c r="S64" s="39">
        <v>44</v>
      </c>
      <c r="T64" s="39">
        <v>63</v>
      </c>
      <c r="U64" s="39"/>
      <c r="V64" s="39">
        <v>72</v>
      </c>
      <c r="W64" s="39">
        <v>65</v>
      </c>
      <c r="X64" s="59">
        <v>50</v>
      </c>
      <c r="Y64" s="29">
        <v>40</v>
      </c>
      <c r="Z64" s="29"/>
      <c r="AA64" s="29"/>
      <c r="AB64" s="38"/>
      <c r="AC64" s="39"/>
      <c r="AD64" s="39">
        <v>44</v>
      </c>
      <c r="AE64" s="39">
        <v>48</v>
      </c>
      <c r="AF64" s="39"/>
      <c r="AG64" s="39">
        <v>45</v>
      </c>
      <c r="AH64" s="39">
        <v>39</v>
      </c>
      <c r="AI64" s="59">
        <v>12</v>
      </c>
      <c r="AJ64" s="29">
        <v>15</v>
      </c>
      <c r="AK64" s="29"/>
      <c r="AL64" s="29"/>
      <c r="AM64" s="38"/>
      <c r="AN64" s="39"/>
      <c r="AO64" s="39">
        <v>33</v>
      </c>
      <c r="AP64" s="39">
        <v>38</v>
      </c>
      <c r="AQ64" s="39"/>
      <c r="AR64" s="39">
        <v>40</v>
      </c>
      <c r="AS64" s="39">
        <v>38</v>
      </c>
      <c r="AT64" s="59">
        <v>62</v>
      </c>
      <c r="AU64" s="29">
        <v>55</v>
      </c>
      <c r="AV64" s="29"/>
      <c r="AW64" s="29"/>
      <c r="AX64" s="38"/>
      <c r="AY64" s="39"/>
      <c r="AZ64" s="39">
        <v>43</v>
      </c>
      <c r="BA64" s="39">
        <v>60</v>
      </c>
      <c r="BB64" s="39"/>
      <c r="BC64" s="39">
        <v>68</v>
      </c>
      <c r="BD64" s="39">
        <v>60</v>
      </c>
      <c r="BE64" s="59">
        <v>0</v>
      </c>
      <c r="BF64" s="29">
        <v>0</v>
      </c>
      <c r="BG64" s="29"/>
      <c r="BH64" s="29"/>
      <c r="BI64" s="38"/>
      <c r="BJ64" s="39"/>
      <c r="BK64" s="39">
        <v>1</v>
      </c>
      <c r="BL64" s="39">
        <v>1</v>
      </c>
      <c r="BM64" s="39"/>
      <c r="BN64" s="39">
        <v>1</v>
      </c>
      <c r="BO64" s="39">
        <v>1</v>
      </c>
      <c r="BP64" s="59"/>
      <c r="BQ64" s="29"/>
      <c r="BR64" s="29"/>
      <c r="BS64" s="29"/>
      <c r="BT64" s="38"/>
      <c r="BU64" s="39"/>
      <c r="BV64" s="39"/>
      <c r="BW64" s="39"/>
      <c r="BX64" s="39"/>
      <c r="BY64" s="39"/>
      <c r="BZ64" s="39"/>
      <c r="CA64" s="59">
        <v>0</v>
      </c>
      <c r="CB64" s="29">
        <v>0</v>
      </c>
      <c r="CC64" s="29"/>
      <c r="CD64" s="29"/>
      <c r="CE64" s="38"/>
      <c r="CF64" s="39"/>
      <c r="CG64" s="39">
        <v>0</v>
      </c>
      <c r="CH64" s="39">
        <v>0</v>
      </c>
      <c r="CI64" s="39"/>
      <c r="CJ64" s="39"/>
      <c r="CK64" s="39">
        <v>1</v>
      </c>
      <c r="CL64" s="59"/>
      <c r="CM64" s="29"/>
      <c r="CN64" s="29"/>
      <c r="CO64" s="29"/>
      <c r="CP64" s="38"/>
      <c r="CQ64" s="39"/>
      <c r="CR64" s="39"/>
      <c r="CS64" s="39"/>
      <c r="CT64" s="39"/>
      <c r="CU64" s="39">
        <v>1</v>
      </c>
      <c r="CV64" s="39">
        <v>1</v>
      </c>
      <c r="CW64" s="59">
        <v>0</v>
      </c>
      <c r="CX64" s="29">
        <v>0</v>
      </c>
      <c r="CY64" s="29"/>
      <c r="CZ64" s="29"/>
      <c r="DA64" s="38"/>
      <c r="DB64" s="39">
        <v>0</v>
      </c>
      <c r="DC64" s="39">
        <v>0</v>
      </c>
      <c r="DD64" s="39">
        <v>2</v>
      </c>
      <c r="DE64" s="39"/>
      <c r="DF64" s="39">
        <v>2</v>
      </c>
      <c r="DG64" s="39">
        <v>2</v>
      </c>
      <c r="DH64" s="35"/>
      <c r="DI64" s="2"/>
      <c r="DJ64" s="2"/>
      <c r="DK64" s="2"/>
      <c r="DL64" s="2"/>
      <c r="DM64" s="4"/>
      <c r="DN64" s="4"/>
      <c r="DO64" s="4"/>
      <c r="DP64" s="4"/>
      <c r="DQ64" s="4"/>
      <c r="DR64" s="4"/>
      <c r="DS64" s="4"/>
      <c r="DT64" s="2"/>
      <c r="DU64" s="2"/>
      <c r="DV64" s="2"/>
      <c r="DW64" s="2"/>
    </row>
    <row r="65" spans="1:127">
      <c r="A65" s="28" t="s">
        <v>73</v>
      </c>
      <c r="B65" s="28">
        <v>0</v>
      </c>
      <c r="C65" s="29"/>
      <c r="D65" s="29"/>
      <c r="E65" s="29"/>
      <c r="F65" s="38"/>
      <c r="G65" s="39"/>
      <c r="H65" s="39"/>
      <c r="I65" s="64"/>
      <c r="J65" s="116"/>
      <c r="K65" s="116"/>
      <c r="L65" s="116"/>
      <c r="M65" s="59">
        <v>0</v>
      </c>
      <c r="N65" s="29"/>
      <c r="O65" s="29"/>
      <c r="P65" s="29"/>
      <c r="Q65" s="38"/>
      <c r="R65" s="39"/>
      <c r="S65" s="39"/>
      <c r="T65" s="64"/>
      <c r="U65" s="116"/>
      <c r="V65" s="116"/>
      <c r="W65" s="116"/>
      <c r="X65" s="59"/>
      <c r="Y65" s="29"/>
      <c r="Z65" s="29"/>
      <c r="AA65" s="29"/>
      <c r="AB65" s="38"/>
      <c r="AC65" s="39"/>
      <c r="AD65" s="39"/>
      <c r="AE65" s="64"/>
      <c r="AF65" s="116"/>
      <c r="AG65" s="116"/>
      <c r="AH65" s="116"/>
      <c r="AI65" s="59"/>
      <c r="AJ65" s="29"/>
      <c r="AK65" s="29"/>
      <c r="AL65" s="29"/>
      <c r="AM65" s="38"/>
      <c r="AN65" s="39"/>
      <c r="AO65" s="39"/>
      <c r="AP65" s="64"/>
      <c r="AQ65" s="116"/>
      <c r="AR65" s="116"/>
      <c r="AS65" s="116"/>
      <c r="AT65" s="59"/>
      <c r="AU65" s="29"/>
      <c r="AV65" s="29"/>
      <c r="AW65" s="29"/>
      <c r="AX65" s="38"/>
      <c r="AY65" s="39"/>
      <c r="AZ65" s="39"/>
      <c r="BA65" s="64"/>
      <c r="BB65" s="116"/>
      <c r="BC65" s="116"/>
      <c r="BD65" s="116"/>
      <c r="BE65" s="59"/>
      <c r="BF65" s="29"/>
      <c r="BG65" s="29"/>
      <c r="BH65" s="29"/>
      <c r="BI65" s="38"/>
      <c r="BJ65" s="39"/>
      <c r="BK65" s="39"/>
      <c r="BL65" s="64"/>
      <c r="BM65" s="116"/>
      <c r="BN65" s="116"/>
      <c r="BO65" s="116"/>
      <c r="BP65" s="59"/>
      <c r="BQ65" s="29"/>
      <c r="BR65" s="29"/>
      <c r="BS65" s="29"/>
      <c r="BT65" s="38"/>
      <c r="BU65" s="39"/>
      <c r="BV65" s="39"/>
      <c r="BW65" s="64"/>
      <c r="BX65" s="116"/>
      <c r="BY65" s="116"/>
      <c r="BZ65" s="116"/>
      <c r="CA65" s="59"/>
      <c r="CB65" s="29"/>
      <c r="CC65" s="29"/>
      <c r="CD65" s="29"/>
      <c r="CE65" s="38"/>
      <c r="CF65" s="39"/>
      <c r="CG65" s="39"/>
      <c r="CH65" s="64"/>
      <c r="CI65" s="116"/>
      <c r="CJ65" s="116"/>
      <c r="CK65" s="116"/>
      <c r="CL65" s="59"/>
      <c r="CM65" s="29"/>
      <c r="CN65" s="29"/>
      <c r="CO65" s="29"/>
      <c r="CP65" s="38"/>
      <c r="CQ65" s="39"/>
      <c r="CR65" s="39"/>
      <c r="CS65" s="64"/>
      <c r="CT65" s="116"/>
      <c r="CU65" s="116"/>
      <c r="CV65" s="116"/>
      <c r="CW65" s="59">
        <v>0</v>
      </c>
      <c r="CX65" s="29"/>
      <c r="CY65" s="29"/>
      <c r="CZ65" s="29"/>
      <c r="DA65" s="38"/>
      <c r="DB65" s="39"/>
      <c r="DC65" s="39"/>
      <c r="DD65" s="64"/>
      <c r="DE65" s="116"/>
      <c r="DF65" s="116"/>
      <c r="DG65" s="116"/>
      <c r="DH65" s="126"/>
      <c r="DI65" s="2"/>
      <c r="DJ65" s="2"/>
      <c r="DK65" s="2"/>
      <c r="DL65" s="2"/>
      <c r="DM65" s="2"/>
      <c r="DN65" s="2"/>
      <c r="DO65" s="2"/>
      <c r="DP65" s="2"/>
      <c r="DQ65" s="2"/>
      <c r="DR65" s="2"/>
      <c r="DS65" s="2"/>
      <c r="DT65" s="2"/>
      <c r="DU65" s="2"/>
      <c r="DV65" s="2"/>
      <c r="DW65" s="2"/>
    </row>
    <row r="66" spans="1:127">
      <c r="A66" s="46"/>
      <c r="B66" s="47"/>
      <c r="C66" s="48"/>
      <c r="D66" s="48"/>
      <c r="E66" s="48"/>
      <c r="M66" s="47"/>
      <c r="N66" s="48"/>
      <c r="O66" s="48"/>
      <c r="P66" s="48"/>
      <c r="X66" s="47"/>
      <c r="Y66" s="48"/>
      <c r="Z66" s="48"/>
      <c r="AA66" s="48"/>
      <c r="AI66" s="47"/>
      <c r="AJ66" s="48"/>
      <c r="AK66" s="48"/>
      <c r="AL66" s="48"/>
      <c r="AT66" s="47"/>
      <c r="AU66" s="48"/>
      <c r="AV66" s="48"/>
      <c r="AW66" s="48"/>
      <c r="BE66" s="47"/>
      <c r="BF66" s="48"/>
      <c r="BG66" s="48"/>
      <c r="BH66" s="48"/>
      <c r="BP66" s="47"/>
      <c r="BQ66" s="48"/>
      <c r="BR66" s="48"/>
      <c r="BS66" s="48"/>
      <c r="CA66" s="47"/>
      <c r="CB66" s="48"/>
      <c r="CC66" s="48"/>
      <c r="CD66" s="48"/>
      <c r="CL66" s="47"/>
      <c r="CM66" s="48"/>
      <c r="CN66" s="48"/>
      <c r="CO66" s="48"/>
      <c r="CW66" s="47"/>
      <c r="CX66" s="48"/>
      <c r="CY66" s="48"/>
      <c r="CZ66" s="48"/>
      <c r="DI66" s="2"/>
      <c r="DJ66" s="2"/>
      <c r="DK66" s="2"/>
      <c r="DL66" s="2"/>
      <c r="DM66" s="2"/>
      <c r="DN66" s="2"/>
      <c r="DO66" s="2"/>
      <c r="DP66" s="2"/>
      <c r="DQ66" s="2"/>
      <c r="DR66" s="2"/>
      <c r="DS66" s="2"/>
      <c r="DT66" s="2"/>
      <c r="DU66" s="2"/>
      <c r="DV66" s="2"/>
      <c r="DW66" s="2"/>
    </row>
    <row r="67" spans="1:127">
      <c r="A67" s="25"/>
      <c r="B67" s="49"/>
      <c r="C67" s="50"/>
      <c r="D67" s="50"/>
      <c r="E67" s="50"/>
      <c r="F67" s="50"/>
      <c r="G67" s="50"/>
      <c r="H67" s="50"/>
      <c r="I67" s="50"/>
      <c r="J67" s="50"/>
      <c r="K67" s="50"/>
      <c r="L67" s="50"/>
      <c r="M67" s="49"/>
      <c r="N67" s="50"/>
      <c r="O67" s="50"/>
      <c r="P67" s="50"/>
      <c r="Q67" s="50"/>
      <c r="R67" s="50"/>
      <c r="S67" s="50"/>
      <c r="T67" s="50"/>
      <c r="U67" s="50"/>
      <c r="V67" s="50"/>
      <c r="W67" s="50"/>
      <c r="X67" s="49"/>
      <c r="Y67" s="85"/>
      <c r="Z67" s="50"/>
      <c r="AA67" s="50"/>
      <c r="AB67" s="50"/>
      <c r="AC67" s="50"/>
      <c r="AD67" s="50"/>
      <c r="AE67" s="50"/>
      <c r="AF67" s="50"/>
      <c r="AG67" s="50"/>
      <c r="AH67" s="50"/>
      <c r="AI67" s="49"/>
      <c r="AJ67" s="50"/>
      <c r="AK67" s="50"/>
      <c r="AL67" s="50"/>
      <c r="AM67" s="50"/>
      <c r="AN67" s="50"/>
      <c r="AO67" s="50"/>
      <c r="AP67" s="50"/>
      <c r="AQ67" s="50"/>
      <c r="AR67" s="50"/>
      <c r="AS67" s="50"/>
      <c r="AT67" s="49"/>
      <c r="AU67" s="50"/>
      <c r="AV67" s="50"/>
      <c r="AW67" s="50"/>
      <c r="AX67" s="50"/>
      <c r="AY67" s="50"/>
      <c r="AZ67" s="50"/>
      <c r="BA67" s="50"/>
      <c r="BB67" s="50"/>
      <c r="BC67" s="50"/>
      <c r="BD67" s="50"/>
      <c r="BE67" s="49"/>
      <c r="BF67" s="50"/>
      <c r="BG67" s="50"/>
      <c r="BH67" s="50"/>
      <c r="BI67" s="50"/>
      <c r="BJ67" s="50"/>
      <c r="BK67" s="50"/>
      <c r="BL67" s="50"/>
      <c r="BM67" s="50"/>
      <c r="BN67" s="50"/>
      <c r="BO67" s="50"/>
      <c r="BP67" s="49"/>
      <c r="BQ67" s="50"/>
      <c r="BR67" s="50"/>
      <c r="BS67" s="50"/>
      <c r="BT67" s="50"/>
      <c r="BU67" s="50"/>
      <c r="BV67" s="50"/>
      <c r="BW67" s="50"/>
      <c r="BX67" s="50"/>
      <c r="BY67" s="50"/>
      <c r="BZ67" s="50"/>
      <c r="CA67" s="49"/>
      <c r="CB67" s="50"/>
      <c r="CC67" s="50"/>
      <c r="CD67" s="50"/>
      <c r="CE67" s="50"/>
      <c r="CF67" s="50"/>
      <c r="CG67" s="50"/>
      <c r="CH67" s="50"/>
      <c r="CI67" s="50"/>
      <c r="CJ67" s="50"/>
      <c r="CK67" s="50"/>
      <c r="CL67" s="49"/>
      <c r="CM67" s="50"/>
      <c r="CN67" s="50"/>
      <c r="CO67" s="50"/>
      <c r="CP67" s="50"/>
      <c r="CQ67" s="50"/>
      <c r="CR67" s="50"/>
      <c r="CS67" s="50"/>
      <c r="CT67" s="50"/>
      <c r="CU67" s="50"/>
      <c r="CV67" s="50"/>
      <c r="CW67" s="49"/>
      <c r="CX67" s="50"/>
      <c r="CY67" s="50"/>
      <c r="CZ67" s="50"/>
      <c r="DA67" s="50"/>
      <c r="DB67" s="50"/>
      <c r="DC67" s="50"/>
      <c r="DD67" s="50"/>
      <c r="DE67" s="50"/>
      <c r="DF67" s="50"/>
      <c r="DG67" s="50"/>
      <c r="DH67" s="50"/>
      <c r="DI67" s="2"/>
      <c r="DJ67" s="2"/>
      <c r="DK67" s="2"/>
      <c r="DL67" s="2"/>
      <c r="DM67" s="2"/>
      <c r="DN67" s="2"/>
      <c r="DO67" s="2"/>
      <c r="DP67" s="2"/>
      <c r="DQ67" s="2"/>
      <c r="DR67" s="2"/>
      <c r="DS67" s="2"/>
      <c r="DT67" s="2"/>
      <c r="DU67" s="2"/>
      <c r="DV67" s="2"/>
      <c r="DW67" s="2"/>
    </row>
    <row r="68" spans="1:127" s="53" customFormat="1">
      <c r="A68" s="46"/>
      <c r="B68" s="115" t="s">
        <v>106</v>
      </c>
      <c r="C68" s="48"/>
      <c r="D68" s="48"/>
      <c r="E68" s="48"/>
      <c r="F68" s="21"/>
      <c r="G68" s="21"/>
      <c r="H68" s="21"/>
      <c r="I68" s="21"/>
      <c r="J68" s="21"/>
      <c r="K68" s="21"/>
      <c r="L68" s="21"/>
      <c r="M68" s="46"/>
      <c r="N68" s="48"/>
      <c r="O68" s="48"/>
      <c r="P68" s="48"/>
      <c r="Q68" s="21"/>
      <c r="R68" s="21"/>
      <c r="S68" s="21"/>
      <c r="T68" s="21"/>
      <c r="U68" s="21"/>
      <c r="V68" s="21"/>
      <c r="W68" s="21"/>
      <c r="X68" s="46"/>
      <c r="Y68" s="48"/>
      <c r="Z68" s="48"/>
      <c r="AA68" s="48"/>
      <c r="AB68" s="21"/>
      <c r="AC68" s="21"/>
      <c r="AD68" s="21"/>
      <c r="AE68" s="21"/>
      <c r="AF68" s="21"/>
      <c r="AG68" s="21"/>
      <c r="AH68" s="21"/>
      <c r="AI68" s="46"/>
      <c r="AJ68" s="48"/>
      <c r="AK68" s="48"/>
      <c r="AL68" s="48"/>
      <c r="AM68" s="21"/>
      <c r="AN68" s="21"/>
      <c r="AO68" s="21"/>
      <c r="AP68" s="21"/>
      <c r="AQ68" s="21"/>
      <c r="AR68" s="21"/>
      <c r="AS68" s="21"/>
      <c r="AT68" s="46"/>
      <c r="AU68" s="48"/>
      <c r="AV68" s="48"/>
      <c r="AW68" s="48"/>
      <c r="AX68" s="21"/>
      <c r="AY68" s="21"/>
      <c r="AZ68" s="21"/>
      <c r="BA68" s="21"/>
      <c r="BB68" s="21"/>
      <c r="BC68" s="21"/>
      <c r="BD68" s="21"/>
      <c r="BE68" s="46"/>
      <c r="BF68" s="48"/>
      <c r="BG68" s="48"/>
      <c r="BH68" s="48"/>
      <c r="BI68" s="21"/>
      <c r="BJ68" s="21"/>
      <c r="BK68" s="21"/>
      <c r="BL68" s="21"/>
      <c r="BM68" s="21"/>
      <c r="BN68" s="21"/>
      <c r="BO68" s="21"/>
      <c r="BP68" s="21"/>
      <c r="BQ68" s="21"/>
      <c r="BR68" s="21"/>
      <c r="BS68" s="21"/>
      <c r="BT68" s="21"/>
      <c r="BU68" s="21"/>
      <c r="BV68" s="21"/>
      <c r="BW68" s="21"/>
      <c r="BX68" s="21"/>
      <c r="BY68" s="21"/>
      <c r="BZ68" s="21"/>
      <c r="CA68" s="46"/>
      <c r="CB68" s="48"/>
      <c r="CC68" s="48"/>
      <c r="CD68" s="48"/>
      <c r="CE68" s="21"/>
      <c r="CF68" s="21"/>
      <c r="CG68" s="21"/>
      <c r="CH68" s="21"/>
      <c r="CI68" s="21"/>
      <c r="CJ68" s="21"/>
      <c r="CK68" s="21"/>
      <c r="CL68" s="46"/>
      <c r="CM68" s="48"/>
      <c r="CN68" s="48"/>
      <c r="CO68" s="48"/>
      <c r="CP68" s="21"/>
      <c r="CQ68" s="21"/>
      <c r="CR68" s="35"/>
      <c r="CS68" s="35"/>
      <c r="CT68" s="21"/>
      <c r="CU68" s="21"/>
      <c r="CV68" s="21"/>
      <c r="CW68" s="46"/>
      <c r="CX68" s="48"/>
      <c r="CY68" s="48"/>
      <c r="CZ68" s="48"/>
      <c r="DA68" s="21"/>
      <c r="DB68" s="21"/>
      <c r="DC68" s="35"/>
      <c r="DD68" s="35"/>
      <c r="DE68" s="21"/>
      <c r="DF68" s="21"/>
      <c r="DG68" s="21"/>
      <c r="DH68" s="21"/>
      <c r="DI68" s="46"/>
      <c r="DJ68" s="48"/>
      <c r="DK68" s="48"/>
      <c r="DL68" s="48"/>
      <c r="DM68" s="21"/>
      <c r="DN68" s="21"/>
      <c r="DO68" s="48"/>
      <c r="DP68" s="48"/>
    </row>
    <row r="69" spans="1:127" s="53" customFormat="1" ht="19.5" customHeight="1">
      <c r="A69" s="46"/>
      <c r="B69" s="115" t="s">
        <v>102</v>
      </c>
      <c r="C69" s="48"/>
      <c r="D69" s="48"/>
      <c r="E69" s="48"/>
      <c r="F69" s="21"/>
      <c r="G69" s="21"/>
      <c r="H69" s="21"/>
      <c r="I69" s="21"/>
      <c r="J69" s="21"/>
      <c r="K69" s="21"/>
      <c r="L69" s="21"/>
      <c r="M69" s="46"/>
      <c r="N69" s="48"/>
      <c r="O69" s="48"/>
      <c r="P69" s="48"/>
      <c r="Q69" s="21"/>
      <c r="R69" s="21"/>
      <c r="S69" s="21"/>
      <c r="T69" s="21"/>
      <c r="U69" s="21"/>
      <c r="V69" s="21"/>
      <c r="W69" s="21"/>
      <c r="X69" s="46"/>
      <c r="Y69" s="48"/>
      <c r="Z69" s="48"/>
      <c r="AA69" s="48"/>
      <c r="AB69" s="21"/>
      <c r="AC69" s="21"/>
      <c r="AD69" s="21"/>
      <c r="AE69" s="21"/>
      <c r="AF69" s="21"/>
      <c r="AG69" s="21"/>
      <c r="AH69" s="21"/>
      <c r="AI69" s="46"/>
      <c r="AJ69" s="48"/>
      <c r="AK69" s="48"/>
      <c r="AL69" s="48"/>
      <c r="AM69" s="21"/>
      <c r="AN69" s="21"/>
      <c r="AO69" s="21"/>
      <c r="AP69" s="21"/>
      <c r="AQ69" s="21"/>
      <c r="AR69" s="21"/>
      <c r="AS69" s="21"/>
      <c r="AT69" s="46"/>
      <c r="AU69" s="48"/>
      <c r="AV69" s="48"/>
      <c r="AW69" s="48"/>
      <c r="AX69" s="21"/>
      <c r="AY69" s="21"/>
      <c r="AZ69" s="21"/>
      <c r="BA69" s="21"/>
      <c r="BB69" s="21"/>
      <c r="BC69" s="21"/>
      <c r="BD69" s="21"/>
      <c r="BE69" s="46"/>
      <c r="BF69" s="48"/>
      <c r="BG69" s="48"/>
      <c r="BH69" s="48"/>
      <c r="BI69" s="21"/>
      <c r="BJ69" s="21"/>
      <c r="BK69" s="21"/>
      <c r="BL69" s="21"/>
      <c r="BM69" s="21"/>
      <c r="BN69" s="21"/>
      <c r="BO69" s="21"/>
      <c r="BP69" s="21"/>
      <c r="BQ69" s="21"/>
      <c r="BR69" s="21"/>
      <c r="BS69" s="21"/>
      <c r="BT69" s="21"/>
      <c r="BU69" s="21"/>
      <c r="BV69" s="21"/>
      <c r="BW69" s="21"/>
      <c r="BX69" s="21"/>
      <c r="BY69" s="21"/>
      <c r="BZ69" s="21"/>
      <c r="CA69" s="46"/>
      <c r="CB69" s="48"/>
      <c r="CC69" s="48"/>
      <c r="CD69" s="48"/>
      <c r="CE69" s="21"/>
      <c r="CF69" s="21"/>
      <c r="CG69" s="21"/>
      <c r="CH69" s="21"/>
      <c r="CI69" s="21"/>
      <c r="CJ69" s="21"/>
      <c r="CK69" s="21"/>
      <c r="CL69" s="46"/>
      <c r="CM69" s="48"/>
      <c r="CN69" s="48"/>
      <c r="CO69" s="48"/>
      <c r="CP69" s="21"/>
      <c r="CQ69" s="21"/>
      <c r="CR69" s="35"/>
      <c r="CS69" s="35"/>
      <c r="CT69" s="21"/>
      <c r="CU69" s="21"/>
      <c r="CV69" s="21"/>
      <c r="CW69" s="46"/>
      <c r="CX69" s="48"/>
      <c r="CY69" s="48"/>
      <c r="CZ69" s="48"/>
      <c r="DA69" s="21"/>
      <c r="DB69" s="21"/>
      <c r="DC69" s="35"/>
      <c r="DD69" s="35"/>
      <c r="DE69" s="21"/>
      <c r="DF69" s="21"/>
      <c r="DG69" s="21"/>
      <c r="DH69" s="21"/>
      <c r="DI69" s="46"/>
      <c r="DJ69" s="48"/>
      <c r="DK69" s="48"/>
      <c r="DL69" s="48"/>
      <c r="DM69" s="21"/>
      <c r="DN69" s="21"/>
      <c r="DO69" s="48"/>
      <c r="DP69" s="48"/>
    </row>
    <row r="70" spans="1:127">
      <c r="A70" s="25"/>
      <c r="B70" s="49" t="s">
        <v>30</v>
      </c>
      <c r="C70" s="50" t="s">
        <v>30</v>
      </c>
      <c r="D70" s="50" t="s">
        <v>30</v>
      </c>
      <c r="E70" s="50" t="s">
        <v>30</v>
      </c>
      <c r="F70" s="50" t="s">
        <v>30</v>
      </c>
      <c r="G70" s="50" t="s">
        <v>30</v>
      </c>
      <c r="H70" s="50" t="s">
        <v>30</v>
      </c>
      <c r="I70" s="50" t="s">
        <v>30</v>
      </c>
      <c r="J70" s="50" t="s">
        <v>30</v>
      </c>
      <c r="K70" s="50" t="s">
        <v>30</v>
      </c>
      <c r="L70" s="50"/>
      <c r="M70" s="49"/>
      <c r="N70" s="50"/>
      <c r="O70" s="50"/>
      <c r="P70" s="50"/>
      <c r="Q70" s="50"/>
      <c r="R70" s="50"/>
      <c r="S70" s="50"/>
      <c r="T70" s="50"/>
      <c r="U70" s="50"/>
      <c r="V70" s="50"/>
      <c r="W70" s="50"/>
      <c r="X70" s="49"/>
      <c r="Y70" s="50"/>
      <c r="Z70" s="50"/>
      <c r="AA70" s="50"/>
      <c r="AB70" s="50"/>
      <c r="AC70" s="50"/>
      <c r="AD70" s="50"/>
      <c r="AE70" s="50"/>
      <c r="AF70" s="50"/>
      <c r="AG70" s="50"/>
      <c r="AH70" s="50"/>
      <c r="AI70" s="49"/>
      <c r="AJ70" s="50"/>
      <c r="AK70" s="50"/>
      <c r="AL70" s="50"/>
      <c r="AM70" s="50"/>
      <c r="AN70" s="50"/>
      <c r="AO70" s="50"/>
      <c r="AP70" s="50"/>
      <c r="AQ70" s="50"/>
      <c r="AR70" s="50"/>
      <c r="AS70" s="50"/>
      <c r="AT70" s="49"/>
      <c r="AU70" s="50"/>
      <c r="AV70" s="50"/>
      <c r="AW70" s="50"/>
      <c r="AX70" s="50"/>
      <c r="AY70" s="50"/>
      <c r="AZ70" s="50"/>
      <c r="BA70" s="50"/>
      <c r="BB70" s="50"/>
      <c r="BC70" s="50"/>
      <c r="BD70" s="50"/>
      <c r="BE70" s="49"/>
      <c r="BF70" s="50"/>
      <c r="BG70" s="50"/>
      <c r="BH70" s="50"/>
      <c r="BI70" s="50"/>
      <c r="BJ70" s="50"/>
      <c r="BK70" s="50"/>
      <c r="BL70" s="50"/>
      <c r="BM70" s="50"/>
      <c r="BN70" s="50"/>
      <c r="BO70" s="50"/>
      <c r="BP70" s="49"/>
      <c r="BQ70" s="50"/>
      <c r="BR70" s="50"/>
      <c r="BS70" s="50"/>
      <c r="BT70" s="50"/>
      <c r="BU70" s="50"/>
      <c r="BV70" s="50"/>
      <c r="BW70" s="50"/>
      <c r="BX70" s="50"/>
      <c r="BY70" s="50"/>
      <c r="BZ70" s="50"/>
      <c r="CA70" s="49"/>
      <c r="CB70" s="50"/>
      <c r="CC70" s="50"/>
      <c r="CD70" s="50"/>
      <c r="CE70" s="50"/>
      <c r="CF70" s="50"/>
      <c r="CG70" s="50"/>
      <c r="CH70" s="50"/>
      <c r="CI70" s="50"/>
      <c r="CJ70" s="50"/>
      <c r="CK70" s="50"/>
      <c r="CL70" s="49"/>
      <c r="CM70" s="50"/>
      <c r="CN70" s="50"/>
      <c r="CO70" s="50"/>
      <c r="CP70" s="50"/>
      <c r="CQ70" s="50"/>
      <c r="CR70" s="50"/>
      <c r="CS70" s="50"/>
      <c r="CT70" s="50"/>
      <c r="CU70" s="50"/>
      <c r="CV70" s="50"/>
      <c r="CW70" s="49"/>
      <c r="CX70" s="50"/>
      <c r="CY70" s="50"/>
      <c r="CZ70" s="50"/>
      <c r="DA70" s="50"/>
      <c r="DB70" s="50"/>
      <c r="DC70" s="50"/>
      <c r="DD70" s="50"/>
      <c r="DE70" s="50"/>
      <c r="DF70" s="50"/>
      <c r="DG70" s="50"/>
      <c r="DH70" s="50"/>
      <c r="DI70" s="2"/>
      <c r="DJ70" s="2"/>
      <c r="DK70" s="2"/>
      <c r="DL70" s="2"/>
      <c r="DM70" s="2"/>
      <c r="DN70" s="2"/>
      <c r="DO70" s="2"/>
      <c r="DP70" s="2"/>
      <c r="DQ70" s="2"/>
      <c r="DR70" s="2"/>
      <c r="DS70" s="2"/>
      <c r="DT70" s="2"/>
      <c r="DU70" s="2"/>
      <c r="DV70" s="2"/>
      <c r="DW70" s="2"/>
    </row>
    <row r="71" spans="1:127">
      <c r="A71" s="25"/>
      <c r="B71" s="49" t="s">
        <v>31</v>
      </c>
      <c r="C71" s="50" t="s">
        <v>31</v>
      </c>
      <c r="D71" s="50" t="s">
        <v>31</v>
      </c>
      <c r="E71" s="50" t="s">
        <v>31</v>
      </c>
      <c r="F71" s="50" t="s">
        <v>31</v>
      </c>
      <c r="G71" s="50" t="s">
        <v>31</v>
      </c>
      <c r="H71" s="50" t="s">
        <v>31</v>
      </c>
      <c r="I71" s="50" t="s">
        <v>31</v>
      </c>
      <c r="J71" s="50" t="s">
        <v>31</v>
      </c>
      <c r="K71" s="50" t="s">
        <v>31</v>
      </c>
      <c r="L71" s="50"/>
      <c r="M71" s="49"/>
      <c r="N71" s="50"/>
      <c r="O71" s="50"/>
      <c r="P71" s="50"/>
      <c r="Q71" s="50"/>
      <c r="R71" s="50"/>
      <c r="S71" s="50"/>
      <c r="T71" s="50"/>
      <c r="U71" s="50"/>
      <c r="V71" s="50"/>
      <c r="W71" s="50"/>
      <c r="X71" s="49"/>
      <c r="Y71" s="50"/>
      <c r="Z71" s="50"/>
      <c r="AA71" s="50"/>
      <c r="AB71" s="50"/>
      <c r="AC71" s="50"/>
      <c r="AD71" s="50"/>
      <c r="AE71" s="50"/>
      <c r="AF71" s="50"/>
      <c r="AG71" s="50"/>
      <c r="AH71" s="50"/>
      <c r="AI71" s="49"/>
      <c r="AJ71" s="50"/>
      <c r="AK71" s="50"/>
      <c r="AL71" s="50"/>
      <c r="AM71" s="50"/>
      <c r="AN71" s="50"/>
      <c r="AO71" s="50"/>
      <c r="AP71" s="50"/>
      <c r="AQ71" s="50"/>
      <c r="AR71" s="50"/>
      <c r="AS71" s="50"/>
      <c r="AT71" s="49"/>
      <c r="AU71" s="50"/>
      <c r="AV71" s="50"/>
      <c r="AW71" s="50"/>
      <c r="AX71" s="50"/>
      <c r="AY71" s="50"/>
      <c r="AZ71" s="50"/>
      <c r="BA71" s="50"/>
      <c r="BB71" s="50"/>
      <c r="BC71" s="50"/>
      <c r="BD71" s="50"/>
      <c r="BE71" s="49"/>
      <c r="BF71" s="50"/>
      <c r="BG71" s="50"/>
      <c r="BH71" s="50"/>
      <c r="BI71" s="50"/>
      <c r="BJ71" s="50"/>
      <c r="BK71" s="50"/>
      <c r="BL71" s="50"/>
      <c r="BM71" s="50"/>
      <c r="BN71" s="50"/>
      <c r="BO71" s="50"/>
      <c r="BP71" s="49"/>
      <c r="BQ71" s="50"/>
      <c r="BR71" s="50"/>
      <c r="BS71" s="50"/>
      <c r="BT71" s="50"/>
      <c r="BU71" s="50"/>
      <c r="BV71" s="50"/>
      <c r="BW71" s="50"/>
      <c r="BX71" s="50"/>
      <c r="BY71" s="50"/>
      <c r="BZ71" s="50"/>
      <c r="CA71" s="49"/>
      <c r="CB71" s="50"/>
      <c r="CC71" s="50"/>
      <c r="CD71" s="50"/>
      <c r="CE71" s="50"/>
      <c r="CF71" s="50"/>
      <c r="CG71" s="50"/>
      <c r="CH71" s="50"/>
      <c r="CI71" s="50"/>
      <c r="CJ71" s="50"/>
      <c r="CK71" s="50"/>
      <c r="CL71" s="49"/>
      <c r="CM71" s="50"/>
      <c r="CN71" s="50"/>
      <c r="CO71" s="50"/>
      <c r="CP71" s="50"/>
      <c r="CQ71" s="50"/>
      <c r="CR71" s="50"/>
      <c r="CS71" s="50"/>
      <c r="CT71" s="50"/>
      <c r="CU71" s="50"/>
      <c r="CV71" s="50"/>
      <c r="CW71" s="49"/>
      <c r="CX71" s="50"/>
      <c r="CY71" s="50"/>
      <c r="CZ71" s="50"/>
      <c r="DA71" s="50"/>
      <c r="DB71" s="50"/>
      <c r="DC71" s="50"/>
      <c r="DD71" s="50"/>
      <c r="DE71" s="50"/>
      <c r="DF71" s="50"/>
      <c r="DG71" s="50"/>
      <c r="DH71" s="50"/>
      <c r="DI71" s="2"/>
      <c r="DJ71" s="2"/>
      <c r="DK71" s="2"/>
      <c r="DL71" s="2"/>
      <c r="DM71" s="2"/>
      <c r="DN71" s="2"/>
      <c r="DO71" s="2"/>
      <c r="DP71" s="2"/>
      <c r="DQ71" s="2"/>
      <c r="DR71" s="2"/>
      <c r="DS71" s="2"/>
      <c r="DT71" s="2"/>
      <c r="DU71" s="2"/>
      <c r="DV71" s="2"/>
      <c r="DW71" s="2"/>
    </row>
    <row r="72" spans="1:127">
      <c r="A72" s="25"/>
      <c r="B72" s="49" t="s">
        <v>32</v>
      </c>
      <c r="C72" s="50" t="s">
        <v>32</v>
      </c>
      <c r="D72" s="50" t="s">
        <v>32</v>
      </c>
      <c r="E72" s="50" t="s">
        <v>32</v>
      </c>
      <c r="F72" s="50" t="s">
        <v>32</v>
      </c>
      <c r="G72" s="50" t="s">
        <v>32</v>
      </c>
      <c r="H72" s="50" t="s">
        <v>32</v>
      </c>
      <c r="I72" s="50" t="s">
        <v>32</v>
      </c>
      <c r="J72" s="50" t="s">
        <v>32</v>
      </c>
      <c r="K72" s="50" t="s">
        <v>32</v>
      </c>
      <c r="L72" s="50"/>
      <c r="M72" s="49"/>
      <c r="N72" s="50"/>
      <c r="O72" s="50"/>
      <c r="P72" s="50"/>
      <c r="Q72" s="50"/>
      <c r="R72" s="50"/>
      <c r="S72" s="50"/>
      <c r="T72" s="50"/>
      <c r="U72" s="50"/>
      <c r="V72" s="50"/>
      <c r="W72" s="50"/>
      <c r="X72" s="49"/>
      <c r="Y72" s="50"/>
      <c r="Z72" s="50"/>
      <c r="AA72" s="50"/>
      <c r="AB72" s="50"/>
      <c r="AC72" s="50"/>
      <c r="AD72" s="50"/>
      <c r="AE72" s="50"/>
      <c r="AF72" s="50"/>
      <c r="AG72" s="50"/>
      <c r="AH72" s="50"/>
      <c r="AI72" s="49"/>
      <c r="AJ72" s="50"/>
      <c r="AK72" s="50"/>
      <c r="AL72" s="50"/>
      <c r="AM72" s="50"/>
      <c r="AN72" s="50"/>
      <c r="AO72" s="50"/>
      <c r="AP72" s="50"/>
      <c r="AQ72" s="50"/>
      <c r="AR72" s="50"/>
      <c r="AS72" s="50"/>
      <c r="AT72" s="49"/>
      <c r="AU72" s="50"/>
      <c r="AV72" s="50"/>
      <c r="AW72" s="50"/>
      <c r="AX72" s="50"/>
      <c r="AY72" s="50"/>
      <c r="AZ72" s="50"/>
      <c r="BA72" s="50"/>
      <c r="BB72" s="50"/>
      <c r="BC72" s="50"/>
      <c r="BD72" s="50"/>
      <c r="BE72" s="49"/>
      <c r="BF72" s="50"/>
      <c r="BG72" s="50"/>
      <c r="BH72" s="50"/>
      <c r="BI72" s="50"/>
      <c r="BJ72" s="50"/>
      <c r="BK72" s="50"/>
      <c r="BL72" s="50"/>
      <c r="BM72" s="50"/>
      <c r="BN72" s="50"/>
      <c r="BO72" s="50"/>
      <c r="BP72" s="49"/>
      <c r="BQ72" s="50"/>
      <c r="BR72" s="50"/>
      <c r="BS72" s="50"/>
      <c r="BT72" s="50"/>
      <c r="BU72" s="50"/>
      <c r="BV72" s="50"/>
      <c r="BW72" s="50"/>
      <c r="BX72" s="50"/>
      <c r="BY72" s="50"/>
      <c r="BZ72" s="50"/>
      <c r="CA72" s="49"/>
      <c r="CB72" s="50"/>
      <c r="CC72" s="50"/>
      <c r="CD72" s="50"/>
      <c r="CE72" s="50"/>
      <c r="CF72" s="50"/>
      <c r="CG72" s="50"/>
      <c r="CH72" s="50"/>
      <c r="CI72" s="50"/>
      <c r="CJ72" s="50"/>
      <c r="CK72" s="50"/>
      <c r="CL72" s="49"/>
      <c r="CM72" s="50"/>
      <c r="CN72" s="50"/>
      <c r="CO72" s="50"/>
      <c r="CP72" s="50"/>
      <c r="CQ72" s="50"/>
      <c r="CR72" s="50"/>
      <c r="CS72" s="50"/>
      <c r="CT72" s="50"/>
      <c r="CU72" s="50"/>
      <c r="CV72" s="50"/>
      <c r="CW72" s="49"/>
      <c r="CX72" s="50"/>
      <c r="CY72" s="50"/>
      <c r="CZ72" s="50"/>
      <c r="DA72" s="50"/>
      <c r="DB72" s="50"/>
      <c r="DC72" s="50"/>
      <c r="DD72" s="50"/>
      <c r="DE72" s="50"/>
      <c r="DF72" s="50"/>
      <c r="DG72" s="50"/>
      <c r="DH72" s="50"/>
      <c r="DI72" s="2"/>
      <c r="DJ72" s="2"/>
      <c r="DK72" s="2"/>
      <c r="DL72" s="2"/>
      <c r="DM72" s="4"/>
      <c r="DN72" s="4"/>
      <c r="DO72" s="4"/>
      <c r="DP72" s="4"/>
      <c r="DQ72" s="4"/>
      <c r="DR72" s="4"/>
      <c r="DS72" s="4"/>
      <c r="DT72" s="2"/>
      <c r="DU72" s="2"/>
      <c r="DV72" s="2"/>
      <c r="DW72" s="2"/>
    </row>
    <row r="73" spans="1:127">
      <c r="A73" s="25"/>
      <c r="B73" s="49" t="s">
        <v>33</v>
      </c>
      <c r="C73" s="50" t="s">
        <v>33</v>
      </c>
      <c r="D73" s="50" t="s">
        <v>33</v>
      </c>
      <c r="E73" s="50" t="s">
        <v>33</v>
      </c>
      <c r="F73" s="50" t="s">
        <v>33</v>
      </c>
      <c r="G73" s="50" t="s">
        <v>33</v>
      </c>
      <c r="H73" s="50" t="s">
        <v>33</v>
      </c>
      <c r="I73" s="50" t="s">
        <v>33</v>
      </c>
      <c r="J73" s="50" t="s">
        <v>33</v>
      </c>
      <c r="K73" s="50" t="s">
        <v>33</v>
      </c>
      <c r="L73" s="50"/>
      <c r="M73" s="49"/>
      <c r="N73" s="50"/>
      <c r="O73" s="50"/>
      <c r="P73" s="50"/>
      <c r="Q73" s="50"/>
      <c r="R73" s="50"/>
      <c r="S73" s="50"/>
      <c r="T73" s="50"/>
      <c r="U73" s="50"/>
      <c r="V73" s="50"/>
      <c r="W73" s="50"/>
      <c r="X73" s="49"/>
      <c r="Y73" s="50"/>
      <c r="Z73" s="50"/>
      <c r="AA73" s="50"/>
      <c r="AB73" s="50"/>
      <c r="AC73" s="50"/>
      <c r="AD73" s="50"/>
      <c r="AE73" s="50"/>
      <c r="AF73" s="50"/>
      <c r="AG73" s="50"/>
      <c r="AH73" s="50"/>
      <c r="AI73" s="49"/>
      <c r="AJ73" s="50"/>
      <c r="AK73" s="50"/>
      <c r="AL73" s="50"/>
      <c r="AM73" s="50"/>
      <c r="AN73" s="50"/>
      <c r="AO73" s="50"/>
      <c r="AP73" s="50"/>
      <c r="AQ73" s="50"/>
      <c r="AR73" s="50"/>
      <c r="AS73" s="50"/>
      <c r="AT73" s="49"/>
      <c r="AU73" s="50"/>
      <c r="AV73" s="50"/>
      <c r="AW73" s="50"/>
      <c r="AX73" s="50"/>
      <c r="AY73" s="50"/>
      <c r="AZ73" s="50"/>
      <c r="BA73" s="50"/>
      <c r="BB73" s="50"/>
      <c r="BC73" s="50"/>
      <c r="BD73" s="50"/>
      <c r="BE73" s="49"/>
      <c r="BF73" s="50"/>
      <c r="BG73" s="50"/>
      <c r="BH73" s="50"/>
      <c r="BI73" s="50"/>
      <c r="BJ73" s="50"/>
      <c r="BK73" s="50"/>
      <c r="BL73" s="50"/>
      <c r="BM73" s="50"/>
      <c r="BN73" s="50"/>
      <c r="BO73" s="50"/>
      <c r="BP73" s="49"/>
      <c r="BQ73" s="50"/>
      <c r="BR73" s="50"/>
      <c r="BS73" s="50"/>
      <c r="BT73" s="50"/>
      <c r="BU73" s="50"/>
      <c r="BV73" s="50"/>
      <c r="BW73" s="50"/>
      <c r="BX73" s="50"/>
      <c r="BY73" s="50"/>
      <c r="BZ73" s="50"/>
      <c r="CA73" s="49"/>
      <c r="CB73" s="50"/>
      <c r="CC73" s="50"/>
      <c r="CD73" s="50"/>
      <c r="CE73" s="50"/>
      <c r="CF73" s="50"/>
      <c r="CG73" s="50"/>
      <c r="CH73" s="50"/>
      <c r="CI73" s="50"/>
      <c r="CJ73" s="50"/>
      <c r="CK73" s="50"/>
      <c r="CL73" s="49"/>
      <c r="CM73" s="50"/>
      <c r="CN73" s="50"/>
      <c r="CO73" s="50"/>
      <c r="CP73" s="50"/>
      <c r="CQ73" s="50"/>
      <c r="CR73" s="50"/>
      <c r="CS73" s="50"/>
      <c r="CT73" s="50"/>
      <c r="CU73" s="50"/>
      <c r="CV73" s="50"/>
      <c r="CW73" s="49"/>
      <c r="CX73" s="50"/>
      <c r="CY73" s="50"/>
      <c r="CZ73" s="50"/>
      <c r="DA73" s="50"/>
      <c r="DB73" s="50"/>
      <c r="DC73" s="50"/>
      <c r="DD73" s="50"/>
      <c r="DE73" s="50"/>
      <c r="DF73" s="50"/>
      <c r="DG73" s="50"/>
      <c r="DH73" s="50"/>
      <c r="DI73" s="2"/>
      <c r="DJ73" s="2"/>
      <c r="DK73" s="2"/>
      <c r="DL73" s="2"/>
      <c r="DM73" s="4"/>
      <c r="DN73" s="4"/>
      <c r="DO73" s="4"/>
      <c r="DP73" s="4"/>
      <c r="DQ73" s="4"/>
      <c r="DR73" s="4"/>
      <c r="DS73" s="4"/>
      <c r="DT73" s="2"/>
      <c r="DU73" s="2"/>
      <c r="DV73" s="2"/>
      <c r="DW73" s="2"/>
    </row>
    <row r="74" spans="1:127">
      <c r="A74" s="25"/>
      <c r="B74" s="49" t="s">
        <v>34</v>
      </c>
      <c r="C74" s="49" t="s">
        <v>34</v>
      </c>
      <c r="D74" s="49" t="s">
        <v>34</v>
      </c>
      <c r="E74" s="49" t="s">
        <v>34</v>
      </c>
      <c r="F74" s="49" t="s">
        <v>34</v>
      </c>
      <c r="G74" s="49" t="s">
        <v>34</v>
      </c>
      <c r="H74" s="49" t="s">
        <v>34</v>
      </c>
      <c r="I74" s="49" t="s">
        <v>34</v>
      </c>
      <c r="J74" s="49" t="s">
        <v>34</v>
      </c>
      <c r="K74" s="49" t="s">
        <v>34</v>
      </c>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c r="DA74" s="49"/>
      <c r="DB74" s="49"/>
      <c r="DC74" s="49"/>
      <c r="DD74" s="49"/>
      <c r="DE74" s="49"/>
      <c r="DF74" s="49"/>
      <c r="DG74" s="49"/>
      <c r="DH74" s="49"/>
      <c r="DI74" s="2"/>
      <c r="DJ74" s="2"/>
      <c r="DK74" s="2"/>
      <c r="DL74" s="2"/>
      <c r="DM74" s="4"/>
      <c r="DN74" s="4"/>
      <c r="DO74" s="4"/>
      <c r="DP74" s="4"/>
      <c r="DQ74" s="4"/>
      <c r="DR74" s="4"/>
      <c r="DS74" s="4"/>
      <c r="DT74" s="2"/>
      <c r="DU74" s="2"/>
      <c r="DV74" s="2"/>
      <c r="DW74" s="2"/>
    </row>
    <row r="75" spans="1:127">
      <c r="A75" s="25"/>
      <c r="B75" s="33" t="s">
        <v>74</v>
      </c>
      <c r="C75" s="48" t="s">
        <v>75</v>
      </c>
      <c r="D75" s="48" t="s">
        <v>75</v>
      </c>
      <c r="E75" s="48" t="s">
        <v>96</v>
      </c>
      <c r="F75" s="21" t="s">
        <v>76</v>
      </c>
      <c r="G75" s="21" t="s">
        <v>82</v>
      </c>
      <c r="H75" s="21" t="s">
        <v>97</v>
      </c>
      <c r="I75" s="21" t="s">
        <v>98</v>
      </c>
      <c r="J75" s="21" t="s">
        <v>108</v>
      </c>
      <c r="K75" s="21" t="s">
        <v>113</v>
      </c>
      <c r="M75" s="33"/>
      <c r="N75" s="48"/>
      <c r="O75" s="48"/>
      <c r="P75" s="48"/>
      <c r="X75" s="33"/>
      <c r="Y75" s="48"/>
      <c r="Z75" s="48"/>
      <c r="AA75" s="48"/>
      <c r="AI75" s="33"/>
      <c r="AJ75" s="48"/>
      <c r="AK75" s="48"/>
      <c r="AL75" s="48"/>
      <c r="AT75" s="33"/>
      <c r="AU75" s="48"/>
      <c r="AV75" s="48"/>
      <c r="AW75" s="48"/>
      <c r="BE75" s="33"/>
      <c r="BF75" s="48"/>
      <c r="BG75" s="48"/>
      <c r="BH75" s="48"/>
      <c r="BP75" s="33"/>
      <c r="BQ75" s="48"/>
      <c r="BR75" s="48"/>
      <c r="BS75" s="48"/>
      <c r="CA75" s="33"/>
      <c r="CB75" s="48"/>
      <c r="CC75" s="48"/>
      <c r="CD75" s="48"/>
      <c r="CL75" s="33"/>
      <c r="CM75" s="48"/>
      <c r="CN75" s="48"/>
      <c r="CO75" s="48"/>
      <c r="CW75" s="33"/>
      <c r="CX75" s="48"/>
      <c r="CY75" s="48"/>
      <c r="CZ75" s="48"/>
      <c r="DI75" s="2"/>
      <c r="DJ75" s="2"/>
      <c r="DK75" s="2"/>
      <c r="DL75" s="2"/>
      <c r="DM75" s="4"/>
      <c r="DN75" s="4"/>
      <c r="DO75" s="4"/>
      <c r="DP75" s="4"/>
      <c r="DQ75" s="4"/>
      <c r="DR75" s="4"/>
      <c r="DS75" s="4"/>
      <c r="DT75" s="2"/>
      <c r="DU75" s="2"/>
      <c r="DV75" s="2"/>
      <c r="DW75" s="2"/>
    </row>
    <row r="76" spans="1:127">
      <c r="A76" s="25"/>
      <c r="B76" s="33"/>
      <c r="C76" s="48"/>
      <c r="D76" s="48"/>
      <c r="E76" s="48"/>
      <c r="M76" s="33"/>
      <c r="N76" s="48"/>
      <c r="O76" s="48"/>
      <c r="P76" s="48"/>
      <c r="X76" s="33"/>
      <c r="Y76" s="48"/>
      <c r="Z76" s="48"/>
      <c r="AA76" s="48"/>
      <c r="AI76" s="33"/>
      <c r="AJ76" s="48"/>
      <c r="AK76" s="48"/>
      <c r="AL76" s="48"/>
      <c r="AT76" s="33"/>
      <c r="AU76" s="48"/>
      <c r="AV76" s="48"/>
      <c r="AW76" s="48"/>
      <c r="BE76" s="33"/>
      <c r="BF76" s="48"/>
      <c r="BG76" s="48"/>
      <c r="BH76" s="48"/>
      <c r="BP76" s="33"/>
      <c r="BQ76" s="48"/>
      <c r="BR76" s="48"/>
      <c r="BS76" s="48"/>
      <c r="CA76" s="33"/>
      <c r="CB76" s="48"/>
      <c r="CC76" s="48"/>
      <c r="CD76" s="48"/>
      <c r="CL76" s="33"/>
      <c r="CM76" s="48"/>
      <c r="CN76" s="48"/>
      <c r="CO76" s="48"/>
      <c r="CW76" s="33"/>
      <c r="CX76" s="48"/>
      <c r="CY76" s="48"/>
      <c r="CZ76" s="48"/>
      <c r="DI76" s="2"/>
      <c r="DJ76" s="2"/>
      <c r="DK76" s="2"/>
      <c r="DL76" s="2"/>
      <c r="DM76" s="4"/>
      <c r="DN76" s="4"/>
      <c r="DO76" s="4"/>
      <c r="DP76" s="4"/>
      <c r="DQ76" s="4"/>
      <c r="DR76" s="4"/>
      <c r="DS76" s="4"/>
      <c r="DT76" s="2"/>
      <c r="DU76" s="2"/>
      <c r="DV76" s="2"/>
      <c r="DW76" s="2"/>
    </row>
    <row r="77" spans="1:127">
      <c r="A77" s="25"/>
      <c r="B77" s="33"/>
      <c r="C77" s="48"/>
      <c r="D77" s="48"/>
      <c r="E77" s="48"/>
      <c r="M77" s="33"/>
      <c r="N77" s="48"/>
      <c r="O77" s="48"/>
      <c r="P77" s="48"/>
      <c r="X77" s="33"/>
      <c r="Y77" s="48"/>
      <c r="Z77" s="48"/>
      <c r="AA77" s="48"/>
      <c r="AI77" s="33"/>
      <c r="AJ77" s="48"/>
      <c r="AK77" s="48"/>
      <c r="AL77" s="48"/>
      <c r="AT77" s="33"/>
      <c r="AU77" s="48"/>
      <c r="AV77" s="48"/>
      <c r="AW77" s="48"/>
      <c r="BE77" s="33"/>
      <c r="BF77" s="48"/>
      <c r="BG77" s="48"/>
      <c r="BH77" s="48"/>
      <c r="BP77" s="33"/>
      <c r="BQ77" s="48"/>
      <c r="BR77" s="48"/>
      <c r="BS77" s="48"/>
      <c r="CA77" s="33"/>
      <c r="CB77" s="48"/>
      <c r="CC77" s="48"/>
      <c r="CD77" s="48"/>
      <c r="CL77" s="33"/>
      <c r="CM77" s="48"/>
      <c r="CN77" s="48"/>
      <c r="CO77" s="48"/>
      <c r="CW77" s="33"/>
      <c r="CX77" s="48"/>
      <c r="CY77" s="48"/>
      <c r="CZ77" s="48"/>
      <c r="DI77" s="2"/>
      <c r="DJ77" s="2"/>
      <c r="DK77" s="2"/>
      <c r="DL77" s="2"/>
      <c r="DM77" s="4"/>
      <c r="DN77" s="4"/>
      <c r="DO77" s="4"/>
      <c r="DP77" s="4"/>
      <c r="DQ77" s="4"/>
      <c r="DR77" s="4"/>
      <c r="DS77" s="4"/>
      <c r="DT77" s="2"/>
      <c r="DU77" s="2"/>
      <c r="DV77" s="2"/>
      <c r="DW77" s="2"/>
    </row>
    <row r="78" spans="1:127">
      <c r="A78" s="25"/>
      <c r="B78" s="33"/>
      <c r="C78" s="48"/>
      <c r="D78" s="48"/>
      <c r="E78" s="48"/>
      <c r="M78" s="33"/>
      <c r="N78" s="48"/>
      <c r="O78" s="48"/>
      <c r="P78" s="48"/>
      <c r="X78" s="33"/>
      <c r="Y78" s="48"/>
      <c r="Z78" s="48"/>
      <c r="AA78" s="48"/>
      <c r="AI78" s="33"/>
      <c r="AJ78" s="48"/>
      <c r="AK78" s="48"/>
      <c r="AL78" s="48"/>
      <c r="AT78" s="33"/>
      <c r="AU78" s="48"/>
      <c r="AV78" s="48"/>
      <c r="AW78" s="48"/>
      <c r="BE78" s="33"/>
      <c r="BF78" s="48"/>
      <c r="BG78" s="48"/>
      <c r="BH78" s="48"/>
      <c r="BP78" s="33"/>
      <c r="BQ78" s="48"/>
      <c r="BR78" s="48"/>
      <c r="BS78" s="48"/>
      <c r="CA78" s="33"/>
      <c r="CB78" s="48"/>
      <c r="CC78" s="48"/>
      <c r="CD78" s="48"/>
      <c r="CL78" s="33"/>
      <c r="CM78" s="48"/>
      <c r="CN78" s="48"/>
      <c r="CO78" s="48"/>
      <c r="CW78" s="33"/>
      <c r="CX78" s="48"/>
      <c r="CY78" s="48"/>
      <c r="CZ78" s="48"/>
      <c r="DI78" s="2"/>
      <c r="DJ78" s="2"/>
      <c r="DK78" s="2"/>
      <c r="DL78" s="2"/>
      <c r="DM78" s="2"/>
      <c r="DN78" s="2"/>
      <c r="DO78" s="2"/>
      <c r="DP78" s="2"/>
      <c r="DQ78" s="2"/>
      <c r="DR78" s="2"/>
      <c r="DS78" s="2"/>
      <c r="DT78" s="2"/>
      <c r="DU78" s="2"/>
      <c r="DV78" s="2"/>
      <c r="DW78" s="2"/>
    </row>
    <row r="79" spans="1:127">
      <c r="A79" s="25"/>
      <c r="B79" s="33"/>
      <c r="C79" s="48"/>
      <c r="D79" s="48"/>
      <c r="E79" s="48"/>
      <c r="M79" s="33"/>
      <c r="N79" s="48"/>
      <c r="O79" s="48"/>
      <c r="P79" s="48"/>
      <c r="X79" s="33"/>
      <c r="Y79" s="48"/>
      <c r="Z79" s="48"/>
      <c r="AA79" s="48"/>
      <c r="AI79" s="33"/>
      <c r="AJ79" s="48"/>
      <c r="AK79" s="48"/>
      <c r="AL79" s="48"/>
      <c r="AT79" s="33"/>
      <c r="AU79" s="48"/>
      <c r="AV79" s="48"/>
      <c r="AW79" s="48"/>
      <c r="BE79" s="33"/>
      <c r="BF79" s="48"/>
      <c r="BG79" s="48"/>
      <c r="BH79" s="48"/>
      <c r="BP79" s="33"/>
      <c r="BQ79" s="48"/>
      <c r="BR79" s="48"/>
      <c r="BS79" s="48"/>
      <c r="CA79" s="33"/>
      <c r="CB79" s="48"/>
      <c r="CC79" s="48"/>
      <c r="CD79" s="48"/>
      <c r="CL79" s="33"/>
      <c r="CM79" s="48"/>
      <c r="CN79" s="48"/>
      <c r="CO79" s="48"/>
      <c r="CW79" s="33"/>
      <c r="CX79" s="48"/>
      <c r="CY79" s="48"/>
      <c r="CZ79" s="48"/>
      <c r="DI79" s="2"/>
      <c r="DJ79" s="2"/>
      <c r="DK79" s="2"/>
      <c r="DL79" s="2"/>
      <c r="DM79" s="2"/>
      <c r="DN79" s="2"/>
      <c r="DO79" s="2"/>
      <c r="DP79" s="2"/>
      <c r="DQ79" s="2"/>
      <c r="DR79" s="2"/>
      <c r="DS79" s="2"/>
      <c r="DT79" s="2"/>
      <c r="DU79" s="2"/>
      <c r="DV79" s="2"/>
      <c r="DW79" s="2"/>
    </row>
    <row r="80" spans="1:127">
      <c r="A80" s="25"/>
      <c r="B80" s="33"/>
      <c r="C80" s="48"/>
      <c r="D80" s="48"/>
      <c r="E80" s="48"/>
      <c r="M80" s="33"/>
      <c r="N80" s="48"/>
      <c r="O80" s="48"/>
      <c r="P80" s="48"/>
      <c r="X80" s="33"/>
      <c r="Y80" s="48"/>
      <c r="Z80" s="48"/>
      <c r="AA80" s="48"/>
      <c r="AI80" s="33"/>
      <c r="AJ80" s="48"/>
      <c r="AK80" s="48"/>
      <c r="AL80" s="48"/>
      <c r="AT80" s="33"/>
      <c r="AU80" s="48"/>
      <c r="AV80" s="48"/>
      <c r="AW80" s="48"/>
      <c r="BE80" s="33"/>
      <c r="BF80" s="48"/>
      <c r="BG80" s="48"/>
      <c r="BH80" s="48"/>
      <c r="BP80" s="33"/>
      <c r="BQ80" s="48"/>
      <c r="BR80" s="48"/>
      <c r="BS80" s="48"/>
      <c r="CA80" s="33"/>
      <c r="CB80" s="48"/>
      <c r="CC80" s="48"/>
      <c r="CD80" s="48"/>
      <c r="CL80" s="33"/>
      <c r="CM80" s="48"/>
      <c r="CN80" s="48"/>
      <c r="CO80" s="48"/>
      <c r="CW80" s="33"/>
      <c r="CX80" s="48"/>
      <c r="CY80" s="48"/>
      <c r="CZ80" s="48"/>
      <c r="DI80" s="2"/>
      <c r="DJ80" s="2"/>
      <c r="DK80" s="2"/>
      <c r="DL80" s="2"/>
      <c r="DM80" s="2"/>
      <c r="DN80" s="2"/>
      <c r="DO80" s="2"/>
      <c r="DP80" s="2"/>
      <c r="DQ80" s="2"/>
      <c r="DR80" s="2"/>
      <c r="DS80" s="2"/>
      <c r="DT80" s="2"/>
      <c r="DU80" s="2"/>
      <c r="DV80" s="2"/>
      <c r="DW80" s="2"/>
    </row>
    <row r="81" spans="1:127">
      <c r="A81" s="25"/>
      <c r="B81" s="33"/>
      <c r="C81" s="48"/>
      <c r="D81" s="48"/>
      <c r="E81" s="48"/>
      <c r="M81" s="33"/>
      <c r="N81" s="48"/>
      <c r="O81" s="48"/>
      <c r="P81" s="48"/>
      <c r="X81" s="33"/>
      <c r="Y81" s="48"/>
      <c r="Z81" s="48"/>
      <c r="AA81" s="48"/>
      <c r="AI81" s="33"/>
      <c r="AJ81" s="48"/>
      <c r="AK81" s="48"/>
      <c r="AL81" s="48"/>
      <c r="AT81" s="33"/>
      <c r="AU81" s="48"/>
      <c r="AV81" s="48"/>
      <c r="AW81" s="48"/>
      <c r="BE81" s="33"/>
      <c r="BF81" s="48"/>
      <c r="BG81" s="48"/>
      <c r="BH81" s="48"/>
      <c r="BP81" s="33"/>
      <c r="BQ81" s="48"/>
      <c r="BR81" s="48"/>
      <c r="BS81" s="48"/>
      <c r="CA81" s="33"/>
      <c r="CB81" s="48"/>
      <c r="CC81" s="48"/>
      <c r="CD81" s="48"/>
      <c r="CL81" s="33"/>
      <c r="CM81" s="48"/>
      <c r="CN81" s="48"/>
      <c r="CO81" s="48"/>
      <c r="CW81" s="33"/>
      <c r="CX81" s="48"/>
      <c r="CY81" s="48"/>
      <c r="CZ81" s="48"/>
      <c r="DI81" s="2"/>
      <c r="DJ81" s="2"/>
      <c r="DK81" s="2"/>
      <c r="DL81" s="2"/>
      <c r="DM81" s="2"/>
      <c r="DN81" s="2"/>
      <c r="DO81" s="2"/>
      <c r="DP81" s="2"/>
      <c r="DQ81" s="2"/>
      <c r="DR81" s="2"/>
      <c r="DS81" s="2"/>
      <c r="DT81" s="2"/>
      <c r="DU81" s="2"/>
      <c r="DV81" s="2"/>
      <c r="DW81" s="2"/>
    </row>
    <row r="82" spans="1:127">
      <c r="A82" s="25"/>
      <c r="B82" s="33"/>
      <c r="C82" s="48"/>
      <c r="D82" s="48"/>
      <c r="E82" s="48"/>
      <c r="M82" s="33"/>
      <c r="N82" s="48"/>
      <c r="O82" s="48"/>
      <c r="P82" s="48"/>
      <c r="X82" s="33"/>
      <c r="Y82" s="48"/>
      <c r="Z82" s="48"/>
      <c r="AA82" s="48"/>
      <c r="AI82" s="33"/>
      <c r="AJ82" s="48"/>
      <c r="AK82" s="48"/>
      <c r="AL82" s="48"/>
      <c r="AT82" s="33"/>
      <c r="AU82" s="48"/>
      <c r="AV82" s="48"/>
      <c r="AW82" s="48"/>
      <c r="BE82" s="33"/>
      <c r="BF82" s="48"/>
      <c r="BG82" s="48"/>
      <c r="BH82" s="48"/>
      <c r="BP82" s="33"/>
      <c r="BQ82" s="48"/>
      <c r="BR82" s="48"/>
      <c r="BS82" s="48"/>
      <c r="CA82" s="33"/>
      <c r="CB82" s="48"/>
      <c r="CC82" s="48"/>
      <c r="CD82" s="48"/>
      <c r="CL82" s="33"/>
      <c r="CM82" s="48"/>
      <c r="CN82" s="48"/>
      <c r="CO82" s="48"/>
      <c r="CW82" s="33"/>
      <c r="CX82" s="48"/>
      <c r="CY82" s="48"/>
      <c r="CZ82" s="48"/>
      <c r="DI82" s="2"/>
      <c r="DJ82" s="2"/>
      <c r="DK82" s="2"/>
      <c r="DL82" s="2"/>
      <c r="DM82" s="2"/>
      <c r="DN82" s="2"/>
      <c r="DO82" s="2"/>
      <c r="DP82" s="2"/>
      <c r="DQ82" s="2"/>
      <c r="DR82" s="2"/>
      <c r="DS82" s="2"/>
      <c r="DT82" s="2"/>
      <c r="DU82" s="2"/>
      <c r="DV82" s="2"/>
      <c r="DW82" s="2"/>
    </row>
    <row r="83" spans="1:127">
      <c r="A83" s="25"/>
      <c r="B83" s="33"/>
      <c r="C83" s="48"/>
      <c r="D83" s="48"/>
      <c r="E83" s="48"/>
      <c r="M83" s="33"/>
      <c r="N83" s="48"/>
      <c r="O83" s="48"/>
      <c r="P83" s="48"/>
      <c r="X83" s="33"/>
      <c r="Y83" s="48"/>
      <c r="Z83" s="48"/>
      <c r="AA83" s="48"/>
      <c r="AI83" s="33"/>
      <c r="AJ83" s="48"/>
      <c r="AK83" s="48"/>
      <c r="AL83" s="48"/>
      <c r="AT83" s="33"/>
      <c r="AU83" s="48"/>
      <c r="AV83" s="48"/>
      <c r="AW83" s="48"/>
      <c r="BE83" s="33"/>
      <c r="BF83" s="48"/>
      <c r="BG83" s="48"/>
      <c r="BH83" s="48"/>
      <c r="BP83" s="33"/>
      <c r="BQ83" s="48"/>
      <c r="BR83" s="48"/>
      <c r="BS83" s="48"/>
      <c r="CA83" s="33"/>
      <c r="CB83" s="48"/>
      <c r="CC83" s="48"/>
      <c r="CD83" s="48"/>
      <c r="CL83" s="33"/>
      <c r="CM83" s="48"/>
      <c r="CN83" s="48"/>
      <c r="CO83" s="48"/>
      <c r="CW83" s="33"/>
      <c r="CX83" s="48"/>
      <c r="CY83" s="48"/>
      <c r="CZ83" s="48"/>
      <c r="DI83" s="2"/>
      <c r="DJ83" s="2"/>
      <c r="DK83" s="2"/>
      <c r="DL83" s="2"/>
      <c r="DM83" s="2"/>
      <c r="DN83" s="2"/>
      <c r="DO83" s="2"/>
      <c r="DP83" s="2"/>
      <c r="DQ83" s="2"/>
      <c r="DR83" s="2"/>
      <c r="DS83" s="2"/>
      <c r="DT83" s="2"/>
      <c r="DU83" s="2"/>
      <c r="DV83" s="2"/>
      <c r="DW83" s="2"/>
    </row>
    <row r="84" spans="1:127">
      <c r="A84" s="25"/>
      <c r="B84" s="33"/>
      <c r="C84" s="48"/>
      <c r="D84" s="48"/>
      <c r="E84" s="48"/>
      <c r="M84" s="33"/>
      <c r="N84" s="48"/>
      <c r="O84" s="48"/>
      <c r="P84" s="48"/>
      <c r="X84" s="33"/>
      <c r="Y84" s="48"/>
      <c r="Z84" s="48"/>
      <c r="AA84" s="48"/>
      <c r="AI84" s="33"/>
      <c r="AJ84" s="48"/>
      <c r="AK84" s="48"/>
      <c r="AL84" s="48"/>
      <c r="AT84" s="33"/>
      <c r="AU84" s="48"/>
      <c r="AV84" s="48"/>
      <c r="AW84" s="48"/>
      <c r="BE84" s="33"/>
      <c r="BF84" s="48"/>
      <c r="BG84" s="48"/>
      <c r="BH84" s="48"/>
      <c r="BP84" s="33"/>
      <c r="BQ84" s="48"/>
      <c r="BR84" s="48"/>
      <c r="BS84" s="48"/>
      <c r="CA84" s="33"/>
      <c r="CB84" s="48"/>
      <c r="CC84" s="48"/>
      <c r="CD84" s="48"/>
      <c r="CL84" s="33"/>
      <c r="CM84" s="48"/>
      <c r="CN84" s="48"/>
      <c r="CO84" s="48"/>
      <c r="CW84" s="33"/>
      <c r="CX84" s="48"/>
      <c r="CY84" s="48"/>
      <c r="CZ84" s="48"/>
      <c r="DI84" s="2"/>
      <c r="DJ84" s="2"/>
      <c r="DK84" s="2"/>
      <c r="DL84" s="2"/>
      <c r="DM84" s="2"/>
      <c r="DN84" s="2"/>
      <c r="DO84" s="2"/>
      <c r="DP84" s="2"/>
      <c r="DQ84" s="2"/>
      <c r="DR84" s="2"/>
      <c r="DS84" s="2"/>
      <c r="DT84" s="2"/>
      <c r="DU84" s="2"/>
      <c r="DV84" s="2"/>
      <c r="DW84" s="2"/>
    </row>
    <row r="85" spans="1:127">
      <c r="A85" s="25"/>
      <c r="B85" s="33"/>
      <c r="C85" s="48"/>
      <c r="D85" s="48"/>
      <c r="E85" s="48"/>
      <c r="M85" s="33"/>
      <c r="N85" s="48"/>
      <c r="O85" s="48"/>
      <c r="P85" s="48"/>
      <c r="X85" s="33"/>
      <c r="Y85" s="48"/>
      <c r="Z85" s="48"/>
      <c r="AA85" s="48"/>
      <c r="AI85" s="33"/>
      <c r="AJ85" s="48"/>
      <c r="AK85" s="48"/>
      <c r="AL85" s="48"/>
      <c r="AT85" s="33"/>
      <c r="AU85" s="48"/>
      <c r="AV85" s="48"/>
      <c r="AW85" s="48"/>
      <c r="BE85" s="33"/>
      <c r="BF85" s="48"/>
      <c r="BG85" s="48"/>
      <c r="BH85" s="48"/>
      <c r="BP85" s="33"/>
      <c r="BQ85" s="48"/>
      <c r="BR85" s="48"/>
      <c r="BS85" s="48"/>
      <c r="CA85" s="33"/>
      <c r="CB85" s="48"/>
      <c r="CC85" s="48"/>
      <c r="CD85" s="48"/>
      <c r="CL85" s="33"/>
      <c r="CM85" s="48"/>
      <c r="CN85" s="48"/>
      <c r="CO85" s="48"/>
      <c r="CW85" s="33"/>
      <c r="CX85" s="48"/>
      <c r="CY85" s="48"/>
      <c r="CZ85" s="48"/>
      <c r="DI85" s="2"/>
      <c r="DJ85" s="2"/>
      <c r="DK85" s="2"/>
      <c r="DL85" s="2"/>
      <c r="DM85" s="2"/>
      <c r="DN85" s="2"/>
      <c r="DO85" s="2"/>
      <c r="DP85" s="2"/>
      <c r="DQ85" s="2"/>
      <c r="DR85" s="2"/>
      <c r="DS85" s="2"/>
      <c r="DT85" s="2"/>
      <c r="DU85" s="2"/>
      <c r="DV85" s="2"/>
      <c r="DW85" s="2"/>
    </row>
    <row r="86" spans="1:127">
      <c r="A86" s="25"/>
      <c r="B86" s="33"/>
      <c r="C86" s="48"/>
      <c r="D86" s="48"/>
      <c r="E86" s="48"/>
      <c r="M86" s="33"/>
      <c r="N86" s="48"/>
      <c r="O86" s="48"/>
      <c r="P86" s="48"/>
      <c r="X86" s="33"/>
      <c r="Y86" s="48"/>
      <c r="Z86" s="48"/>
      <c r="AA86" s="48"/>
      <c r="AI86" s="33"/>
      <c r="AJ86" s="48"/>
      <c r="AK86" s="48"/>
      <c r="AL86" s="48"/>
      <c r="AT86" s="33"/>
      <c r="AU86" s="48"/>
      <c r="AV86" s="48"/>
      <c r="AW86" s="48"/>
      <c r="BE86" s="33"/>
      <c r="BF86" s="48"/>
      <c r="BG86" s="48"/>
      <c r="BH86" s="48"/>
      <c r="BP86" s="33"/>
      <c r="BQ86" s="48"/>
      <c r="BR86" s="48"/>
      <c r="BS86" s="48"/>
      <c r="CA86" s="33"/>
      <c r="CB86" s="48"/>
      <c r="CC86" s="48"/>
      <c r="CD86" s="48"/>
      <c r="CL86" s="33"/>
      <c r="CM86" s="48"/>
      <c r="CN86" s="48"/>
      <c r="CO86" s="48"/>
      <c r="CW86" s="33"/>
      <c r="CX86" s="48"/>
      <c r="CY86" s="48"/>
      <c r="CZ86" s="48"/>
      <c r="DI86" s="2"/>
      <c r="DJ86" s="2"/>
      <c r="DK86" s="2"/>
      <c r="DL86" s="2"/>
      <c r="DM86" s="2"/>
      <c r="DN86" s="2"/>
      <c r="DO86" s="2"/>
      <c r="DP86" s="2"/>
      <c r="DQ86" s="2"/>
      <c r="DR86" s="2"/>
      <c r="DS86" s="2"/>
      <c r="DT86" s="2"/>
      <c r="DU86" s="2"/>
      <c r="DV86" s="2"/>
      <c r="DW86" s="2"/>
    </row>
    <row r="87" spans="1:127">
      <c r="A87" s="25"/>
      <c r="B87" s="33"/>
      <c r="C87" s="48"/>
      <c r="D87" s="48"/>
      <c r="E87" s="48"/>
      <c r="M87" s="33"/>
      <c r="N87" s="48"/>
      <c r="O87" s="48"/>
      <c r="P87" s="48"/>
      <c r="X87" s="33"/>
      <c r="Y87" s="48"/>
      <c r="Z87" s="48"/>
      <c r="AA87" s="48"/>
      <c r="AI87" s="33"/>
      <c r="AJ87" s="48"/>
      <c r="AK87" s="48"/>
      <c r="AL87" s="48"/>
      <c r="AT87" s="33"/>
      <c r="AU87" s="48"/>
      <c r="AV87" s="48"/>
      <c r="AW87" s="48"/>
      <c r="BE87" s="33"/>
      <c r="BF87" s="48"/>
      <c r="BG87" s="48"/>
      <c r="BH87" s="48"/>
      <c r="BP87" s="33"/>
      <c r="BQ87" s="48"/>
      <c r="BR87" s="48"/>
      <c r="BS87" s="48"/>
      <c r="CA87" s="33"/>
      <c r="CB87" s="48"/>
      <c r="CC87" s="48"/>
      <c r="CD87" s="48"/>
      <c r="CL87" s="33"/>
      <c r="CM87" s="48"/>
      <c r="CN87" s="48"/>
      <c r="CO87" s="48"/>
      <c r="CW87" s="33"/>
      <c r="CX87" s="48"/>
      <c r="CY87" s="48"/>
      <c r="CZ87" s="48"/>
      <c r="DI87" s="2"/>
      <c r="DJ87" s="2"/>
      <c r="DK87" s="2"/>
      <c r="DL87" s="2"/>
      <c r="DM87" s="2"/>
      <c r="DN87" s="2"/>
      <c r="DO87" s="2"/>
      <c r="DP87" s="2"/>
      <c r="DQ87" s="2"/>
      <c r="DR87" s="2"/>
      <c r="DS87" s="2"/>
      <c r="DT87" s="2"/>
      <c r="DU87" s="2"/>
      <c r="DV87" s="2"/>
      <c r="DW87" s="2"/>
    </row>
    <row r="88" spans="1:127">
      <c r="A88" s="25"/>
      <c r="B88" s="33"/>
      <c r="C88" s="48"/>
      <c r="D88" s="48"/>
      <c r="E88" s="48"/>
      <c r="M88" s="33"/>
      <c r="N88" s="48"/>
      <c r="O88" s="48"/>
      <c r="P88" s="48"/>
      <c r="X88" s="33"/>
      <c r="Y88" s="48"/>
      <c r="Z88" s="48"/>
      <c r="AA88" s="48"/>
      <c r="AI88" s="33"/>
      <c r="AJ88" s="48"/>
      <c r="AK88" s="48"/>
      <c r="AL88" s="48"/>
      <c r="AT88" s="33"/>
      <c r="AU88" s="48"/>
      <c r="AV88" s="48"/>
      <c r="AW88" s="48"/>
      <c r="BE88" s="33"/>
      <c r="BF88" s="48"/>
      <c r="BG88" s="48"/>
      <c r="BH88" s="48"/>
      <c r="BP88" s="33"/>
      <c r="BQ88" s="48"/>
      <c r="BR88" s="48"/>
      <c r="BS88" s="48"/>
      <c r="CA88" s="33"/>
      <c r="CB88" s="48"/>
      <c r="CC88" s="48"/>
      <c r="CD88" s="48"/>
      <c r="CL88" s="33"/>
      <c r="CM88" s="48"/>
      <c r="CN88" s="48"/>
      <c r="CO88" s="48"/>
      <c r="CW88" s="33"/>
      <c r="CX88" s="48"/>
      <c r="CY88" s="48"/>
      <c r="CZ88" s="48"/>
      <c r="DI88" s="2"/>
      <c r="DJ88" s="2"/>
      <c r="DK88" s="2"/>
      <c r="DL88" s="2"/>
      <c r="DM88" s="2"/>
      <c r="DN88" s="2"/>
      <c r="DO88" s="2"/>
      <c r="DP88" s="2"/>
      <c r="DQ88" s="2"/>
      <c r="DR88" s="2"/>
      <c r="DS88" s="2"/>
      <c r="DT88" s="2"/>
      <c r="DU88" s="2"/>
      <c r="DV88" s="2"/>
      <c r="DW88" s="2"/>
    </row>
    <row r="89" spans="1:127">
      <c r="A89" s="25"/>
      <c r="B89" s="33"/>
      <c r="C89" s="48"/>
      <c r="D89" s="48"/>
      <c r="E89" s="48"/>
      <c r="M89" s="33"/>
      <c r="N89" s="48"/>
      <c r="O89" s="48"/>
      <c r="P89" s="48"/>
      <c r="X89" s="33"/>
      <c r="Y89" s="48"/>
      <c r="Z89" s="48"/>
      <c r="AA89" s="48"/>
      <c r="AI89" s="33"/>
      <c r="AJ89" s="48"/>
      <c r="AK89" s="48"/>
      <c r="AL89" s="48"/>
      <c r="AT89" s="33"/>
      <c r="AU89" s="48"/>
      <c r="AV89" s="48"/>
      <c r="AW89" s="48"/>
      <c r="BE89" s="33"/>
      <c r="BF89" s="48"/>
      <c r="BG89" s="48"/>
      <c r="BH89" s="48"/>
      <c r="BP89" s="33"/>
      <c r="BQ89" s="48"/>
      <c r="BR89" s="48"/>
      <c r="BS89" s="48"/>
      <c r="CA89" s="33"/>
      <c r="CB89" s="48"/>
      <c r="CC89" s="48"/>
      <c r="CD89" s="48"/>
      <c r="CL89" s="33"/>
      <c r="CM89" s="48"/>
      <c r="CN89" s="48"/>
      <c r="CO89" s="48"/>
      <c r="CW89" s="33"/>
      <c r="CX89" s="48"/>
      <c r="CY89" s="48"/>
      <c r="CZ89" s="48"/>
      <c r="DI89" s="2"/>
      <c r="DJ89" s="2"/>
      <c r="DK89" s="2"/>
      <c r="DL89" s="2"/>
      <c r="DM89" s="2"/>
      <c r="DN89" s="2"/>
      <c r="DO89" s="2"/>
      <c r="DP89" s="2"/>
      <c r="DQ89" s="2"/>
      <c r="DR89" s="2"/>
      <c r="DS89" s="2"/>
      <c r="DT89" s="2"/>
      <c r="DU89" s="2"/>
      <c r="DV89" s="2"/>
      <c r="DW89" s="2"/>
    </row>
    <row r="90" spans="1:127">
      <c r="A90" s="25"/>
      <c r="B90" s="33"/>
      <c r="C90" s="48"/>
      <c r="D90" s="48"/>
      <c r="E90" s="48"/>
      <c r="M90" s="33"/>
      <c r="N90" s="48"/>
      <c r="O90" s="48"/>
      <c r="P90" s="48"/>
      <c r="X90" s="33"/>
      <c r="Y90" s="48"/>
      <c r="Z90" s="48"/>
      <c r="AA90" s="48"/>
      <c r="AI90" s="33"/>
      <c r="AJ90" s="48"/>
      <c r="AK90" s="48"/>
      <c r="AL90" s="48"/>
      <c r="AT90" s="33"/>
      <c r="AU90" s="48"/>
      <c r="AV90" s="48"/>
      <c r="AW90" s="48"/>
      <c r="BE90" s="33"/>
      <c r="BF90" s="48"/>
      <c r="BG90" s="48"/>
      <c r="BH90" s="48"/>
      <c r="BP90" s="33"/>
      <c r="BQ90" s="48"/>
      <c r="BR90" s="48"/>
      <c r="BS90" s="48"/>
      <c r="CA90" s="33"/>
      <c r="CB90" s="48"/>
      <c r="CC90" s="48"/>
      <c r="CD90" s="48"/>
      <c r="CL90" s="33"/>
      <c r="CM90" s="48"/>
      <c r="CN90" s="48"/>
      <c r="CO90" s="48"/>
      <c r="CW90" s="33"/>
      <c r="CX90" s="48"/>
      <c r="CY90" s="48"/>
      <c r="CZ90" s="48"/>
      <c r="DI90" s="2"/>
      <c r="DJ90" s="2"/>
      <c r="DK90" s="2"/>
      <c r="DL90" s="2"/>
      <c r="DM90" s="2"/>
      <c r="DN90" s="2"/>
      <c r="DO90" s="2"/>
      <c r="DP90" s="2"/>
      <c r="DQ90" s="2"/>
      <c r="DR90" s="2"/>
      <c r="DS90" s="2"/>
      <c r="DT90" s="2"/>
      <c r="DU90" s="2"/>
      <c r="DV90" s="2"/>
      <c r="DW90" s="2"/>
    </row>
    <row r="91" spans="1:127">
      <c r="DI91" s="2"/>
      <c r="DJ91" s="2"/>
      <c r="DK91" s="2"/>
      <c r="DL91" s="2"/>
      <c r="DM91" s="2"/>
      <c r="DN91" s="2"/>
      <c r="DO91" s="2"/>
      <c r="DP91" s="2"/>
      <c r="DQ91" s="2"/>
      <c r="DR91" s="2"/>
      <c r="DS91" s="2"/>
      <c r="DT91" s="2"/>
      <c r="DU91" s="2"/>
      <c r="DV91" s="2"/>
      <c r="DW91" s="2"/>
    </row>
    <row r="92" spans="1:127">
      <c r="DI92" s="2"/>
      <c r="DJ92" s="2"/>
      <c r="DK92" s="2"/>
      <c r="DL92" s="2"/>
      <c r="DM92" s="2"/>
      <c r="DN92" s="2"/>
      <c r="DO92" s="2"/>
      <c r="DP92" s="2"/>
      <c r="DQ92" s="2"/>
      <c r="DR92" s="2"/>
      <c r="DS92" s="2"/>
      <c r="DT92" s="2"/>
      <c r="DU92" s="2"/>
      <c r="DV92" s="2"/>
      <c r="DW92" s="2"/>
    </row>
    <row r="93" spans="1:127">
      <c r="DI93" s="2"/>
      <c r="DJ93" s="2"/>
      <c r="DK93" s="2"/>
      <c r="DL93" s="2"/>
      <c r="DM93" s="2"/>
      <c r="DN93" s="2"/>
      <c r="DO93" s="2"/>
      <c r="DP93" s="2"/>
      <c r="DQ93" s="2"/>
      <c r="DR93" s="2"/>
      <c r="DS93" s="2"/>
      <c r="DT93" s="2"/>
      <c r="DU93" s="2"/>
      <c r="DV93" s="2"/>
      <c r="DW93" s="2"/>
    </row>
    <row r="94" spans="1:127">
      <c r="DI94" s="2"/>
      <c r="DJ94" s="2"/>
      <c r="DK94" s="2"/>
      <c r="DL94" s="2"/>
      <c r="DM94" s="2"/>
      <c r="DN94" s="2"/>
      <c r="DO94" s="2"/>
      <c r="DP94" s="2"/>
      <c r="DQ94" s="2"/>
      <c r="DR94" s="2"/>
      <c r="DS94" s="2"/>
      <c r="DT94" s="2"/>
      <c r="DU94" s="2"/>
      <c r="DV94" s="2"/>
      <c r="DW94" s="2"/>
    </row>
    <row r="95" spans="1:127">
      <c r="DI95" s="2"/>
      <c r="DJ95" s="2"/>
      <c r="DK95" s="2"/>
      <c r="DL95" s="2"/>
      <c r="DM95" s="2"/>
      <c r="DN95" s="2"/>
      <c r="DO95" s="2"/>
      <c r="DP95" s="2"/>
      <c r="DQ95" s="2"/>
      <c r="DR95" s="2"/>
      <c r="DS95" s="2"/>
      <c r="DT95" s="2"/>
      <c r="DU95" s="2"/>
      <c r="DV95" s="2"/>
      <c r="DW95" s="2"/>
    </row>
    <row r="96" spans="1:127">
      <c r="DI96" s="2"/>
      <c r="DJ96" s="2"/>
      <c r="DK96" s="2"/>
      <c r="DL96" s="2"/>
      <c r="DM96" s="2"/>
      <c r="DN96" s="2"/>
      <c r="DO96" s="2"/>
      <c r="DP96" s="2"/>
      <c r="DQ96" s="2"/>
      <c r="DR96" s="2"/>
      <c r="DS96" s="2"/>
      <c r="DT96" s="2"/>
      <c r="DU96" s="2"/>
      <c r="DV96" s="2"/>
      <c r="DW96" s="2"/>
    </row>
    <row r="97" spans="113:127">
      <c r="DI97" s="2"/>
      <c r="DJ97" s="2"/>
      <c r="DK97" s="2"/>
      <c r="DL97" s="2"/>
      <c r="DM97" s="2"/>
      <c r="DN97" s="2"/>
      <c r="DO97" s="2"/>
      <c r="DP97" s="2"/>
      <c r="DQ97" s="2"/>
      <c r="DR97" s="2"/>
      <c r="DS97" s="2"/>
      <c r="DT97" s="2"/>
      <c r="DU97" s="2"/>
      <c r="DV97" s="2"/>
      <c r="DW97" s="2"/>
    </row>
    <row r="98" spans="113:127">
      <c r="DI98" s="2"/>
      <c r="DJ98" s="2"/>
      <c r="DK98" s="2"/>
      <c r="DL98" s="2"/>
      <c r="DM98" s="2"/>
      <c r="DN98" s="2"/>
      <c r="DO98" s="2"/>
      <c r="DP98" s="2"/>
      <c r="DQ98" s="2"/>
      <c r="DR98" s="2"/>
      <c r="DS98" s="2"/>
      <c r="DT98" s="2"/>
      <c r="DU98" s="2"/>
      <c r="DV98" s="2"/>
      <c r="DW98" s="2"/>
    </row>
    <row r="99" spans="113:127" ht="12.75" customHeight="1">
      <c r="DI99" s="2"/>
      <c r="DJ99" s="2"/>
      <c r="DK99" s="2"/>
      <c r="DL99" s="2"/>
      <c r="DM99" s="2"/>
      <c r="DN99" s="2"/>
      <c r="DO99" s="2"/>
      <c r="DP99" s="2"/>
      <c r="DQ99" s="2"/>
      <c r="DR99" s="2"/>
      <c r="DS99" s="2"/>
      <c r="DT99" s="2"/>
      <c r="DU99" s="2"/>
      <c r="DV99" s="2"/>
      <c r="DW99" s="2"/>
    </row>
    <row r="100" spans="113:127" ht="12.75" customHeight="1">
      <c r="DI100" s="2"/>
      <c r="DJ100" s="2"/>
      <c r="DK100" s="2"/>
      <c r="DL100" s="2"/>
      <c r="DM100" s="2"/>
      <c r="DN100" s="2"/>
      <c r="DO100" s="2"/>
      <c r="DP100" s="2"/>
      <c r="DQ100" s="2"/>
      <c r="DR100" s="2"/>
      <c r="DS100" s="2"/>
      <c r="DT100" s="2"/>
      <c r="DU100" s="2"/>
      <c r="DV100" s="2"/>
      <c r="DW100" s="2"/>
    </row>
    <row r="101" spans="113:127" ht="12.75" customHeight="1">
      <c r="DI101" s="2"/>
      <c r="DJ101" s="2"/>
      <c r="DK101" s="2"/>
      <c r="DL101" s="2"/>
      <c r="DM101" s="2"/>
      <c r="DN101" s="2"/>
      <c r="DO101" s="2"/>
      <c r="DP101" s="2"/>
      <c r="DQ101" s="2"/>
      <c r="DR101" s="2"/>
      <c r="DS101" s="2"/>
      <c r="DT101" s="2"/>
      <c r="DU101" s="2"/>
      <c r="DV101" s="2"/>
      <c r="DW101" s="2"/>
    </row>
    <row r="102" spans="113:127" ht="12.75" customHeight="1">
      <c r="DI102" s="2"/>
      <c r="DJ102" s="2"/>
      <c r="DK102" s="2"/>
      <c r="DL102" s="2"/>
      <c r="DM102" s="2"/>
      <c r="DN102" s="2"/>
      <c r="DO102" s="2"/>
      <c r="DP102" s="2"/>
      <c r="DQ102" s="2"/>
      <c r="DR102" s="2"/>
      <c r="DS102" s="2"/>
      <c r="DT102" s="2"/>
      <c r="DU102" s="2"/>
      <c r="DV102" s="2"/>
      <c r="DW102" s="2"/>
    </row>
    <row r="103" spans="113:127" ht="12.75" customHeight="1">
      <c r="DI103" s="2"/>
      <c r="DJ103" s="2"/>
      <c r="DK103" s="2"/>
      <c r="DL103" s="2"/>
      <c r="DM103" s="2"/>
      <c r="DN103" s="2"/>
      <c r="DO103" s="2"/>
      <c r="DP103" s="2"/>
      <c r="DQ103" s="2"/>
      <c r="DR103" s="2"/>
      <c r="DS103" s="2"/>
      <c r="DT103" s="2"/>
      <c r="DU103" s="2"/>
      <c r="DV103" s="2"/>
      <c r="DW103" s="2"/>
    </row>
    <row r="104" spans="113:127">
      <c r="DI104" s="2"/>
      <c r="DJ104" s="2"/>
      <c r="DK104" s="2"/>
      <c r="DL104" s="2"/>
      <c r="DM104" s="2"/>
      <c r="DN104" s="2"/>
      <c r="DO104" s="2"/>
      <c r="DP104" s="2"/>
      <c r="DQ104" s="2"/>
      <c r="DR104" s="2"/>
      <c r="DS104" s="2"/>
      <c r="DT104" s="2"/>
      <c r="DU104" s="2"/>
      <c r="DV104" s="2"/>
      <c r="DW104" s="2"/>
    </row>
    <row r="105" spans="113:127" ht="12.75" customHeight="1">
      <c r="DI105" s="2"/>
      <c r="DJ105" s="2"/>
      <c r="DK105" s="2"/>
      <c r="DL105" s="2"/>
      <c r="DM105" s="2"/>
      <c r="DN105" s="2"/>
      <c r="DO105" s="2"/>
      <c r="DP105" s="2"/>
      <c r="DQ105" s="2"/>
      <c r="DR105" s="2"/>
      <c r="DS105" s="2"/>
      <c r="DT105" s="2"/>
      <c r="DU105" s="2"/>
      <c r="DV105" s="2"/>
      <c r="DW105" s="2"/>
    </row>
    <row r="106" spans="113:127" ht="12.75" customHeight="1">
      <c r="DI106" s="2"/>
      <c r="DJ106" s="2"/>
      <c r="DK106" s="2"/>
      <c r="DL106" s="2"/>
      <c r="DM106" s="2"/>
      <c r="DN106" s="2"/>
      <c r="DO106" s="2"/>
      <c r="DP106" s="2"/>
      <c r="DQ106" s="2"/>
      <c r="DR106" s="2"/>
      <c r="DS106" s="2"/>
      <c r="DT106" s="2"/>
      <c r="DU106" s="2"/>
      <c r="DV106" s="2"/>
      <c r="DW106" s="2"/>
    </row>
    <row r="107" spans="113:127" ht="12.75" customHeight="1">
      <c r="DI107" s="2"/>
      <c r="DJ107" s="2"/>
      <c r="DK107" s="2"/>
      <c r="DL107" s="2"/>
      <c r="DM107" s="2"/>
      <c r="DN107" s="2"/>
      <c r="DO107" s="2"/>
      <c r="DP107" s="2"/>
      <c r="DQ107" s="2"/>
      <c r="DR107" s="2"/>
      <c r="DS107" s="2"/>
      <c r="DT107" s="2"/>
      <c r="DU107" s="2"/>
      <c r="DV107" s="2"/>
      <c r="DW107" s="2"/>
    </row>
    <row r="108" spans="113:127" ht="12.75" customHeight="1">
      <c r="DI108" s="2"/>
      <c r="DJ108" s="2"/>
      <c r="DK108" s="2"/>
      <c r="DL108" s="2"/>
      <c r="DM108" s="2"/>
      <c r="DN108" s="2"/>
      <c r="DO108" s="2"/>
      <c r="DP108" s="2"/>
      <c r="DQ108" s="2"/>
      <c r="DR108" s="2"/>
      <c r="DS108" s="2"/>
      <c r="DT108" s="2"/>
      <c r="DU108" s="2"/>
      <c r="DV108" s="2"/>
      <c r="DW108" s="2"/>
    </row>
    <row r="109" spans="113:127" ht="12.75" customHeight="1">
      <c r="DI109" s="2"/>
      <c r="DJ109" s="2"/>
      <c r="DK109" s="2"/>
      <c r="DL109" s="2"/>
      <c r="DM109" s="2"/>
      <c r="DN109" s="2"/>
      <c r="DO109" s="2"/>
      <c r="DP109" s="2"/>
      <c r="DQ109" s="2"/>
      <c r="DR109" s="2"/>
      <c r="DS109" s="2"/>
      <c r="DT109" s="2"/>
      <c r="DU109" s="2"/>
      <c r="DV109" s="2"/>
      <c r="DW109" s="2"/>
    </row>
    <row r="110" spans="113:127" ht="12.75" customHeight="1">
      <c r="DI110" s="2"/>
      <c r="DJ110" s="2"/>
      <c r="DK110" s="2"/>
      <c r="DL110" s="2"/>
      <c r="DM110" s="2"/>
      <c r="DN110" s="2"/>
      <c r="DO110" s="2"/>
      <c r="DP110" s="2"/>
      <c r="DQ110" s="2"/>
      <c r="DR110" s="2"/>
      <c r="DS110" s="2"/>
      <c r="DT110" s="2"/>
      <c r="DU110" s="2"/>
      <c r="DV110" s="2"/>
      <c r="DW110" s="2"/>
    </row>
    <row r="111" spans="113:127" ht="12.75" customHeight="1">
      <c r="DI111" s="2"/>
      <c r="DJ111" s="2"/>
      <c r="DK111" s="2"/>
      <c r="DL111" s="2"/>
      <c r="DM111" s="2"/>
      <c r="DN111" s="2"/>
      <c r="DO111" s="2"/>
      <c r="DP111" s="2"/>
      <c r="DQ111" s="2"/>
      <c r="DR111" s="2"/>
      <c r="DS111" s="2"/>
      <c r="DT111" s="2"/>
      <c r="DU111" s="2"/>
      <c r="DV111" s="2"/>
      <c r="DW111" s="2"/>
    </row>
    <row r="112" spans="113:127" ht="12.75" customHeight="1">
      <c r="DI112" s="2"/>
      <c r="DJ112" s="2"/>
      <c r="DK112" s="2"/>
      <c r="DL112" s="2"/>
      <c r="DM112" s="2"/>
      <c r="DN112" s="2"/>
      <c r="DO112" s="2"/>
      <c r="DP112" s="2"/>
      <c r="DQ112" s="2"/>
      <c r="DR112" s="2"/>
      <c r="DS112" s="2"/>
      <c r="DT112" s="2"/>
      <c r="DU112" s="2"/>
      <c r="DV112" s="2"/>
      <c r="DW112" s="2"/>
    </row>
    <row r="113" spans="113:127" ht="12.75" customHeight="1">
      <c r="DI113" s="2"/>
      <c r="DJ113" s="2"/>
      <c r="DK113" s="2"/>
      <c r="DL113" s="2"/>
      <c r="DM113" s="2"/>
      <c r="DN113" s="2"/>
      <c r="DO113" s="2"/>
      <c r="DP113" s="2"/>
      <c r="DQ113" s="2"/>
      <c r="DR113" s="2"/>
      <c r="DS113" s="2"/>
      <c r="DT113" s="2"/>
      <c r="DU113" s="2"/>
      <c r="DV113" s="2"/>
      <c r="DW113" s="2"/>
    </row>
    <row r="114" spans="113:127">
      <c r="DI114" s="2"/>
      <c r="DJ114" s="2"/>
      <c r="DK114" s="2"/>
      <c r="DL114" s="2"/>
      <c r="DM114" s="3"/>
      <c r="DN114" s="3"/>
      <c r="DO114" s="3"/>
      <c r="DP114" s="3"/>
      <c r="DQ114" s="3"/>
      <c r="DR114" s="3"/>
      <c r="DS114" s="3"/>
      <c r="DT114" s="3"/>
      <c r="DU114" s="3"/>
      <c r="DV114" s="3"/>
      <c r="DW114" s="3"/>
    </row>
    <row r="115" spans="113:127">
      <c r="DI115" s="2"/>
      <c r="DJ115" s="2"/>
      <c r="DK115" s="2"/>
      <c r="DL115" s="2"/>
      <c r="DM115" s="3"/>
      <c r="DN115" s="3"/>
      <c r="DO115" s="3"/>
      <c r="DP115" s="3"/>
      <c r="DQ115" s="3"/>
      <c r="DR115" s="3"/>
      <c r="DS115" s="3"/>
      <c r="DT115" s="3"/>
      <c r="DU115" s="3"/>
      <c r="DV115" s="3"/>
      <c r="DW115" s="3"/>
    </row>
    <row r="116" spans="113:127">
      <c r="DI116" s="2"/>
      <c r="DJ116" s="2"/>
      <c r="DK116" s="2"/>
      <c r="DL116" s="2"/>
      <c r="DM116" s="3"/>
      <c r="DN116" s="3"/>
      <c r="DO116" s="3"/>
      <c r="DP116" s="3"/>
      <c r="DQ116" s="3"/>
      <c r="DR116" s="3"/>
      <c r="DS116" s="3"/>
      <c r="DT116" s="3"/>
      <c r="DU116" s="3"/>
      <c r="DV116" s="3"/>
      <c r="DW116" s="3"/>
    </row>
    <row r="117" spans="113:127">
      <c r="DI117" s="2"/>
      <c r="DJ117" s="2"/>
      <c r="DK117" s="2"/>
      <c r="DL117" s="2"/>
      <c r="DM117" s="3"/>
      <c r="DN117" s="3"/>
      <c r="DO117" s="3"/>
      <c r="DP117" s="3"/>
      <c r="DQ117" s="3"/>
      <c r="DR117" s="3"/>
      <c r="DS117" s="3"/>
      <c r="DT117" s="3"/>
      <c r="DU117" s="3"/>
      <c r="DV117" s="3"/>
      <c r="DW117" s="3"/>
    </row>
    <row r="118" spans="113:127">
      <c r="DI118" s="2"/>
      <c r="DJ118" s="2"/>
      <c r="DK118" s="2"/>
      <c r="DL118" s="2"/>
      <c r="DM118" s="3"/>
      <c r="DN118" s="3"/>
      <c r="DO118" s="3"/>
      <c r="DP118" s="3"/>
      <c r="DQ118" s="3"/>
      <c r="DR118" s="3"/>
      <c r="DS118" s="3"/>
      <c r="DT118" s="3"/>
      <c r="DU118" s="3"/>
      <c r="DV118" s="3"/>
      <c r="DW118" s="3"/>
    </row>
    <row r="119" spans="113:127">
      <c r="DI119" s="2"/>
      <c r="DJ119" s="2"/>
      <c r="DK119" s="2"/>
      <c r="DL119" s="2"/>
      <c r="DM119" s="3"/>
      <c r="DN119" s="3"/>
      <c r="DO119" s="3"/>
      <c r="DP119" s="3"/>
      <c r="DQ119" s="3"/>
      <c r="DR119" s="3"/>
      <c r="DS119" s="3"/>
      <c r="DT119" s="3"/>
      <c r="DU119" s="3"/>
      <c r="DV119" s="3"/>
      <c r="DW119" s="3"/>
    </row>
    <row r="120" spans="113:127">
      <c r="DI120" s="2"/>
      <c r="DJ120" s="2"/>
      <c r="DK120" s="2"/>
      <c r="DL120" s="2"/>
      <c r="DM120" s="3"/>
      <c r="DN120" s="3"/>
      <c r="DO120" s="3"/>
      <c r="DP120" s="3"/>
      <c r="DQ120" s="3"/>
      <c r="DR120" s="3"/>
      <c r="DS120" s="3"/>
      <c r="DT120" s="3"/>
      <c r="DU120" s="3"/>
      <c r="DV120" s="3"/>
      <c r="DW120" s="3"/>
    </row>
    <row r="121" spans="113:127">
      <c r="DI121" s="2"/>
      <c r="DJ121" s="2"/>
      <c r="DK121" s="2"/>
      <c r="DL121" s="2"/>
      <c r="DM121" s="3"/>
      <c r="DN121" s="3"/>
      <c r="DO121" s="3"/>
      <c r="DP121" s="3"/>
      <c r="DQ121" s="3"/>
      <c r="DR121" s="3"/>
      <c r="DS121" s="3"/>
      <c r="DT121" s="3"/>
      <c r="DU121" s="3"/>
      <c r="DV121" s="3"/>
      <c r="DW121" s="3"/>
    </row>
    <row r="122" spans="113:127">
      <c r="DI122" s="2"/>
      <c r="DJ122" s="2"/>
      <c r="DK122" s="2"/>
      <c r="DL122" s="2"/>
      <c r="DM122" s="3"/>
      <c r="DN122" s="3"/>
      <c r="DO122" s="3"/>
      <c r="DP122" s="3"/>
      <c r="DQ122" s="3"/>
      <c r="DR122" s="3"/>
      <c r="DS122" s="3"/>
      <c r="DT122" s="3"/>
      <c r="DU122" s="3"/>
      <c r="DV122" s="3"/>
      <c r="DW122" s="3"/>
    </row>
    <row r="123" spans="113:127">
      <c r="DI123" s="2"/>
      <c r="DJ123" s="2"/>
      <c r="DK123" s="2"/>
      <c r="DL123" s="2"/>
      <c r="DM123" s="3"/>
      <c r="DN123" s="3"/>
      <c r="DO123" s="3"/>
      <c r="DP123" s="3"/>
      <c r="DQ123" s="3"/>
      <c r="DR123" s="3"/>
      <c r="DS123" s="3"/>
      <c r="DT123" s="3"/>
      <c r="DU123" s="3"/>
      <c r="DV123" s="3"/>
      <c r="DW123" s="3"/>
    </row>
    <row r="124" spans="113:127">
      <c r="DI124" s="2"/>
      <c r="DJ124" s="2"/>
      <c r="DK124" s="2"/>
      <c r="DL124" s="2"/>
      <c r="DM124" s="3"/>
      <c r="DN124" s="3"/>
      <c r="DO124" s="3"/>
      <c r="DP124" s="3"/>
      <c r="DQ124" s="3"/>
      <c r="DR124" s="3"/>
      <c r="DS124" s="3"/>
      <c r="DT124" s="3"/>
      <c r="DU124" s="3"/>
      <c r="DV124" s="3"/>
      <c r="DW124" s="3"/>
    </row>
    <row r="125" spans="113:127">
      <c r="DI125" s="2"/>
      <c r="DJ125" s="2"/>
      <c r="DK125" s="2"/>
      <c r="DL125" s="2"/>
      <c r="DM125" s="3"/>
      <c r="DN125" s="3"/>
      <c r="DO125" s="3"/>
      <c r="DP125" s="3"/>
      <c r="DQ125" s="3"/>
      <c r="DR125" s="3"/>
      <c r="DS125" s="3"/>
      <c r="DT125" s="3"/>
      <c r="DU125" s="3"/>
      <c r="DV125" s="3"/>
      <c r="DW125" s="3"/>
    </row>
    <row r="126" spans="113:127">
      <c r="DI126" s="2"/>
      <c r="DJ126" s="2"/>
      <c r="DK126" s="2"/>
      <c r="DL126" s="2"/>
      <c r="DM126" s="3"/>
      <c r="DN126" s="3"/>
      <c r="DO126" s="3"/>
      <c r="DP126" s="3"/>
      <c r="DQ126" s="3"/>
      <c r="DR126" s="3"/>
      <c r="DS126" s="3"/>
      <c r="DT126" s="3"/>
      <c r="DU126" s="3"/>
      <c r="DV126" s="3"/>
      <c r="DW126" s="3"/>
    </row>
    <row r="127" spans="113:127">
      <c r="DI127" s="2"/>
      <c r="DJ127" s="2"/>
      <c r="DK127" s="2"/>
      <c r="DL127" s="2"/>
      <c r="DM127" s="3"/>
      <c r="DN127" s="3"/>
      <c r="DO127" s="3"/>
      <c r="DP127" s="3"/>
      <c r="DQ127" s="3"/>
      <c r="DR127" s="3"/>
      <c r="DS127" s="3"/>
      <c r="DT127" s="3"/>
      <c r="DU127" s="3"/>
      <c r="DV127" s="3"/>
      <c r="DW127" s="3"/>
    </row>
  </sheetData>
  <phoneticPr fontId="5" type="noConversion"/>
  <pageMargins left="0.5" right="0.5" top="0.5" bottom="0.55000000000000004" header="0.5" footer="0.5"/>
  <pageSetup orientation="portrait" horizontalDpi="0" verticalDpi="300" r:id="rId1"/>
  <headerFooter alignWithMargins="0">
    <oddFooter>&amp;LSREB Fact Book 1996/1997&amp;CDraft&amp;R&amp;D</oddFooter>
  </headerFooter>
  <colBreaks count="1" manualBreakCount="1">
    <brk id="12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DG91"/>
  <sheetViews>
    <sheetView topLeftCell="AP1" workbookViewId="0">
      <selection activeCell="AS24" sqref="AS24"/>
    </sheetView>
  </sheetViews>
  <sheetFormatPr defaultColWidth="6.7109375" defaultRowHeight="12.75"/>
  <cols>
    <col min="1" max="1" width="15.28515625" style="14" customWidth="1"/>
    <col min="2" max="9" width="9.42578125" style="14" bestFit="1" customWidth="1"/>
    <col min="10" max="12" width="9.42578125" style="14" customWidth="1"/>
    <col min="13" max="13" width="9.42578125" style="14" bestFit="1" customWidth="1"/>
    <col min="14" max="20" width="9.28515625" style="14" bestFit="1" customWidth="1"/>
    <col min="21" max="23" width="9.42578125" style="14" customWidth="1"/>
    <col min="24" max="31" width="9.28515625" style="14" bestFit="1" customWidth="1"/>
    <col min="32" max="34" width="9.42578125" style="14" customWidth="1"/>
    <col min="35" max="42" width="9.28515625" style="14" bestFit="1" customWidth="1"/>
    <col min="43" max="45" width="9.42578125" style="14" customWidth="1"/>
    <col min="46" max="53" width="9.28515625" style="14" bestFit="1" customWidth="1"/>
    <col min="54" max="56" width="9.42578125" style="14" customWidth="1"/>
    <col min="57" max="64" width="9.28515625" style="14" bestFit="1" customWidth="1"/>
    <col min="65" max="67" width="9.42578125" style="14" customWidth="1"/>
    <col min="68" max="75" width="9.28515625" style="14" bestFit="1" customWidth="1"/>
    <col min="76" max="78" width="9.42578125" style="14" customWidth="1"/>
    <col min="79" max="86" width="9.28515625" style="14" bestFit="1" customWidth="1"/>
    <col min="87" max="89" width="9.42578125" style="14" customWidth="1"/>
    <col min="90" max="94" width="8.7109375" style="103" customWidth="1"/>
    <col min="95" max="100" width="8.7109375" style="12" customWidth="1"/>
    <col min="101" max="105" width="8.7109375" style="103" customWidth="1"/>
    <col min="106" max="108" width="8.7109375" style="12" customWidth="1"/>
    <col min="109" max="110" width="8.42578125" style="13" bestFit="1" customWidth="1"/>
    <col min="111" max="111" width="8.42578125" style="13" customWidth="1"/>
    <col min="112" max="16384" width="6.7109375" style="13"/>
  </cols>
  <sheetData>
    <row r="1" spans="1:111" s="105" customFormat="1">
      <c r="A1" s="65"/>
      <c r="B1" s="9" t="s">
        <v>25</v>
      </c>
      <c r="C1" s="8"/>
      <c r="D1" s="8"/>
      <c r="E1" s="8"/>
      <c r="F1" s="8"/>
      <c r="G1" s="8"/>
      <c r="H1" s="8"/>
      <c r="I1" s="8"/>
      <c r="J1" s="8"/>
      <c r="K1" s="8"/>
      <c r="L1" s="8"/>
      <c r="M1" s="9" t="s">
        <v>19</v>
      </c>
      <c r="N1" s="8"/>
      <c r="O1" s="8"/>
      <c r="P1" s="8"/>
      <c r="Q1" s="8"/>
      <c r="R1" s="8"/>
      <c r="S1" s="8"/>
      <c r="T1" s="8"/>
      <c r="U1" s="8"/>
      <c r="V1" s="8"/>
      <c r="W1" s="8"/>
      <c r="X1" s="9" t="s">
        <v>26</v>
      </c>
      <c r="Y1" s="8"/>
      <c r="Z1" s="8"/>
      <c r="AA1" s="8"/>
      <c r="AB1" s="8"/>
      <c r="AC1" s="8"/>
      <c r="AD1" s="8"/>
      <c r="AE1" s="8"/>
      <c r="AF1" s="8"/>
      <c r="AG1" s="8"/>
      <c r="AH1" s="8"/>
      <c r="AI1" s="9" t="s">
        <v>27</v>
      </c>
      <c r="AJ1" s="8"/>
      <c r="AK1" s="8"/>
      <c r="AL1" s="8"/>
      <c r="AM1" s="8"/>
      <c r="AN1" s="8"/>
      <c r="AO1" s="8"/>
      <c r="AP1" s="8"/>
      <c r="AQ1" s="8"/>
      <c r="AR1" s="8"/>
      <c r="AS1" s="8"/>
      <c r="AT1" s="9" t="s">
        <v>78</v>
      </c>
      <c r="AU1" s="8"/>
      <c r="AV1" s="8"/>
      <c r="AW1" s="8"/>
      <c r="AX1" s="8"/>
      <c r="AY1" s="8"/>
      <c r="AZ1" s="8"/>
      <c r="BA1" s="8"/>
      <c r="BB1" s="8"/>
      <c r="BC1" s="8"/>
      <c r="BD1" s="8"/>
      <c r="BE1" s="9" t="s">
        <v>28</v>
      </c>
      <c r="BF1" s="8"/>
      <c r="BG1" s="8"/>
      <c r="BH1" s="8"/>
      <c r="BI1" s="8"/>
      <c r="BJ1" s="8"/>
      <c r="BK1" s="8"/>
      <c r="BL1" s="8"/>
      <c r="BM1" s="8"/>
      <c r="BN1" s="8"/>
      <c r="BO1" s="8"/>
      <c r="BP1" s="9" t="s">
        <v>99</v>
      </c>
      <c r="BQ1" s="8"/>
      <c r="BR1" s="8"/>
      <c r="BS1" s="8"/>
      <c r="BT1" s="8"/>
      <c r="BU1" s="8"/>
      <c r="BV1" s="8"/>
      <c r="BW1" s="8"/>
      <c r="BX1" s="8"/>
      <c r="BY1" s="8"/>
      <c r="BZ1" s="8"/>
      <c r="CA1" s="9" t="s">
        <v>29</v>
      </c>
      <c r="CB1" s="8"/>
      <c r="CC1" s="8"/>
      <c r="CD1" s="8"/>
      <c r="CE1" s="8"/>
      <c r="CF1" s="8"/>
      <c r="CG1" s="8"/>
      <c r="CH1" s="8"/>
      <c r="CI1" s="8"/>
      <c r="CJ1" s="8"/>
      <c r="CK1" s="8"/>
      <c r="CL1" s="86" t="s">
        <v>79</v>
      </c>
      <c r="CM1" s="87"/>
      <c r="CN1" s="87"/>
      <c r="CO1" s="87"/>
      <c r="CP1" s="87"/>
      <c r="CQ1" s="87"/>
      <c r="CR1" s="87"/>
      <c r="CS1" s="87"/>
      <c r="CT1" s="87"/>
      <c r="CU1" s="87"/>
      <c r="CV1" s="87"/>
      <c r="CW1" s="86" t="s">
        <v>80</v>
      </c>
      <c r="CX1" s="87"/>
      <c r="CY1" s="87"/>
      <c r="CZ1" s="87"/>
      <c r="DA1" s="87"/>
      <c r="DB1" s="87"/>
      <c r="DC1" s="87"/>
      <c r="DD1" s="87"/>
      <c r="DE1" s="87"/>
      <c r="DF1" s="87"/>
      <c r="DG1" s="87"/>
    </row>
    <row r="2" spans="1:111">
      <c r="A2" s="66"/>
      <c r="B2" s="11" t="s">
        <v>1</v>
      </c>
      <c r="C2" s="10" t="s">
        <v>36</v>
      </c>
      <c r="D2" s="10" t="s">
        <v>37</v>
      </c>
      <c r="E2" s="10" t="s">
        <v>84</v>
      </c>
      <c r="F2" s="10" t="s">
        <v>38</v>
      </c>
      <c r="G2" s="10" t="s">
        <v>83</v>
      </c>
      <c r="H2" s="10" t="s">
        <v>85</v>
      </c>
      <c r="I2" s="10" t="s">
        <v>93</v>
      </c>
      <c r="J2" s="10" t="s">
        <v>107</v>
      </c>
      <c r="K2" s="10" t="s">
        <v>112</v>
      </c>
      <c r="L2" s="10" t="s">
        <v>115</v>
      </c>
      <c r="M2" s="11" t="s">
        <v>1</v>
      </c>
      <c r="N2" s="10" t="s">
        <v>36</v>
      </c>
      <c r="O2" s="10" t="s">
        <v>37</v>
      </c>
      <c r="P2" s="10" t="s">
        <v>84</v>
      </c>
      <c r="Q2" s="10" t="s">
        <v>38</v>
      </c>
      <c r="R2" s="10" t="s">
        <v>83</v>
      </c>
      <c r="S2" s="10" t="s">
        <v>85</v>
      </c>
      <c r="T2" s="10" t="s">
        <v>93</v>
      </c>
      <c r="U2" s="10" t="s">
        <v>107</v>
      </c>
      <c r="V2" s="10" t="s">
        <v>112</v>
      </c>
      <c r="W2" s="10" t="s">
        <v>115</v>
      </c>
      <c r="X2" s="11" t="s">
        <v>1</v>
      </c>
      <c r="Y2" s="10" t="s">
        <v>36</v>
      </c>
      <c r="Z2" s="10" t="s">
        <v>37</v>
      </c>
      <c r="AA2" s="10" t="s">
        <v>84</v>
      </c>
      <c r="AB2" s="10" t="s">
        <v>38</v>
      </c>
      <c r="AC2" s="10" t="s">
        <v>83</v>
      </c>
      <c r="AD2" s="10" t="s">
        <v>85</v>
      </c>
      <c r="AE2" s="10" t="s">
        <v>93</v>
      </c>
      <c r="AF2" s="10" t="s">
        <v>107</v>
      </c>
      <c r="AG2" s="10" t="s">
        <v>112</v>
      </c>
      <c r="AH2" s="10" t="s">
        <v>115</v>
      </c>
      <c r="AI2" s="11" t="s">
        <v>1</v>
      </c>
      <c r="AJ2" s="10" t="s">
        <v>36</v>
      </c>
      <c r="AK2" s="10" t="s">
        <v>37</v>
      </c>
      <c r="AL2" s="10" t="s">
        <v>84</v>
      </c>
      <c r="AM2" s="10" t="s">
        <v>38</v>
      </c>
      <c r="AN2" s="10" t="s">
        <v>83</v>
      </c>
      <c r="AO2" s="10" t="s">
        <v>85</v>
      </c>
      <c r="AP2" s="10" t="s">
        <v>93</v>
      </c>
      <c r="AQ2" s="10" t="s">
        <v>107</v>
      </c>
      <c r="AR2" s="10" t="s">
        <v>112</v>
      </c>
      <c r="AS2" s="10" t="s">
        <v>115</v>
      </c>
      <c r="AT2" s="11" t="s">
        <v>1</v>
      </c>
      <c r="AU2" s="10" t="s">
        <v>36</v>
      </c>
      <c r="AV2" s="10" t="s">
        <v>37</v>
      </c>
      <c r="AW2" s="10" t="s">
        <v>84</v>
      </c>
      <c r="AX2" s="10" t="s">
        <v>38</v>
      </c>
      <c r="AY2" s="10" t="s">
        <v>83</v>
      </c>
      <c r="AZ2" s="10" t="s">
        <v>85</v>
      </c>
      <c r="BA2" s="10" t="s">
        <v>93</v>
      </c>
      <c r="BB2" s="10" t="s">
        <v>107</v>
      </c>
      <c r="BC2" s="10" t="s">
        <v>112</v>
      </c>
      <c r="BD2" s="10" t="s">
        <v>115</v>
      </c>
      <c r="BE2" s="11" t="s">
        <v>1</v>
      </c>
      <c r="BF2" s="10" t="s">
        <v>36</v>
      </c>
      <c r="BG2" s="10" t="s">
        <v>37</v>
      </c>
      <c r="BH2" s="10" t="s">
        <v>84</v>
      </c>
      <c r="BI2" s="10" t="s">
        <v>38</v>
      </c>
      <c r="BJ2" s="10" t="s">
        <v>83</v>
      </c>
      <c r="BK2" s="10" t="s">
        <v>85</v>
      </c>
      <c r="BL2" s="10" t="s">
        <v>93</v>
      </c>
      <c r="BM2" s="10" t="s">
        <v>107</v>
      </c>
      <c r="BN2" s="10" t="s">
        <v>112</v>
      </c>
      <c r="BO2" s="10" t="s">
        <v>115</v>
      </c>
      <c r="BP2" s="11" t="s">
        <v>1</v>
      </c>
      <c r="BQ2" s="10" t="s">
        <v>36</v>
      </c>
      <c r="BR2" s="10" t="s">
        <v>37</v>
      </c>
      <c r="BS2" s="10" t="s">
        <v>84</v>
      </c>
      <c r="BT2" s="10" t="s">
        <v>38</v>
      </c>
      <c r="BU2" s="10" t="s">
        <v>83</v>
      </c>
      <c r="BV2" s="10" t="s">
        <v>85</v>
      </c>
      <c r="BW2" s="10" t="s">
        <v>93</v>
      </c>
      <c r="BX2" s="10" t="s">
        <v>107</v>
      </c>
      <c r="BY2" s="10" t="s">
        <v>112</v>
      </c>
      <c r="BZ2" s="10" t="s">
        <v>115</v>
      </c>
      <c r="CA2" s="11" t="s">
        <v>1</v>
      </c>
      <c r="CB2" s="10" t="s">
        <v>36</v>
      </c>
      <c r="CC2" s="10" t="s">
        <v>37</v>
      </c>
      <c r="CD2" s="10" t="s">
        <v>84</v>
      </c>
      <c r="CE2" s="10" t="s">
        <v>38</v>
      </c>
      <c r="CF2" s="10" t="s">
        <v>83</v>
      </c>
      <c r="CG2" s="10" t="s">
        <v>85</v>
      </c>
      <c r="CH2" s="10" t="s">
        <v>93</v>
      </c>
      <c r="CI2" s="10" t="s">
        <v>107</v>
      </c>
      <c r="CJ2" s="10" t="s">
        <v>112</v>
      </c>
      <c r="CK2" s="10" t="s">
        <v>115</v>
      </c>
      <c r="CL2" s="88" t="s">
        <v>1</v>
      </c>
      <c r="CM2" s="89" t="s">
        <v>36</v>
      </c>
      <c r="CN2" s="89" t="s">
        <v>37</v>
      </c>
      <c r="CO2" s="89" t="s">
        <v>84</v>
      </c>
      <c r="CP2" s="89" t="s">
        <v>38</v>
      </c>
      <c r="CQ2" s="89" t="s">
        <v>83</v>
      </c>
      <c r="CR2" s="89" t="s">
        <v>85</v>
      </c>
      <c r="CS2" s="89" t="s">
        <v>93</v>
      </c>
      <c r="CT2" s="89" t="s">
        <v>107</v>
      </c>
      <c r="CU2" s="89" t="s">
        <v>112</v>
      </c>
      <c r="CV2" s="89" t="s">
        <v>115</v>
      </c>
      <c r="CW2" s="88" t="s">
        <v>1</v>
      </c>
      <c r="CX2" s="89" t="s">
        <v>36</v>
      </c>
      <c r="CY2" s="89" t="s">
        <v>37</v>
      </c>
      <c r="CZ2" s="89" t="s">
        <v>84</v>
      </c>
      <c r="DA2" s="89" t="s">
        <v>38</v>
      </c>
      <c r="DB2" s="89" t="s">
        <v>83</v>
      </c>
      <c r="DC2" s="89" t="s">
        <v>85</v>
      </c>
      <c r="DD2" s="89" t="s">
        <v>93</v>
      </c>
      <c r="DE2" s="89" t="s">
        <v>107</v>
      </c>
      <c r="DF2" s="89" t="s">
        <v>112</v>
      </c>
      <c r="DG2" s="89" t="s">
        <v>115</v>
      </c>
    </row>
    <row r="3" spans="1:111">
      <c r="A3" s="67" t="str">
        <f>+DATA!A6</f>
        <v>50 States and D.C.</v>
      </c>
      <c r="B3" s="71">
        <f>(DATA!X6/DATA!B6)*100</f>
        <v>56.849246120223405</v>
      </c>
      <c r="C3" s="71">
        <f>(DATA!Y6/DATA!C6)*100</f>
        <v>54.729253394945786</v>
      </c>
      <c r="D3" s="71">
        <f>(DATA!Z6/DATA!D6)*100</f>
        <v>53.525124101962597</v>
      </c>
      <c r="E3" s="71">
        <f>(DATA!AA6/DATA!E6)*100</f>
        <v>52.417684091960496</v>
      </c>
      <c r="F3" s="71">
        <f>(DATA!AB6/DATA!F6)*100</f>
        <v>49.01073135539724</v>
      </c>
      <c r="G3" s="71">
        <f>(DATA!AC6/DATA!G6)*100</f>
        <v>47.743844446792771</v>
      </c>
      <c r="H3" s="71">
        <f>(DATA!AD6/DATA!H6)*100</f>
        <v>46.871930648674045</v>
      </c>
      <c r="I3" s="71">
        <f>(DATA!AE6/DATA!I6)*100</f>
        <v>46.034986390493259</v>
      </c>
      <c r="J3" s="71">
        <f>(DATA!AF6/DATA!J6)*100</f>
        <v>45.421198982394749</v>
      </c>
      <c r="K3" s="71">
        <f>(DATA!AG6/DATA!K6)*100</f>
        <v>45.116341601605633</v>
      </c>
      <c r="L3" s="71">
        <f>(DATA!AH6/DATA!L6)*100</f>
        <v>45.021987347631537</v>
      </c>
      <c r="M3" s="72">
        <f>(DATA!AI6/DATA!B6)*100</f>
        <v>43.150753879776602</v>
      </c>
      <c r="N3" s="71">
        <f>(DATA!AJ6/DATA!C6)*100</f>
        <v>45.270746605054214</v>
      </c>
      <c r="O3" s="71">
        <f>(DATA!AK6/DATA!D6)*100</f>
        <v>46.474875898037411</v>
      </c>
      <c r="P3" s="71">
        <f>(DATA!AL6/DATA!E6)*100</f>
        <v>47.582315908039504</v>
      </c>
      <c r="Q3" s="71">
        <f>(DATA!AM6/DATA!F6)*100</f>
        <v>50.98926864460276</v>
      </c>
      <c r="R3" s="71">
        <f>(DATA!AN6/DATA!G6)*100</f>
        <v>52.256155553207229</v>
      </c>
      <c r="S3" s="71">
        <f>(DATA!AO6/DATA!H6)*100</f>
        <v>52.285092027159749</v>
      </c>
      <c r="T3" s="71">
        <f>(DATA!AP6/DATA!I6)*100</f>
        <v>53.965013609506741</v>
      </c>
      <c r="U3" s="71">
        <f>(DATA!AQ6/DATA!J6)*100</f>
        <v>54.578801017605251</v>
      </c>
      <c r="V3" s="71">
        <f>(DATA!AR6/DATA!K6)*100</f>
        <v>54.883658398394367</v>
      </c>
      <c r="W3" s="71">
        <f>(DATA!AS6/DATA!L6)*100</f>
        <v>54.978012652368456</v>
      </c>
      <c r="X3" s="82">
        <f>(DATA!AT6/DATA!M6)*100</f>
        <v>88.381641978851633</v>
      </c>
      <c r="Y3" s="83">
        <f>(DATA!AU6/DATA!N6)*100</f>
        <v>88.274535356356083</v>
      </c>
      <c r="Z3" s="83">
        <f>(DATA!AV6/DATA!O6)*100</f>
        <v>87.498683406711464</v>
      </c>
      <c r="AA3" s="83">
        <f>(DATA!AW6/DATA!P6)*100</f>
        <v>86.395607295462156</v>
      </c>
      <c r="AB3" s="83">
        <f>(DATA!AX6/DATA!Q6)*100</f>
        <v>84.175271863291599</v>
      </c>
      <c r="AC3" s="83">
        <f>(DATA!AY6/DATA!R6)*100</f>
        <v>83.639791286944714</v>
      </c>
      <c r="AD3" s="83">
        <f>(DATA!AZ6/DATA!S6)*100</f>
        <v>82.92586577711451</v>
      </c>
      <c r="AE3" s="83">
        <f>(DATA!BA6/DATA!T6)*100</f>
        <v>82.313503224764844</v>
      </c>
      <c r="AF3" s="83">
        <f>(DATA!BB6/DATA!U6)*100</f>
        <v>81.264086826866404</v>
      </c>
      <c r="AG3" s="83">
        <f>(DATA!BC6/DATA!V6)*100</f>
        <v>80.962946963300411</v>
      </c>
      <c r="AH3" s="83">
        <f>(DATA!BD6/DATA!W6)*100</f>
        <v>79.696218533039684</v>
      </c>
      <c r="AI3" s="82">
        <f>(DATA!BE6/DATA!M6)*100</f>
        <v>5.9603964767434157</v>
      </c>
      <c r="AJ3" s="71">
        <f>(DATA!BF6/DATA!N6)*100</f>
        <v>6.0845822085699215</v>
      </c>
      <c r="AK3" s="71">
        <f>(DATA!BG6/DATA!O6)*100</f>
        <v>6.1690295127551558</v>
      </c>
      <c r="AL3" s="71">
        <f>(DATA!BH6/DATA!P6)*100</f>
        <v>6.197286023120566</v>
      </c>
      <c r="AM3" s="71">
        <f>(DATA!BI6/DATA!Q6)*100</f>
        <v>6.734899022205977</v>
      </c>
      <c r="AN3" s="71">
        <f>(DATA!BJ6/DATA!R6)*100</f>
        <v>7.0413852256888605</v>
      </c>
      <c r="AO3" s="71">
        <f>(DATA!BK6/DATA!S6)*100</f>
        <v>6.7603037352411883</v>
      </c>
      <c r="AP3" s="71">
        <f>(DATA!BL6/DATA!T6)*100</f>
        <v>7.1896535608371641</v>
      </c>
      <c r="AQ3" s="71">
        <f>(DATA!BM6/DATA!U6)*100</f>
        <v>7.0234751551718153</v>
      </c>
      <c r="AR3" s="71">
        <f>(DATA!BN6/DATA!V6)*100</f>
        <v>7.2594105287961206</v>
      </c>
      <c r="AS3" s="71">
        <f>(DATA!BO6/DATA!W6)*100</f>
        <v>7.5658966787481363</v>
      </c>
      <c r="AT3" s="72">
        <f>IF(DATA!BP6&gt;0,((DATA!BP6/DATA!BE6)*100),"NA")</f>
        <v>17.962962962962965</v>
      </c>
      <c r="AU3" s="71">
        <f>IF(DATA!BQ6&gt;0,((DATA!BQ6/DATA!BF6)*100),"NA")</f>
        <v>18.255991840897501</v>
      </c>
      <c r="AV3" s="71">
        <f>IF(DATA!BR6&gt;0,((DATA!BR6/DATA!BG6)*100),"NA")</f>
        <v>16.493085197199932</v>
      </c>
      <c r="AW3" s="71">
        <f>IF(DATA!BS6&gt;0,((DATA!BS6/DATA!BH6)*100),"NA")</f>
        <v>16.033409760890926</v>
      </c>
      <c r="AX3" s="71">
        <f>IF(DATA!BT6&gt;0,((DATA!BT6/DATA!BI6)*100),"NA")</f>
        <v>19.389416553595659</v>
      </c>
      <c r="AY3" s="71">
        <f>IF(DATA!BU6&gt;0,((DATA!BU6/DATA!BJ6)*100),"NA")</f>
        <v>22.306813856109631</v>
      </c>
      <c r="AZ3" s="71">
        <f>IF(DATA!BV6&gt;0,((DATA!BV6/DATA!BK6)*100),"NA")</f>
        <v>17.517205557719777</v>
      </c>
      <c r="BA3" s="71">
        <f>IF(DATA!BW6&gt;0,((DATA!BW6/DATA!BL6)*100),"NA")</f>
        <v>19.465784186266401</v>
      </c>
      <c r="BB3" s="71">
        <f>IF(DATA!BX6&gt;0,((DATA!BX6/DATA!BM6)*100),"NA")</f>
        <v>16.74895087632683</v>
      </c>
      <c r="BC3" s="71">
        <f>IF(DATA!BY6&gt;0,((DATA!BY6/DATA!BN6)*100),"NA")</f>
        <v>14.281850148769273</v>
      </c>
      <c r="BD3" s="71">
        <f>IF(DATA!BZ6&gt;0,((DATA!BZ6/DATA!BO6)*100),"NA")</f>
        <v>7.3489100639603189</v>
      </c>
      <c r="BE3" s="61">
        <f>(DATA!CA6/DATA!M6)*100</f>
        <v>3.0651890770215675</v>
      </c>
      <c r="BF3" s="42">
        <f>(DATA!CB6/DATA!N6)*100</f>
        <v>2.9611012855916514</v>
      </c>
      <c r="BG3" s="42">
        <f>(DATA!CC6/DATA!O6)*100</f>
        <v>3.1566640685892442</v>
      </c>
      <c r="BH3" s="42">
        <f>(DATA!CD6/DATA!P6)*100</f>
        <v>3.7593756026266911</v>
      </c>
      <c r="BI3" s="42">
        <f>(DATA!CE6/DATA!Q6)*100</f>
        <v>4.8990222059764239</v>
      </c>
      <c r="BJ3" s="42">
        <f>(DATA!CF6/DATA!R6)*100</f>
        <v>4.9614023801865557</v>
      </c>
      <c r="BK3" s="42">
        <f>(DATA!CG6/DATA!S6)*100</f>
        <v>5.5014703945924595</v>
      </c>
      <c r="BL3" s="42">
        <f>(DATA!CH6/DATA!T6)*100</f>
        <v>5.6227322552960066</v>
      </c>
      <c r="BM3" s="42">
        <f>(DATA!CI6/DATA!U6)*100</f>
        <v>6.0785741530566249</v>
      </c>
      <c r="BN3" s="42">
        <f>(DATA!CJ6/DATA!V6)*100</f>
        <v>6.0694719893180435</v>
      </c>
      <c r="BO3" s="42">
        <f>(DATA!CK6/DATA!W6)*100</f>
        <v>6.4647382403191873</v>
      </c>
      <c r="BP3" s="72">
        <f>(DATA!CL6/DATA!M6)*100</f>
        <v>0</v>
      </c>
      <c r="BQ3" s="71">
        <f>(DATA!CM6/DATA!N6)*100</f>
        <v>0</v>
      </c>
      <c r="BR3" s="71">
        <f>(DATA!CN6/DATA!O6)*100</f>
        <v>0</v>
      </c>
      <c r="BS3" s="71">
        <f>(DATA!CO6/DATA!P6)*100</f>
        <v>0</v>
      </c>
      <c r="BT3" s="71">
        <f>(DATA!CP6/DATA!Q6)*100</f>
        <v>0</v>
      </c>
      <c r="BU3" s="71">
        <f>(DATA!CQ6/DATA!R6)*100</f>
        <v>0</v>
      </c>
      <c r="BV3" s="71">
        <f>(DATA!CR6/DATA!S6)*100</f>
        <v>0</v>
      </c>
      <c r="BW3" s="42">
        <f>(DATA!CS6/DATA!T6)*100</f>
        <v>0.17249730207421632</v>
      </c>
      <c r="BX3" s="42">
        <f>(DATA!CT6/DATA!U6)*100</f>
        <v>0.62762231700128301</v>
      </c>
      <c r="BY3" s="42">
        <f>(DATA!CU6/DATA!V6)*100</f>
        <v>0.73831170106230481</v>
      </c>
      <c r="BZ3" s="42">
        <f>(DATA!CV6/DATA!W6)*100</f>
        <v>0.95005777378354084</v>
      </c>
      <c r="CA3" s="61">
        <f>(DATA!CW6/DATA!M6)*100</f>
        <v>2.5927724673833858</v>
      </c>
      <c r="CB3" s="42">
        <f>(DATA!CX6/DATA!N6)*100</f>
        <v>2.6797811494823502</v>
      </c>
      <c r="CC3" s="42">
        <f>(DATA!CY6/DATA!O6)*100</f>
        <v>3.1756230119441344</v>
      </c>
      <c r="CD3" s="42">
        <f>(DATA!CZ6/DATA!P6)*100</f>
        <v>3.647731078790585</v>
      </c>
      <c r="CE3" s="42">
        <f>(DATA!DA6/DATA!Q6)*100</f>
        <v>4.1908069085259987</v>
      </c>
      <c r="CF3" s="42">
        <f>(DATA!DB6/DATA!R6)*100</f>
        <v>4.3574211071798725</v>
      </c>
      <c r="CG3" s="42">
        <f>(DATA!DC6/DATA!S6)*100</f>
        <v>4.8123600930518364</v>
      </c>
      <c r="CH3" s="42">
        <f>(DATA!DD6/DATA!T6)*100</f>
        <v>4.701613657027778</v>
      </c>
      <c r="CI3" s="42">
        <f>(DATA!DE6/DATA!U6)*100</f>
        <v>5.0062415479038798</v>
      </c>
      <c r="CJ3" s="42">
        <f>(DATA!DF6/DATA!V6)*100</f>
        <v>4.9698588175231215</v>
      </c>
      <c r="CK3" s="42">
        <f>(DATA!DG6/DATA!W6)*100</f>
        <v>5.3230887741094444</v>
      </c>
      <c r="CL3" s="90">
        <f t="shared" ref="CL3:CV3" si="0">+M3+B3</f>
        <v>100</v>
      </c>
      <c r="CM3" s="91">
        <f t="shared" si="0"/>
        <v>100</v>
      </c>
      <c r="CN3" s="91">
        <f t="shared" si="0"/>
        <v>100</v>
      </c>
      <c r="CO3" s="91">
        <f t="shared" si="0"/>
        <v>100</v>
      </c>
      <c r="CP3" s="91">
        <f t="shared" si="0"/>
        <v>100</v>
      </c>
      <c r="CQ3" s="91">
        <f t="shared" si="0"/>
        <v>100</v>
      </c>
      <c r="CR3" s="91">
        <f t="shared" si="0"/>
        <v>99.157022675833787</v>
      </c>
      <c r="CS3" s="91">
        <f t="shared" si="0"/>
        <v>100</v>
      </c>
      <c r="CT3" s="91">
        <f t="shared" si="0"/>
        <v>100</v>
      </c>
      <c r="CU3" s="91">
        <f t="shared" si="0"/>
        <v>100</v>
      </c>
      <c r="CV3" s="91">
        <f t="shared" si="0"/>
        <v>100</v>
      </c>
      <c r="CW3" s="90">
        <f t="shared" ref="CW3" si="1">+X3+AI3+BE3+BP3+CA3</f>
        <v>100</v>
      </c>
      <c r="CX3" s="91">
        <f t="shared" ref="CX3" si="2">+Y3+AJ3+BF3+BQ3+CB3</f>
        <v>100.00000000000001</v>
      </c>
      <c r="CY3" s="91">
        <f t="shared" ref="CY3" si="3">+Z3+AK3+BG3+BR3+CC3</f>
        <v>100.00000000000001</v>
      </c>
      <c r="CZ3" s="91">
        <f t="shared" ref="CZ3" si="4">+AA3+AL3+BH3+BS3+CD3</f>
        <v>100</v>
      </c>
      <c r="DA3" s="91">
        <f t="shared" ref="DA3" si="5">+AB3+AM3+BI3+BT3+CE3</f>
        <v>100</v>
      </c>
      <c r="DB3" s="91">
        <f t="shared" ref="DB3" si="6">+AC3+AN3+BJ3+BU3+CF3</f>
        <v>100</v>
      </c>
      <c r="DC3" s="91">
        <f t="shared" ref="DC3" si="7">+AD3+AO3+BK3+BV3+CG3</f>
        <v>100</v>
      </c>
      <c r="DD3" s="91">
        <f t="shared" ref="DD3:DG4" si="8">+AE3+AP3+BL3+BW3+CH3</f>
        <v>100</v>
      </c>
      <c r="DE3" s="91">
        <f t="shared" si="8"/>
        <v>100</v>
      </c>
      <c r="DF3" s="91">
        <f t="shared" si="8"/>
        <v>100</v>
      </c>
      <c r="DG3" s="91">
        <f t="shared" si="8"/>
        <v>100</v>
      </c>
    </row>
    <row r="4" spans="1:111">
      <c r="A4" s="68" t="str">
        <f>+DATA!A7</f>
        <v>SREB states</v>
      </c>
      <c r="B4" s="42">
        <f>(DATA!X7/DATA!B7)*100</f>
        <v>52.385487389020305</v>
      </c>
      <c r="C4" s="42">
        <f>(DATA!Y7/DATA!C7)*100</f>
        <v>50.72180219964504</v>
      </c>
      <c r="D4" s="42">
        <f>(DATA!Z7/DATA!D7)*100</f>
        <v>50.001431639226915</v>
      </c>
      <c r="E4" s="42">
        <f>(DATA!AA7/DATA!E7)*100</f>
        <v>49.580578856730185</v>
      </c>
      <c r="F4" s="42">
        <f>(DATA!AB7/DATA!F7)*100</f>
        <v>47.184405940594061</v>
      </c>
      <c r="G4" s="42">
        <f>(DATA!AC7/DATA!G7)*100</f>
        <v>45.750164634284808</v>
      </c>
      <c r="H4" s="42">
        <f>(DATA!AD7/DATA!H7)*100</f>
        <v>44.864700800821836</v>
      </c>
      <c r="I4" s="42">
        <f>(DATA!AE7/DATA!I7)*100</f>
        <v>44.185023871346004</v>
      </c>
      <c r="J4" s="42">
        <f>(DATA!AF7/DATA!J7)*100</f>
        <v>43.589524135570009</v>
      </c>
      <c r="K4" s="42">
        <f>(DATA!AG7/DATA!K7)*100</f>
        <v>43.380943148279798</v>
      </c>
      <c r="L4" s="42">
        <f>(DATA!AH7/DATA!L7)*100</f>
        <v>43.200279500393044</v>
      </c>
      <c r="M4" s="61">
        <f>(DATA!AI7/DATA!B7)*100</f>
        <v>47.614512610979695</v>
      </c>
      <c r="N4" s="42">
        <f>(DATA!AJ7/DATA!C7)*100</f>
        <v>49.27819780035496</v>
      </c>
      <c r="O4" s="42">
        <f>(DATA!AK7/DATA!D7)*100</f>
        <v>49.998568360773085</v>
      </c>
      <c r="P4" s="42">
        <f>(DATA!AL7/DATA!E7)*100</f>
        <v>50.419421143269815</v>
      </c>
      <c r="Q4" s="42">
        <f>(DATA!AM7/DATA!F7)*100</f>
        <v>52.815594059405946</v>
      </c>
      <c r="R4" s="42">
        <f>(DATA!AN7/DATA!G7)*100</f>
        <v>54.249835365715192</v>
      </c>
      <c r="S4" s="42">
        <f>(DATA!AO7/DATA!H7)*100</f>
        <v>55.135299199178164</v>
      </c>
      <c r="T4" s="42">
        <f>(DATA!AP7/DATA!I7)*100</f>
        <v>55.814976128653996</v>
      </c>
      <c r="U4" s="42">
        <f>(DATA!AQ7/DATA!J7)*100</f>
        <v>56.410475864429991</v>
      </c>
      <c r="V4" s="42">
        <f>(DATA!AR7/DATA!K7)*100</f>
        <v>56.619056851720195</v>
      </c>
      <c r="W4" s="42">
        <f>(DATA!AS7/DATA!L7)*100</f>
        <v>56.799720499606956</v>
      </c>
      <c r="X4" s="61">
        <f>(DATA!AT7/DATA!M7)*100</f>
        <v>86.777671960922859</v>
      </c>
      <c r="Y4" s="42">
        <f>(DATA!AU7/DATA!N7)*100</f>
        <v>87.618000958097326</v>
      </c>
      <c r="Z4" s="42">
        <f>(DATA!AV7/DATA!O7)*100</f>
        <v>86.471973351711455</v>
      </c>
      <c r="AA4" s="42">
        <f>(DATA!AW7/DATA!P7)*100</f>
        <v>85.95647773279353</v>
      </c>
      <c r="AB4" s="42">
        <f>(DATA!AX7/DATA!Q7)*100</f>
        <v>83.453306229821834</v>
      </c>
      <c r="AC4" s="42">
        <f>(DATA!AY7/DATA!R7)*100</f>
        <v>82.919927891746354</v>
      </c>
      <c r="AD4" s="42">
        <f>(DATA!AZ7/DATA!S7)*100</f>
        <v>82.292425132119789</v>
      </c>
      <c r="AE4" s="42">
        <f>(DATA!BA7/DATA!T7)*100</f>
        <v>81.192504981135272</v>
      </c>
      <c r="AF4" s="42">
        <f>(DATA!BB7/DATA!U7)*100</f>
        <v>80.28260446194794</v>
      </c>
      <c r="AG4" s="42">
        <f>(DATA!BC7/DATA!V7)*100</f>
        <v>79.732943512316453</v>
      </c>
      <c r="AH4" s="42">
        <f>(DATA!BD7/DATA!W7)*100</f>
        <v>78.460448851312464</v>
      </c>
      <c r="AI4" s="61">
        <f>(DATA!BE7/DATA!M7)*100</f>
        <v>8.414488034161776</v>
      </c>
      <c r="AJ4" s="42">
        <f>(DATA!BF7/DATA!N7)*100</f>
        <v>8.4171668498323324</v>
      </c>
      <c r="AK4" s="42">
        <f>(DATA!BG7/DATA!O7)*100</f>
        <v>8.7525844245348043</v>
      </c>
      <c r="AL4" s="42">
        <f>(DATA!BH7/DATA!P7)*100</f>
        <v>8.7606837606837598</v>
      </c>
      <c r="AM4" s="42">
        <f>(DATA!BI7/DATA!Q7)*100</f>
        <v>9.6520387420782026</v>
      </c>
      <c r="AN4" s="42">
        <f>(DATA!BJ7/DATA!R7)*100</f>
        <v>10.195559409442529</v>
      </c>
      <c r="AO4" s="42">
        <f>(DATA!BK7/DATA!S7)*100</f>
        <v>9.4844392248972405</v>
      </c>
      <c r="AP4" s="71">
        <f>(DATA!BL7/DATA!T7)*100</f>
        <v>10.432828860909746</v>
      </c>
      <c r="AQ4" s="71">
        <f>(DATA!BM7/DATA!U7)*100</f>
        <v>9.9149589942224043</v>
      </c>
      <c r="AR4" s="71">
        <f>(DATA!BN7/DATA!V7)*100</f>
        <v>10.003709117884494</v>
      </c>
      <c r="AS4" s="71">
        <f>(DATA!BO7/DATA!W7)*100</f>
        <v>10.550661767960692</v>
      </c>
      <c r="AT4" s="107">
        <f>IF(DATA!BP7&gt;0,((DATA!BP7/DATA!BE7)*100),"NA")</f>
        <v>14.968966776195691</v>
      </c>
      <c r="AU4" s="108">
        <f>IF(DATA!BQ7&gt;0,((DATA!BQ7/DATA!BF7)*100),"NA")</f>
        <v>18.948778038165383</v>
      </c>
      <c r="AV4" s="108">
        <f>IF(DATA!BR7&gt;0,((DATA!BR7/DATA!BG7)*100),"NA")</f>
        <v>17.913385826771652</v>
      </c>
      <c r="AW4" s="108">
        <f>IF(DATA!BS7&gt;0,((DATA!BS7/DATA!BH7)*100),"NA")</f>
        <v>18.677792041078305</v>
      </c>
      <c r="AX4" s="108">
        <f>IF(DATA!BT7&gt;0,((DATA!BT7/DATA!BI7)*100),"NA")</f>
        <v>26.263627353815661</v>
      </c>
      <c r="AY4" s="108">
        <f>IF(DATA!BU7&gt;0,((DATA!BU7/DATA!BJ7)*100),"NA")</f>
        <v>28.827215756490599</v>
      </c>
      <c r="AZ4" s="108">
        <f>IF(DATA!BV7&gt;0,((DATA!BV7/DATA!BK7)*100),"NA")</f>
        <v>19.019316493313521</v>
      </c>
      <c r="BA4" s="108">
        <f>IF(DATA!BW7&gt;0,((DATA!BW7/DATA!BL7)*100),"NA")</f>
        <v>24.055262088581877</v>
      </c>
      <c r="BB4" s="108">
        <f>IF(DATA!BX7&gt;0,((DATA!BX7/DATA!BM7)*100),"NA")</f>
        <v>20.558707987778263</v>
      </c>
      <c r="BC4" s="108">
        <f>IF(DATA!BY7&gt;0,((DATA!BY7/DATA!BN7)*100),"NA")</f>
        <v>18.12431842966194</v>
      </c>
      <c r="BD4" s="108">
        <f>IF(DATA!BZ7&gt;0,((DATA!BZ7/DATA!BO7)*100),"NA")</f>
        <v>11.369834277323264</v>
      </c>
      <c r="BE4" s="61">
        <f>(DATA!CA7/DATA!M7)*100</f>
        <v>3.2072747381032842</v>
      </c>
      <c r="BF4" s="42">
        <f>(DATA!CB7/DATA!N7)*100</f>
        <v>2.4882351283568629</v>
      </c>
      <c r="BG4" s="42">
        <f>(DATA!CC7/DATA!O7)*100</f>
        <v>2.9807029634734667</v>
      </c>
      <c r="BH4" s="42">
        <f>(DATA!CD7/DATA!P7)*100</f>
        <v>3.435672514619883</v>
      </c>
      <c r="BI4" s="42">
        <f>(DATA!CE7/DATA!Q7)*100</f>
        <v>4.541432500298936</v>
      </c>
      <c r="BJ4" s="42">
        <f>(DATA!CF7/DATA!R7)*100</f>
        <v>4.4200533966182141</v>
      </c>
      <c r="BK4" s="42">
        <f>(DATA!CG7/DATA!S7)*100</f>
        <v>5.4163241338813863</v>
      </c>
      <c r="BL4" s="42">
        <f>(DATA!CH7/DATA!T7)*100</f>
        <v>5.4368561617703168</v>
      </c>
      <c r="BM4" s="42">
        <f>(DATA!CI7/DATA!U7)*100</f>
        <v>6.1346374396814749</v>
      </c>
      <c r="BN4" s="42">
        <f>(DATA!CJ7/DATA!V7)*100</f>
        <v>6.2793183950428721</v>
      </c>
      <c r="BO4" s="42">
        <f>(DATA!CK7/DATA!W7)*100</f>
        <v>6.4406179451994161</v>
      </c>
      <c r="BP4" s="61">
        <f>(DATA!CL7/DATA!M7)*100</f>
        <v>0</v>
      </c>
      <c r="BQ4" s="42">
        <f>(DATA!CM7/DATA!N7)*100</f>
        <v>0</v>
      </c>
      <c r="BR4" s="42">
        <f>(DATA!CN7/DATA!O7)*100</f>
        <v>0</v>
      </c>
      <c r="BS4" s="42">
        <f>(DATA!CO7/DATA!P7)*100</f>
        <v>0</v>
      </c>
      <c r="BT4" s="42">
        <f>(DATA!CP7/DATA!Q7)*100</f>
        <v>0</v>
      </c>
      <c r="BU4" s="42">
        <f>(DATA!CQ7/DATA!R7)*100</f>
        <v>0</v>
      </c>
      <c r="BV4" s="42">
        <f>(DATA!CR7/DATA!S7)*100</f>
        <v>0</v>
      </c>
      <c r="BW4" s="42">
        <f>(DATA!CS7/DATA!T7)*100</f>
        <v>0.13565645004027302</v>
      </c>
      <c r="BX4" s="42">
        <f>(DATA!CT7/DATA!U7)*100</f>
        <v>0.56477614524051678</v>
      </c>
      <c r="BY4" s="42">
        <f>(DATA!CU7/DATA!V7)*100</f>
        <v>0.65236838086095172</v>
      </c>
      <c r="BZ4" s="42">
        <f>(DATA!CV7/DATA!W7)*100</f>
        <v>1.0269576379974326</v>
      </c>
      <c r="CA4" s="61">
        <f>(DATA!CW7/DATA!M7)*100</f>
        <v>1.6005652668120793</v>
      </c>
      <c r="CB4" s="42">
        <f>(DATA!CX7/DATA!N7)*100</f>
        <v>1.4765970637134724</v>
      </c>
      <c r="CC4" s="42">
        <f>(DATA!CY7/DATA!O7)*100</f>
        <v>1.7947392602802665</v>
      </c>
      <c r="CD4" s="42">
        <f>(DATA!CZ7/DATA!P7)*100</f>
        <v>1.847165991902834</v>
      </c>
      <c r="CE4" s="42">
        <f>(DATA!DA7/DATA!Q7)*100</f>
        <v>2.3532225278010284</v>
      </c>
      <c r="CF4" s="42">
        <f>(DATA!DB7/DATA!R7)*100</f>
        <v>2.4644593021929126</v>
      </c>
      <c r="CG4" s="42">
        <f>(DATA!DC7/DATA!S7)*100</f>
        <v>2.8068115091015855</v>
      </c>
      <c r="CH4" s="42">
        <f>(DATA!DD7/DATA!T7)*100</f>
        <v>2.8021535461443894</v>
      </c>
      <c r="CI4" s="42">
        <f>(DATA!DE7/DATA!U7)*100</f>
        <v>3.1030229589076663</v>
      </c>
      <c r="CJ4" s="42">
        <f>(DATA!DF7/DATA!V7)*100</f>
        <v>3.3316605938952284</v>
      </c>
      <c r="CK4" s="42">
        <f>(DATA!DG7/DATA!W7)*100</f>
        <v>3.5213137975299893</v>
      </c>
      <c r="CL4" s="92">
        <f t="shared" ref="CL4:CL62" si="9">+M4+B4</f>
        <v>100</v>
      </c>
      <c r="CM4" s="93">
        <f t="shared" ref="CM4:CM62" si="10">+N4+C4</f>
        <v>100</v>
      </c>
      <c r="CN4" s="93">
        <f t="shared" ref="CN4:CN62" si="11">+O4+D4</f>
        <v>100</v>
      </c>
      <c r="CO4" s="93">
        <f t="shared" ref="CO4:CO62" si="12">+P4+E4</f>
        <v>100</v>
      </c>
      <c r="CP4" s="93">
        <f t="shared" ref="CP4:CP62" si="13">+Q4+F4</f>
        <v>100</v>
      </c>
      <c r="CQ4" s="93">
        <f t="shared" ref="CQ4:CQ62" si="14">+R4+G4</f>
        <v>100</v>
      </c>
      <c r="CR4" s="93">
        <f t="shared" ref="CR4:CR62" si="15">+S4+H4</f>
        <v>100</v>
      </c>
      <c r="CS4" s="93">
        <f>+T4+I4</f>
        <v>100</v>
      </c>
      <c r="CT4" s="93">
        <f>+U4+J4</f>
        <v>100</v>
      </c>
      <c r="CU4" s="93">
        <f>+V4+K4</f>
        <v>100</v>
      </c>
      <c r="CV4" s="93">
        <f>+W4+L4</f>
        <v>100</v>
      </c>
      <c r="CW4" s="92">
        <f t="shared" ref="CW4:CW62" si="16">+X4+AI4+BE4+BP4+CA4</f>
        <v>100</v>
      </c>
      <c r="CX4" s="93">
        <f t="shared" ref="CX4:CX62" si="17">+Y4+AJ4+BF4+BQ4+CB4</f>
        <v>99.999999999999986</v>
      </c>
      <c r="CY4" s="93">
        <f t="shared" ref="CY4:CY62" si="18">+Z4+AK4+BG4+BR4+CC4</f>
        <v>99.999999999999986</v>
      </c>
      <c r="CZ4" s="93">
        <f t="shared" ref="CZ4:CZ62" si="19">+AA4+AL4+BH4+BS4+CD4</f>
        <v>100</v>
      </c>
      <c r="DA4" s="93">
        <f t="shared" ref="DA4:DA62" si="20">+AB4+AM4+BI4+BT4+CE4</f>
        <v>100</v>
      </c>
      <c r="DB4" s="93">
        <f t="shared" ref="DB4:DB62" si="21">+AC4+AN4+BJ4+BU4+CF4</f>
        <v>100</v>
      </c>
      <c r="DC4" s="93">
        <f t="shared" ref="DC4:DC62" si="22">+AD4+AO4+BK4+BV4+CG4</f>
        <v>100</v>
      </c>
      <c r="DD4" s="93">
        <f t="shared" si="8"/>
        <v>100.00000000000001</v>
      </c>
      <c r="DE4" s="93">
        <f t="shared" si="8"/>
        <v>100</v>
      </c>
      <c r="DF4" s="93">
        <f t="shared" si="8"/>
        <v>100</v>
      </c>
      <c r="DG4" s="93">
        <f t="shared" si="8"/>
        <v>99.999999999999986</v>
      </c>
    </row>
    <row r="5" spans="1:111">
      <c r="A5" s="65"/>
      <c r="B5" s="73"/>
      <c r="C5" s="73"/>
      <c r="D5" s="73"/>
      <c r="E5" s="73"/>
      <c r="F5" s="73"/>
      <c r="G5" s="73"/>
      <c r="H5" s="73"/>
      <c r="I5" s="73"/>
      <c r="J5" s="73"/>
      <c r="K5" s="73"/>
      <c r="L5" s="73"/>
      <c r="M5" s="74"/>
      <c r="N5" s="84"/>
      <c r="O5" s="84"/>
      <c r="P5" s="84"/>
      <c r="Q5" s="84"/>
      <c r="R5" s="84"/>
      <c r="S5" s="84"/>
      <c r="T5" s="84"/>
      <c r="U5" s="84"/>
      <c r="V5" s="84"/>
      <c r="W5" s="84"/>
      <c r="X5" s="74"/>
      <c r="Y5" s="84"/>
      <c r="Z5" s="84"/>
      <c r="AA5" s="84"/>
      <c r="AB5" s="84"/>
      <c r="AC5" s="84"/>
      <c r="AD5" s="84"/>
      <c r="AE5" s="84"/>
      <c r="AF5" s="84"/>
      <c r="AG5" s="84"/>
      <c r="AH5" s="84"/>
      <c r="AI5" s="74"/>
      <c r="AJ5" s="73"/>
      <c r="AK5" s="73"/>
      <c r="AL5" s="73"/>
      <c r="AM5" s="73"/>
      <c r="AN5" s="73"/>
      <c r="AO5" s="73"/>
      <c r="AP5" s="73"/>
      <c r="AQ5" s="73"/>
      <c r="AR5" s="73"/>
      <c r="AS5" s="73"/>
      <c r="AT5" s="106"/>
      <c r="AU5" s="109"/>
      <c r="AV5" s="109"/>
      <c r="AW5" s="109"/>
      <c r="AX5" s="109"/>
      <c r="AY5" s="109"/>
      <c r="AZ5" s="109"/>
      <c r="BA5" s="109"/>
      <c r="BB5" s="109"/>
      <c r="BC5" s="109"/>
      <c r="BD5" s="109"/>
      <c r="BE5" s="74"/>
      <c r="BF5" s="73"/>
      <c r="BG5" s="73"/>
      <c r="BH5" s="73"/>
      <c r="BI5" s="73"/>
      <c r="BJ5" s="73"/>
      <c r="BK5" s="73"/>
      <c r="BL5" s="73"/>
      <c r="BM5" s="73"/>
      <c r="BN5" s="73"/>
      <c r="BO5" s="73"/>
      <c r="BP5" s="74"/>
      <c r="BQ5" s="73"/>
      <c r="BR5" s="73"/>
      <c r="BS5" s="73"/>
      <c r="BT5" s="73"/>
      <c r="BU5" s="73"/>
      <c r="BV5" s="73"/>
      <c r="BW5" s="73"/>
      <c r="BX5" s="73"/>
      <c r="BY5" s="73"/>
      <c r="BZ5" s="73"/>
      <c r="CA5" s="74"/>
      <c r="CB5" s="73"/>
      <c r="CC5" s="73"/>
      <c r="CD5" s="73"/>
      <c r="CE5" s="73"/>
      <c r="CF5" s="73"/>
      <c r="CG5" s="73"/>
      <c r="CH5" s="73"/>
      <c r="CI5" s="73"/>
      <c r="CJ5" s="73"/>
      <c r="CK5" s="73"/>
      <c r="CL5" s="94"/>
      <c r="CM5" s="95"/>
      <c r="CN5" s="95"/>
      <c r="CO5" s="95"/>
      <c r="CP5" s="95"/>
      <c r="CQ5" s="95"/>
      <c r="CR5" s="95"/>
      <c r="CS5" s="95"/>
      <c r="CT5" s="95"/>
      <c r="CU5" s="95"/>
      <c r="CV5" s="95"/>
      <c r="CW5" s="94"/>
      <c r="CX5" s="95"/>
      <c r="CY5" s="95"/>
      <c r="CZ5" s="95"/>
      <c r="DA5" s="95"/>
      <c r="DB5" s="95"/>
      <c r="DC5" s="95"/>
      <c r="DD5" s="95"/>
      <c r="DE5" s="95"/>
      <c r="DF5" s="95"/>
      <c r="DG5" s="95"/>
    </row>
    <row r="6" spans="1:111">
      <c r="A6" s="65" t="str">
        <f>+DATA!A9</f>
        <v>Alabama</v>
      </c>
      <c r="B6" s="73">
        <f>(DATA!X9/DATA!B9)*100</f>
        <v>54.116355653128437</v>
      </c>
      <c r="C6" s="73">
        <f>(DATA!Y9/DATA!C9)*100</f>
        <v>50.206825232678383</v>
      </c>
      <c r="D6" s="73">
        <f>(DATA!Z9/DATA!D9)*100</f>
        <v>50.219058050383346</v>
      </c>
      <c r="E6" s="73">
        <f>(DATA!AA9/DATA!E9)*100</f>
        <v>49.052268811028142</v>
      </c>
      <c r="F6" s="73">
        <f>(DATA!AB9/DATA!F9)*100</f>
        <v>45.996686913307563</v>
      </c>
      <c r="G6" s="73">
        <f>(DATA!AC9/DATA!G9)*100</f>
        <v>44.419134396355354</v>
      </c>
      <c r="H6" s="73">
        <f>(DATA!AD9/DATA!H9)*100</f>
        <v>43.26036866359447</v>
      </c>
      <c r="I6" s="73">
        <f>(DATA!AE9/DATA!I9)*100</f>
        <v>42.954784437434277</v>
      </c>
      <c r="J6" s="73">
        <f>(DATA!AF9/DATA!J9)*100</f>
        <v>42.667404537908133</v>
      </c>
      <c r="K6" s="73">
        <f>(DATA!AG9/DATA!K9)*100</f>
        <v>42.159090909090907</v>
      </c>
      <c r="L6" s="73">
        <f>(DATA!AH9/DATA!L9)*100</f>
        <v>42.412002308136181</v>
      </c>
      <c r="M6" s="74">
        <f>(DATA!AI9/DATA!B9)*100</f>
        <v>45.88364434687157</v>
      </c>
      <c r="N6" s="84">
        <f>(DATA!AJ9/DATA!C9)*100</f>
        <v>49.793174767321617</v>
      </c>
      <c r="O6" s="84">
        <f>(DATA!AK9/DATA!D9)*100</f>
        <v>49.780941949616647</v>
      </c>
      <c r="P6" s="84">
        <f>(DATA!AL9/DATA!E9)*100</f>
        <v>50.947731188971858</v>
      </c>
      <c r="Q6" s="84">
        <f>(DATA!AM9/DATA!F9)*100</f>
        <v>54.003313086692437</v>
      </c>
      <c r="R6" s="84">
        <f>(DATA!AN9/DATA!G9)*100</f>
        <v>55.580865603644646</v>
      </c>
      <c r="S6" s="84">
        <f>(DATA!AO9/DATA!H9)*100</f>
        <v>56.73963133640553</v>
      </c>
      <c r="T6" s="84">
        <f>(DATA!AP9/DATA!I9)*100</f>
        <v>57.045215562565723</v>
      </c>
      <c r="U6" s="84">
        <f>(DATA!AQ9/DATA!J9)*100</f>
        <v>57.332595462091859</v>
      </c>
      <c r="V6" s="84">
        <f>(DATA!AR9/DATA!K9)*100</f>
        <v>57.840909090909086</v>
      </c>
      <c r="W6" s="84">
        <f>(DATA!AS9/DATA!L9)*100</f>
        <v>57.587997691863826</v>
      </c>
      <c r="X6" s="74">
        <f>(DATA!AT9/DATA!M9)*100</f>
        <v>85.565312843029645</v>
      </c>
      <c r="Y6" s="84">
        <f>(DATA!AU9/DATA!N9)*100</f>
        <v>82.368148914167534</v>
      </c>
      <c r="Z6" s="84">
        <f>(DATA!AV9/DATA!O9)*100</f>
        <v>81.270536692223445</v>
      </c>
      <c r="AA6" s="84">
        <f>(DATA!AW9/DATA!P9)*100</f>
        <v>81.196089706728003</v>
      </c>
      <c r="AB6" s="84">
        <f>(DATA!AX9/DATA!Q9)*100</f>
        <v>79.401993355481721</v>
      </c>
      <c r="AC6" s="84">
        <f>(DATA!AY9/DATA!R9)*100</f>
        <v>78.494010268111808</v>
      </c>
      <c r="AD6" s="84">
        <f>(DATA!AZ9/DATA!S9)*100</f>
        <v>80.82033506643559</v>
      </c>
      <c r="AE6" s="84">
        <f>(DATA!BA9/DATA!T9)*100</f>
        <v>78.143236074270561</v>
      </c>
      <c r="AF6" s="84">
        <f>(DATA!BB9/DATA!U9)*100</f>
        <v>79.042615294804435</v>
      </c>
      <c r="AG6" s="84">
        <f>(DATA!BC9/DATA!V9)*100</f>
        <v>80.32596041909197</v>
      </c>
      <c r="AH6" s="84">
        <f>(DATA!BD9/DATA!W9)*100</f>
        <v>80.141426045963456</v>
      </c>
      <c r="AI6" s="74">
        <f>(DATA!BE9/DATA!M9)*100</f>
        <v>13.830954994511528</v>
      </c>
      <c r="AJ6" s="73">
        <f>(DATA!BF9/DATA!N9)*100</f>
        <v>16.959669079627716</v>
      </c>
      <c r="AK6" s="73">
        <f>(DATA!BG9/DATA!O9)*100</f>
        <v>17.798466593647316</v>
      </c>
      <c r="AL6" s="73">
        <f>(DATA!BH9/DATA!P9)*100</f>
        <v>17.65382403680276</v>
      </c>
      <c r="AM6" s="73">
        <f>(DATA!BI9/DATA!Q9)*100</f>
        <v>19.324473975636767</v>
      </c>
      <c r="AN6" s="73">
        <f>(DATA!BJ9/DATA!R9)*100</f>
        <v>19.737592698231605</v>
      </c>
      <c r="AO6" s="73">
        <f>(DATA!BK9/DATA!S9)*100</f>
        <v>17.908723281340265</v>
      </c>
      <c r="AP6" s="73">
        <f>(DATA!BL9/DATA!T9)*100</f>
        <v>20</v>
      </c>
      <c r="AQ6" s="73">
        <f>(DATA!BM9/DATA!U9)*100</f>
        <v>17.338003502626968</v>
      </c>
      <c r="AR6" s="73">
        <f>(DATA!BN9/DATA!V9)*100</f>
        <v>16.414435389988359</v>
      </c>
      <c r="AS6" s="73">
        <f>(DATA!BO9/DATA!W9)*100</f>
        <v>17.088980553918681</v>
      </c>
      <c r="AT6" s="57">
        <f>IF(DATA!BP9&gt;0,((DATA!BP9/DATA!BE9)*100),"NA")</f>
        <v>38.492063492063494</v>
      </c>
      <c r="AU6" s="109">
        <f>IF(DATA!BQ9&gt;0,((DATA!BQ9/DATA!BF9)*100),"NA")</f>
        <v>57.317073170731703</v>
      </c>
      <c r="AV6" s="109">
        <f>IF(DATA!BR9&gt;0,((DATA!BR9/DATA!BG9)*100),"NA")</f>
        <v>53.230769230769226</v>
      </c>
      <c r="AW6" s="109">
        <f>IF(DATA!BS9&gt;0,((DATA!BS9/DATA!BH9)*100),"NA")</f>
        <v>55.700325732899024</v>
      </c>
      <c r="AX6" s="109">
        <f>IF(DATA!BT9&gt;0,((DATA!BT9/DATA!BI9)*100),"NA")</f>
        <v>57.306590257879655</v>
      </c>
      <c r="AY6" s="109">
        <f>IF(DATA!BU9&gt;0,((DATA!BU9/DATA!BJ9)*100),"NA")</f>
        <v>63.872832369942202</v>
      </c>
      <c r="AZ6" s="109">
        <f>IF(DATA!BV9&gt;0,((DATA!BV9/DATA!BK9)*100),"NA")</f>
        <v>56.451612903225815</v>
      </c>
      <c r="BA6" s="109">
        <f>IF(DATA!BW9&gt;0,((DATA!BW9/DATA!BL9)*100),"NA")</f>
        <v>59.946949602122011</v>
      </c>
      <c r="BB6" s="109">
        <f>IF(DATA!BX9&gt;0,((DATA!BX9/DATA!BM9)*100),"NA")</f>
        <v>53.535353535353536</v>
      </c>
      <c r="BC6" s="109">
        <f>IF(DATA!BY9&gt;0,((DATA!BY9/DATA!BN9)*100),"NA")</f>
        <v>53.546099290780148</v>
      </c>
      <c r="BD6" s="109">
        <f>IF(DATA!BZ9&gt;0,((DATA!BZ9/DATA!BO9)*100),"NA")</f>
        <v>56.206896551724142</v>
      </c>
      <c r="BE6" s="74">
        <f>(DATA!CA9/DATA!M9)*100</f>
        <v>0.43907793633369924</v>
      </c>
      <c r="BF6" s="73">
        <f>(DATA!CB9/DATA!N9)*100</f>
        <v>0.25853154084798347</v>
      </c>
      <c r="BG6" s="73">
        <f>(DATA!CC9/DATA!O9)*100</f>
        <v>0.32858707557502737</v>
      </c>
      <c r="BH6" s="73">
        <f>(DATA!CD9/DATA!P9)*100</f>
        <v>0.34502587694077053</v>
      </c>
      <c r="BI6" s="73">
        <f>(DATA!CE9/DATA!Q9)*100</f>
        <v>0.27685492801771872</v>
      </c>
      <c r="BJ6" s="73">
        <f>(DATA!CF9/DATA!R9)*100</f>
        <v>0.34227039361095268</v>
      </c>
      <c r="BK6" s="73">
        <f>(DATA!CG9/DATA!S9)*100</f>
        <v>0.17331022530329288</v>
      </c>
      <c r="BL6" s="73">
        <f>(DATA!CH9/DATA!T9)*100</f>
        <v>0.15915119363395225</v>
      </c>
      <c r="BM6" s="73">
        <f>(DATA!CI9/DATA!U9)*100</f>
        <v>0.75890251021599531</v>
      </c>
      <c r="BN6" s="73">
        <f>(DATA!CJ9/DATA!V9)*100</f>
        <v>0.46565774155995343</v>
      </c>
      <c r="BO6" s="73">
        <f>(DATA!CK9/DATA!W9)*100</f>
        <v>0.35356511490866238</v>
      </c>
      <c r="BP6" s="74">
        <f>(DATA!CL9/DATA!M9)*100</f>
        <v>0</v>
      </c>
      <c r="BQ6" s="73">
        <f>(DATA!CM9/DATA!N9)*100</f>
        <v>0</v>
      </c>
      <c r="BR6" s="73">
        <f>(DATA!CN9/DATA!O9)*100</f>
        <v>0</v>
      </c>
      <c r="BS6" s="73">
        <f>(DATA!CO9/DATA!P9)*100</f>
        <v>0</v>
      </c>
      <c r="BT6" s="73">
        <f>(DATA!CP9/DATA!Q9)*100</f>
        <v>0</v>
      </c>
      <c r="BU6" s="73">
        <f>(DATA!CQ9/DATA!R9)*100</f>
        <v>0</v>
      </c>
      <c r="BV6" s="73">
        <f>(DATA!CR9/DATA!S9)*100</f>
        <v>0</v>
      </c>
      <c r="BW6" s="73">
        <f>(DATA!CS9/DATA!T9)*100</f>
        <v>0.42440318302387264</v>
      </c>
      <c r="BX6" s="73">
        <f>(DATA!CT9/DATA!U9)*100</f>
        <v>1.3426736719206072</v>
      </c>
      <c r="BY6" s="73">
        <f>(DATA!CU9/DATA!V9)*100</f>
        <v>1.3969732246798603</v>
      </c>
      <c r="BZ6" s="73">
        <f>(DATA!CV9/DATA!W9)*100</f>
        <v>1.1785503830288746</v>
      </c>
      <c r="CA6" s="74">
        <f>(DATA!CW9/DATA!M9)*100</f>
        <v>0.16465422612513719</v>
      </c>
      <c r="CB6" s="73">
        <f>(DATA!CX9/DATA!N9)*100</f>
        <v>0.41365046535677358</v>
      </c>
      <c r="CC6" s="73">
        <f>(DATA!CY9/DATA!O9)*100</f>
        <v>0.60240963855421692</v>
      </c>
      <c r="CD6" s="73">
        <f>(DATA!CZ9/DATA!P9)*100</f>
        <v>0.80506037952846476</v>
      </c>
      <c r="CE6" s="73">
        <f>(DATA!DA9/DATA!Q9)*100</f>
        <v>0.99667774086378735</v>
      </c>
      <c r="CF6" s="73">
        <f>(DATA!DB9/DATA!R9)*100</f>
        <v>1.4261266400456361</v>
      </c>
      <c r="CG6" s="73">
        <f>(DATA!DC9/DATA!S9)*100</f>
        <v>1.0976314269208551</v>
      </c>
      <c r="CH6" s="73">
        <f>(DATA!DD9/DATA!T9)*100</f>
        <v>1.273209549071618</v>
      </c>
      <c r="CI6" s="73">
        <f>(DATA!DE9/DATA!U9)*100</f>
        <v>1.5178050204319906</v>
      </c>
      <c r="CJ6" s="73">
        <f>(DATA!DF9/DATA!V9)*100</f>
        <v>1.3969732246798603</v>
      </c>
      <c r="CK6" s="73">
        <f>(DATA!DG9/DATA!W9)*100</f>
        <v>1.2374779021803182</v>
      </c>
      <c r="CL6" s="94">
        <f t="shared" si="9"/>
        <v>100</v>
      </c>
      <c r="CM6" s="95">
        <f t="shared" si="10"/>
        <v>100</v>
      </c>
      <c r="CN6" s="95">
        <f t="shared" si="11"/>
        <v>100</v>
      </c>
      <c r="CO6" s="95">
        <f t="shared" si="12"/>
        <v>100</v>
      </c>
      <c r="CP6" s="95">
        <f t="shared" si="13"/>
        <v>100</v>
      </c>
      <c r="CQ6" s="95">
        <f t="shared" si="14"/>
        <v>100</v>
      </c>
      <c r="CR6" s="95">
        <f t="shared" si="15"/>
        <v>100</v>
      </c>
      <c r="CS6" s="95">
        <f t="shared" ref="CS6:CS22" si="23">+T6+I6</f>
        <v>100</v>
      </c>
      <c r="CT6" s="95">
        <f t="shared" ref="CT6:CT22" si="24">+U6+J6</f>
        <v>100</v>
      </c>
      <c r="CU6" s="95">
        <f t="shared" ref="CU6:CV22" si="25">+V6+K6</f>
        <v>100</v>
      </c>
      <c r="CV6" s="95">
        <f t="shared" si="25"/>
        <v>100</v>
      </c>
      <c r="CW6" s="94">
        <f t="shared" si="16"/>
        <v>100.00000000000001</v>
      </c>
      <c r="CX6" s="95">
        <f t="shared" si="17"/>
        <v>100</v>
      </c>
      <c r="CY6" s="95">
        <f t="shared" si="18"/>
        <v>100.00000000000001</v>
      </c>
      <c r="CZ6" s="95">
        <f t="shared" si="19"/>
        <v>100</v>
      </c>
      <c r="DA6" s="95">
        <f t="shared" si="20"/>
        <v>99.999999999999986</v>
      </c>
      <c r="DB6" s="95">
        <f t="shared" si="21"/>
        <v>100</v>
      </c>
      <c r="DC6" s="95">
        <f t="shared" si="22"/>
        <v>100.00000000000001</v>
      </c>
      <c r="DD6" s="95">
        <f t="shared" ref="DD6:DD22" si="26">+AE6+AP6+BL6+BW6+CH6</f>
        <v>100</v>
      </c>
      <c r="DE6" s="95">
        <f t="shared" ref="DE6:DE22" si="27">+AF6+AQ6+BM6+BX6+CI6</f>
        <v>99.999999999999986</v>
      </c>
      <c r="DF6" s="95">
        <f t="shared" ref="DF6:DF22" si="28">+AG6+AR6+BN6+BY6+CJ6</f>
        <v>99.999999999999986</v>
      </c>
      <c r="DG6" s="95">
        <f t="shared" ref="DG6:DG22" si="29">+AH6+AS6+BO6+BZ6+CK6</f>
        <v>100</v>
      </c>
    </row>
    <row r="7" spans="1:111">
      <c r="A7" s="65" t="str">
        <f>+DATA!A10</f>
        <v>Arkansas</v>
      </c>
      <c r="B7" s="73">
        <f>(DATA!X10/DATA!B10)*100</f>
        <v>51.142857142857146</v>
      </c>
      <c r="C7" s="73">
        <f>(DATA!Y10/DATA!C10)*100</f>
        <v>48.298334540188272</v>
      </c>
      <c r="D7" s="73">
        <f>(DATA!Z10/DATA!D10)*100</f>
        <v>45.374449339207047</v>
      </c>
      <c r="E7" s="73">
        <f>(DATA!AA10/DATA!E10)*100</f>
        <v>47.058823529411761</v>
      </c>
      <c r="F7" s="73">
        <f>(DATA!AB10/DATA!F10)*100</f>
        <v>42.832469775474955</v>
      </c>
      <c r="G7" s="73">
        <f>(DATA!AC10/DATA!G10)*100</f>
        <v>42.368045649072755</v>
      </c>
      <c r="H7" s="73">
        <f>(DATA!AD10/DATA!H10)*100</f>
        <v>41.33430021754895</v>
      </c>
      <c r="I7" s="73">
        <f>(DATA!AE10/DATA!I10)*100</f>
        <v>40.912382331643741</v>
      </c>
      <c r="J7" s="73">
        <f>(DATA!AF10/DATA!J10)*100</f>
        <v>41.350792556857343</v>
      </c>
      <c r="K7" s="73">
        <f>(DATA!AG10/DATA!K10)*100</f>
        <v>40.140845070422536</v>
      </c>
      <c r="L7" s="73">
        <f>(DATA!AH10/DATA!L10)*100</f>
        <v>40.101156069364166</v>
      </c>
      <c r="M7" s="74">
        <f>(DATA!AI10/DATA!B10)*100</f>
        <v>48.857142857142854</v>
      </c>
      <c r="N7" s="84">
        <f>(DATA!AJ10/DATA!C10)*100</f>
        <v>51.701665459811728</v>
      </c>
      <c r="O7" s="84">
        <f>(DATA!AK10/DATA!D10)*100</f>
        <v>54.625550660792953</v>
      </c>
      <c r="P7" s="84">
        <f>(DATA!AL10/DATA!E10)*100</f>
        <v>52.941176470588239</v>
      </c>
      <c r="Q7" s="84">
        <f>(DATA!AM10/DATA!F10)*100</f>
        <v>57.167530224525045</v>
      </c>
      <c r="R7" s="84">
        <f>(DATA!AN10/DATA!G10)*100</f>
        <v>57.631954350927252</v>
      </c>
      <c r="S7" s="84">
        <f>(DATA!AO10/DATA!H10)*100</f>
        <v>58.66569978245105</v>
      </c>
      <c r="T7" s="84">
        <f>(DATA!AP10/DATA!I10)*100</f>
        <v>59.087617668356259</v>
      </c>
      <c r="U7" s="84">
        <f>(DATA!AQ10/DATA!J10)*100</f>
        <v>58.649207443142657</v>
      </c>
      <c r="V7" s="84">
        <f>(DATA!AR10/DATA!K10)*100</f>
        <v>59.859154929577464</v>
      </c>
      <c r="W7" s="84">
        <f>(DATA!AS10/DATA!L10)*100</f>
        <v>59.898843930635834</v>
      </c>
      <c r="X7" s="74">
        <f>(DATA!AT10/DATA!M10)*100</f>
        <v>93.285714285714278</v>
      </c>
      <c r="Y7" s="84">
        <f>(DATA!AU10/DATA!N10)*100</f>
        <v>94.154488517745307</v>
      </c>
      <c r="Z7" s="84">
        <f>(DATA!AV10/DATA!O10)*100</f>
        <v>93.620178041543028</v>
      </c>
      <c r="AA7" s="84">
        <f>(DATA!AW10/DATA!P10)*100</f>
        <v>93.977154724818277</v>
      </c>
      <c r="AB7" s="84">
        <f>(DATA!AX10/DATA!Q10)*100</f>
        <v>93.517718236819363</v>
      </c>
      <c r="AC7" s="84">
        <f>(DATA!AY10/DATA!R10)*100</f>
        <v>93.553008595988544</v>
      </c>
      <c r="AD7" s="84">
        <f>(DATA!AZ10/DATA!S10)*100</f>
        <v>92.857142857142861</v>
      </c>
      <c r="AE7" s="84">
        <f>(DATA!BA10/DATA!T10)*100</f>
        <v>93.25108853410741</v>
      </c>
      <c r="AF7" s="84">
        <f>(DATA!BB10/DATA!U10)*100</f>
        <v>92.254495159059474</v>
      </c>
      <c r="AG7" s="84">
        <f>(DATA!BC10/DATA!V10)*100</f>
        <v>92.084805653710248</v>
      </c>
      <c r="AH7" s="84">
        <f>(DATA!BD10/DATA!W10)*100</f>
        <v>91.490909090909085</v>
      </c>
      <c r="AI7" s="74">
        <f>(DATA!BE10/DATA!M10)*100</f>
        <v>5.1428571428571423</v>
      </c>
      <c r="AJ7" s="73">
        <f>(DATA!BF10/DATA!N10)*100</f>
        <v>5.010438413361169</v>
      </c>
      <c r="AK7" s="73">
        <f>(DATA!BG10/DATA!O10)*100</f>
        <v>5.1928783382789323</v>
      </c>
      <c r="AL7" s="73">
        <f>(DATA!BH10/DATA!P10)*100</f>
        <v>4.7767393561786085</v>
      </c>
      <c r="AM7" s="73">
        <f>(DATA!BI10/DATA!Q10)*100</f>
        <v>4.9265341400172868</v>
      </c>
      <c r="AN7" s="73">
        <f>(DATA!BJ10/DATA!R10)*100</f>
        <v>4.1547277936962752</v>
      </c>
      <c r="AO7" s="73">
        <f>(DATA!BK10/DATA!S10)*100</f>
        <v>4.3731778425655978</v>
      </c>
      <c r="AP7" s="73">
        <f>(DATA!BL10/DATA!T10)*100</f>
        <v>5.0072568940493465</v>
      </c>
      <c r="AQ7" s="73">
        <f>(DATA!BM10/DATA!U10)*100</f>
        <v>5.3250345781466111</v>
      </c>
      <c r="AR7" s="73">
        <f>(DATA!BN10/DATA!V10)*100</f>
        <v>5.5830388692579502</v>
      </c>
      <c r="AS7" s="73">
        <f>(DATA!BO10/DATA!W10)*100</f>
        <v>6.254545454545454</v>
      </c>
      <c r="AT7" s="57" t="str">
        <f>IF(DATA!BP10&gt;0,((DATA!BP10/DATA!BE10)*100),"NA")</f>
        <v>NA</v>
      </c>
      <c r="AU7" s="109" t="str">
        <f>IF(DATA!BQ10&gt;0,((DATA!BQ10/DATA!BF10)*100),"NA")</f>
        <v>NA</v>
      </c>
      <c r="AV7" s="109" t="str">
        <f>IF(DATA!BR10&gt;0,((DATA!BR10/DATA!BG10)*100),"NA")</f>
        <v>NA</v>
      </c>
      <c r="AW7" s="109" t="str">
        <f>IF(DATA!BS10&gt;0,((DATA!BS10/DATA!BH10)*100),"NA")</f>
        <v>NA</v>
      </c>
      <c r="AX7" s="109" t="str">
        <f>IF(DATA!BT10&gt;0,((DATA!BT10/DATA!BI10)*100),"NA")</f>
        <v>NA</v>
      </c>
      <c r="AY7" s="109" t="str">
        <f>IF(DATA!BU10&gt;0,((DATA!BU10/DATA!BJ10)*100),"NA")</f>
        <v>NA</v>
      </c>
      <c r="AZ7" s="109">
        <f>IF(DATA!BV10&gt;0,((DATA!BV10/DATA!BK10)*100),"NA")</f>
        <v>15</v>
      </c>
      <c r="BA7" s="109">
        <f>IF(DATA!BW10&gt;0,((DATA!BW10/DATA!BL10)*100),"NA")</f>
        <v>24.637681159420293</v>
      </c>
      <c r="BB7" s="109">
        <f>IF(DATA!BX10&gt;0,((DATA!BX10/DATA!BM10)*100),"NA")</f>
        <v>46.753246753246749</v>
      </c>
      <c r="BC7" s="109">
        <f>IF(DATA!BY10&gt;0,((DATA!BY10/DATA!BN10)*100),"NA")</f>
        <v>51.898734177215189</v>
      </c>
      <c r="BD7" s="109" t="str">
        <f>IF(DATA!BZ10&gt;0,((DATA!BZ10/DATA!BO10)*100),"NA")</f>
        <v>NA</v>
      </c>
      <c r="BE7" s="74">
        <f>(DATA!CA10/DATA!M10)*100</f>
        <v>0.2857142857142857</v>
      </c>
      <c r="BF7" s="73">
        <f>(DATA!CB10/DATA!N10)*100</f>
        <v>0</v>
      </c>
      <c r="BG7" s="73">
        <f>(DATA!CC10/DATA!O10)*100</f>
        <v>0</v>
      </c>
      <c r="BH7" s="73">
        <f>(DATA!CD10/DATA!P10)*100</f>
        <v>0.20768431983385255</v>
      </c>
      <c r="BI7" s="73">
        <f>(DATA!CE10/DATA!Q10)*100</f>
        <v>0.69144338807260153</v>
      </c>
      <c r="BJ7" s="73">
        <f>(DATA!CF10/DATA!R10)*100</f>
        <v>0.93123209169054444</v>
      </c>
      <c r="BK7" s="73">
        <f>(DATA!CG10/DATA!S10)*100</f>
        <v>1.3119533527696794</v>
      </c>
      <c r="BL7" s="73">
        <f>(DATA!CH10/DATA!T10)*100</f>
        <v>0.65312046444121918</v>
      </c>
      <c r="BM7" s="73">
        <f>(DATA!CI10/DATA!U10)*100</f>
        <v>1.0373443983402488</v>
      </c>
      <c r="BN7" s="73">
        <f>(DATA!CJ10/DATA!V10)*100</f>
        <v>1.2720848056537104</v>
      </c>
      <c r="BO7" s="73">
        <f>(DATA!CK10/DATA!W10)*100</f>
        <v>1.0909090909090911</v>
      </c>
      <c r="BP7" s="74">
        <f>(DATA!CL10/DATA!M10)*100</f>
        <v>0</v>
      </c>
      <c r="BQ7" s="73">
        <f>(DATA!CM10/DATA!N10)*100</f>
        <v>0</v>
      </c>
      <c r="BR7" s="73">
        <f>(DATA!CN10/DATA!O10)*100</f>
        <v>0</v>
      </c>
      <c r="BS7" s="73">
        <f>(DATA!CO10/DATA!P10)*100</f>
        <v>0</v>
      </c>
      <c r="BT7" s="73">
        <f>(DATA!CP10/DATA!Q10)*100</f>
        <v>0</v>
      </c>
      <c r="BU7" s="73">
        <f>(DATA!CQ10/DATA!R10)*100</f>
        <v>0</v>
      </c>
      <c r="BV7" s="73">
        <f>(DATA!CR10/DATA!S10)*100</f>
        <v>0</v>
      </c>
      <c r="BW7" s="73">
        <f>(DATA!CS10/DATA!T10)*100</f>
        <v>0.36284470246734396</v>
      </c>
      <c r="BX7" s="73">
        <f>(DATA!CT10/DATA!U10)*100</f>
        <v>6.9156293222683268E-2</v>
      </c>
      <c r="BY7" s="73">
        <f>(DATA!CU10/DATA!V10)*100</f>
        <v>7.0671378091872794E-2</v>
      </c>
      <c r="BZ7" s="73">
        <f>(DATA!CV10/DATA!W10)*100</f>
        <v>0.14545454545454545</v>
      </c>
      <c r="CA7" s="74">
        <f>(DATA!CW10/DATA!M10)*100</f>
        <v>1.2857142857142856</v>
      </c>
      <c r="CB7" s="73">
        <f>(DATA!CX10/DATA!N10)*100</f>
        <v>0.83507306889352806</v>
      </c>
      <c r="CC7" s="73">
        <f>(DATA!CY10/DATA!O10)*100</f>
        <v>1.1869436201780417</v>
      </c>
      <c r="CD7" s="73">
        <f>(DATA!CZ10/DATA!P10)*100</f>
        <v>1.0384215991692627</v>
      </c>
      <c r="CE7" s="73">
        <f>(DATA!DA10/DATA!Q10)*100</f>
        <v>0.86430423509075205</v>
      </c>
      <c r="CF7" s="73">
        <f>(DATA!DB10/DATA!R10)*100</f>
        <v>1.361031518624642</v>
      </c>
      <c r="CG7" s="73">
        <f>(DATA!DC10/DATA!S10)*100</f>
        <v>1.4577259475218658</v>
      </c>
      <c r="CH7" s="73">
        <f>(DATA!DD10/DATA!T10)*100</f>
        <v>0.72568940493468792</v>
      </c>
      <c r="CI7" s="73">
        <f>(DATA!DE10/DATA!U10)*100</f>
        <v>1.313969571230982</v>
      </c>
      <c r="CJ7" s="73">
        <f>(DATA!DF10/DATA!V10)*100</f>
        <v>0.98939929328621912</v>
      </c>
      <c r="CK7" s="73">
        <f>(DATA!DG10/DATA!W10)*100</f>
        <v>1.0181818181818183</v>
      </c>
      <c r="CL7" s="94">
        <f t="shared" si="9"/>
        <v>100</v>
      </c>
      <c r="CM7" s="95">
        <f t="shared" si="10"/>
        <v>100</v>
      </c>
      <c r="CN7" s="95">
        <f t="shared" si="11"/>
        <v>100</v>
      </c>
      <c r="CO7" s="95">
        <f t="shared" si="12"/>
        <v>100</v>
      </c>
      <c r="CP7" s="95">
        <f t="shared" si="13"/>
        <v>100</v>
      </c>
      <c r="CQ7" s="95">
        <f t="shared" si="14"/>
        <v>100</v>
      </c>
      <c r="CR7" s="95">
        <f t="shared" si="15"/>
        <v>100</v>
      </c>
      <c r="CS7" s="95">
        <f t="shared" si="23"/>
        <v>100</v>
      </c>
      <c r="CT7" s="95">
        <f t="shared" si="24"/>
        <v>100</v>
      </c>
      <c r="CU7" s="95">
        <f t="shared" si="25"/>
        <v>100</v>
      </c>
      <c r="CV7" s="95">
        <f t="shared" si="25"/>
        <v>100</v>
      </c>
      <c r="CW7" s="94">
        <f t="shared" si="16"/>
        <v>100</v>
      </c>
      <c r="CX7" s="95">
        <f t="shared" si="17"/>
        <v>100</v>
      </c>
      <c r="CY7" s="95">
        <f t="shared" si="18"/>
        <v>100</v>
      </c>
      <c r="CZ7" s="95">
        <f t="shared" si="19"/>
        <v>100.00000000000001</v>
      </c>
      <c r="DA7" s="95">
        <f t="shared" si="20"/>
        <v>100</v>
      </c>
      <c r="DB7" s="95">
        <f t="shared" si="21"/>
        <v>100.00000000000001</v>
      </c>
      <c r="DC7" s="95">
        <f t="shared" si="22"/>
        <v>100</v>
      </c>
      <c r="DD7" s="95">
        <f t="shared" si="26"/>
        <v>100</v>
      </c>
      <c r="DE7" s="95">
        <f t="shared" si="27"/>
        <v>100.00000000000001</v>
      </c>
      <c r="DF7" s="95">
        <f t="shared" si="28"/>
        <v>100</v>
      </c>
      <c r="DG7" s="95">
        <f t="shared" si="29"/>
        <v>99.999999999999986</v>
      </c>
    </row>
    <row r="8" spans="1:111">
      <c r="A8" s="65" t="str">
        <f>+DATA!A11</f>
        <v>Delaware</v>
      </c>
      <c r="B8" s="73">
        <f>(DATA!X11/DATA!B11)*100</f>
        <v>45.957446808510639</v>
      </c>
      <c r="C8" s="73">
        <f>(DATA!Y11/DATA!C11)*100</f>
        <v>44.855967078189302</v>
      </c>
      <c r="D8" s="73">
        <f>(DATA!Z11/DATA!D11)*100</f>
        <v>43.39622641509434</v>
      </c>
      <c r="E8" s="73">
        <f>(DATA!AA11/DATA!E11)*100</f>
        <v>41.694915254237287</v>
      </c>
      <c r="F8" s="73">
        <f>(DATA!AB11/DATA!F11)*100</f>
        <v>39.171974522292999</v>
      </c>
      <c r="G8" s="73">
        <f>(DATA!AC11/DATA!G11)*100</f>
        <v>37.08206686930091</v>
      </c>
      <c r="H8" s="73">
        <f>(DATA!AD11/DATA!H11)*100</f>
        <v>35.828877005347593</v>
      </c>
      <c r="I8" s="73">
        <f>(DATA!AE11/DATA!I11)*100</f>
        <v>35.106382978723403</v>
      </c>
      <c r="J8" s="73">
        <f>(DATA!AF11/DATA!J11)*100</f>
        <v>35.509138381201041</v>
      </c>
      <c r="K8" s="73">
        <f>(DATA!AG11/DATA!K11)*100</f>
        <v>37.659033078880405</v>
      </c>
      <c r="L8" s="73">
        <f>(DATA!AH11/DATA!L11)*100</f>
        <v>37.1571072319202</v>
      </c>
      <c r="M8" s="74">
        <f>(DATA!AI11/DATA!B11)*100</f>
        <v>54.042553191489361</v>
      </c>
      <c r="N8" s="84">
        <f>(DATA!AJ11/DATA!C11)*100</f>
        <v>55.144032921810705</v>
      </c>
      <c r="O8" s="84">
        <f>(DATA!AK11/DATA!D11)*100</f>
        <v>56.60377358490566</v>
      </c>
      <c r="P8" s="84">
        <f>(DATA!AL11/DATA!E11)*100</f>
        <v>58.305084745762713</v>
      </c>
      <c r="Q8" s="84">
        <f>(DATA!AM11/DATA!F11)*100</f>
        <v>60.828025477707001</v>
      </c>
      <c r="R8" s="84">
        <f>(DATA!AN11/DATA!G11)*100</f>
        <v>62.91793313069909</v>
      </c>
      <c r="S8" s="84">
        <f>(DATA!AO11/DATA!H11)*100</f>
        <v>64.171122994652407</v>
      </c>
      <c r="T8" s="84">
        <f>(DATA!AP11/DATA!I11)*100</f>
        <v>64.893617021276597</v>
      </c>
      <c r="U8" s="84">
        <f>(DATA!AQ11/DATA!J11)*100</f>
        <v>64.490861618798959</v>
      </c>
      <c r="V8" s="84">
        <f>(DATA!AR11/DATA!K11)*100</f>
        <v>62.340966921119588</v>
      </c>
      <c r="W8" s="84">
        <f>(DATA!AS11/DATA!L11)*100</f>
        <v>62.842892768079807</v>
      </c>
      <c r="X8" s="74">
        <f>(DATA!AT11/DATA!M11)*100</f>
        <v>87.659574468085111</v>
      </c>
      <c r="Y8" s="84">
        <f>(DATA!AU11/DATA!N11)*100</f>
        <v>87.654320987654316</v>
      </c>
      <c r="Z8" s="84">
        <f>(DATA!AV11/DATA!O11)*100</f>
        <v>87.547169811320757</v>
      </c>
      <c r="AA8" s="84">
        <f>(DATA!AW11/DATA!P11)*100</f>
        <v>87.118644067796609</v>
      </c>
      <c r="AB8" s="84">
        <f>(DATA!AX11/DATA!Q11)*100</f>
        <v>88.535031847133766</v>
      </c>
      <c r="AC8" s="84">
        <f>(DATA!AY11/DATA!R11)*100</f>
        <v>89.361702127659569</v>
      </c>
      <c r="AD8" s="84">
        <f>(DATA!AZ11/DATA!S11)*100</f>
        <v>89.037433155080208</v>
      </c>
      <c r="AE8" s="84">
        <f>(DATA!BA11/DATA!T11)*100</f>
        <v>89.627659574468083</v>
      </c>
      <c r="AF8" s="84">
        <f>(DATA!BB11/DATA!U11)*100</f>
        <v>89.005235602094245</v>
      </c>
      <c r="AG8" s="84">
        <f>(DATA!BC11/DATA!V11)*100</f>
        <v>88.549618320610691</v>
      </c>
      <c r="AH8" s="84">
        <f>(DATA!BD11/DATA!W11)*100</f>
        <v>88.25</v>
      </c>
      <c r="AI8" s="74">
        <f>(DATA!BE11/DATA!M11)*100</f>
        <v>9.3617021276595747</v>
      </c>
      <c r="AJ8" s="73">
        <f>(DATA!BF11/DATA!N11)*100</f>
        <v>9.0534979423868318</v>
      </c>
      <c r="AK8" s="73">
        <f>(DATA!BG11/DATA!O11)*100</f>
        <v>8.3018867924528301</v>
      </c>
      <c r="AL8" s="73">
        <f>(DATA!BH11/DATA!P11)*100</f>
        <v>8.1355932203389827</v>
      </c>
      <c r="AM8" s="73">
        <f>(DATA!BI11/DATA!Q11)*100</f>
        <v>5.4140127388535033</v>
      </c>
      <c r="AN8" s="73">
        <f>(DATA!BJ11/DATA!R11)*100</f>
        <v>5.1671732522796354</v>
      </c>
      <c r="AO8" s="73">
        <f>(DATA!BK11/DATA!S11)*100</f>
        <v>5.3475935828877006</v>
      </c>
      <c r="AP8" s="73">
        <f>(DATA!BL11/DATA!T11)*100</f>
        <v>4.7872340425531918</v>
      </c>
      <c r="AQ8" s="73">
        <f>(DATA!BM11/DATA!U11)*100</f>
        <v>5.7591623036649215</v>
      </c>
      <c r="AR8" s="73">
        <f>(DATA!BN11/DATA!V11)*100</f>
        <v>5.5979643765903306</v>
      </c>
      <c r="AS8" s="73">
        <f>(DATA!BO11/DATA!W11)*100</f>
        <v>5.75</v>
      </c>
      <c r="AT8" s="57" t="str">
        <f>IF(DATA!BP11&gt;0,((DATA!BP11/DATA!BE11)*100),"NA")</f>
        <v>NA</v>
      </c>
      <c r="AU8" s="109" t="str">
        <f>IF(DATA!BQ11&gt;0,((DATA!BQ11/DATA!BF11)*100),"NA")</f>
        <v>NA</v>
      </c>
      <c r="AV8" s="109" t="str">
        <f>IF(DATA!BR11&gt;0,((DATA!BR11/DATA!BG11)*100),"NA")</f>
        <v>NA</v>
      </c>
      <c r="AW8" s="109" t="str">
        <f>IF(DATA!BS11&gt;0,((DATA!BS11/DATA!BH11)*100),"NA")</f>
        <v>NA</v>
      </c>
      <c r="AX8" s="109" t="str">
        <f>IF(DATA!BT11&gt;0,((DATA!BT11/DATA!BI11)*100),"NA")</f>
        <v>NA</v>
      </c>
      <c r="AY8" s="109" t="str">
        <f>IF(DATA!BU11&gt;0,((DATA!BU11/DATA!BJ11)*100),"NA")</f>
        <v>NA</v>
      </c>
      <c r="AZ8" s="109" t="str">
        <f>IF(DATA!BV11&gt;0,((DATA!BV11/DATA!BK11)*100),"NA")</f>
        <v>NA</v>
      </c>
      <c r="BA8" s="109" t="str">
        <f>IF(DATA!BW11&gt;0,((DATA!BW11/DATA!BL11)*100),"NA")</f>
        <v>NA</v>
      </c>
      <c r="BB8" s="109" t="str">
        <f>IF(DATA!BX11&gt;0,((DATA!BX11/DATA!BM11)*100),"NA")</f>
        <v>NA</v>
      </c>
      <c r="BC8" s="109" t="str">
        <f>IF(DATA!BY11&gt;0,((DATA!BY11/DATA!BN11)*100),"NA")</f>
        <v>NA</v>
      </c>
      <c r="BD8" s="109" t="str">
        <f>IF(DATA!BZ11&gt;0,((DATA!BZ11/DATA!BO11)*100),"NA")</f>
        <v>NA</v>
      </c>
      <c r="BE8" s="74">
        <f>(DATA!CA11/DATA!M11)*100</f>
        <v>0.42553191489361702</v>
      </c>
      <c r="BF8" s="73">
        <f>(DATA!CB11/DATA!N11)*100</f>
        <v>0.41152263374485598</v>
      </c>
      <c r="BG8" s="73">
        <f>(DATA!CC11/DATA!O11)*100</f>
        <v>0.75471698113207553</v>
      </c>
      <c r="BH8" s="73">
        <f>(DATA!CD11/DATA!P11)*100</f>
        <v>1.3559322033898304</v>
      </c>
      <c r="BI8" s="73">
        <f>(DATA!CE11/DATA!Q11)*100</f>
        <v>1.910828025477707</v>
      </c>
      <c r="BJ8" s="73">
        <f>(DATA!CF11/DATA!R11)*100</f>
        <v>1.8237082066869299</v>
      </c>
      <c r="BK8" s="73">
        <f>(DATA!CG11/DATA!S11)*100</f>
        <v>1.3368983957219251</v>
      </c>
      <c r="BL8" s="73">
        <f>(DATA!CH11/DATA!T11)*100</f>
        <v>1.5957446808510638</v>
      </c>
      <c r="BM8" s="73">
        <f>(DATA!CI11/DATA!U11)*100</f>
        <v>1.5706806282722512</v>
      </c>
      <c r="BN8" s="73">
        <f>(DATA!CJ11/DATA!V11)*100</f>
        <v>1.7811704834605597</v>
      </c>
      <c r="BO8" s="73">
        <f>(DATA!CK11/DATA!W11)*100</f>
        <v>2</v>
      </c>
      <c r="BP8" s="74">
        <f>(DATA!CL11/DATA!M11)*100</f>
        <v>0</v>
      </c>
      <c r="BQ8" s="73">
        <f>(DATA!CM11/DATA!N11)*100</f>
        <v>0</v>
      </c>
      <c r="BR8" s="73">
        <f>(DATA!CN11/DATA!O11)*100</f>
        <v>0</v>
      </c>
      <c r="BS8" s="73">
        <f>(DATA!CO11/DATA!P11)*100</f>
        <v>0</v>
      </c>
      <c r="BT8" s="73">
        <f>(DATA!CP11/DATA!Q11)*100</f>
        <v>0</v>
      </c>
      <c r="BU8" s="73">
        <f>(DATA!CQ11/DATA!R11)*100</f>
        <v>0</v>
      </c>
      <c r="BV8" s="73">
        <f>(DATA!CR11/DATA!S11)*100</f>
        <v>0</v>
      </c>
      <c r="BW8" s="73">
        <f>(DATA!CS11/DATA!T11)*100</f>
        <v>0</v>
      </c>
      <c r="BX8" s="73">
        <f>(DATA!CT11/DATA!U11)*100</f>
        <v>0</v>
      </c>
      <c r="BY8" s="73">
        <f>(DATA!CU11/DATA!V11)*100</f>
        <v>0</v>
      </c>
      <c r="BZ8" s="73">
        <f>(DATA!CV11/DATA!W11)*100</f>
        <v>0</v>
      </c>
      <c r="CA8" s="74">
        <f>(DATA!CW11/DATA!M11)*100</f>
        <v>2.5531914893617018</v>
      </c>
      <c r="CB8" s="73">
        <f>(DATA!CX11/DATA!N11)*100</f>
        <v>2.880658436213992</v>
      </c>
      <c r="CC8" s="73">
        <f>(DATA!CY11/DATA!O11)*100</f>
        <v>3.3962264150943398</v>
      </c>
      <c r="CD8" s="73">
        <f>(DATA!CZ11/DATA!P11)*100</f>
        <v>3.3898305084745761</v>
      </c>
      <c r="CE8" s="73">
        <f>(DATA!DA11/DATA!Q11)*100</f>
        <v>4.1401273885350314</v>
      </c>
      <c r="CF8" s="73">
        <f>(DATA!DB11/DATA!R11)*100</f>
        <v>3.6474164133738598</v>
      </c>
      <c r="CG8" s="73">
        <f>(DATA!DC11/DATA!S11)*100</f>
        <v>4.2780748663101598</v>
      </c>
      <c r="CH8" s="73">
        <f>(DATA!DD11/DATA!T11)*100</f>
        <v>3.9893617021276597</v>
      </c>
      <c r="CI8" s="73">
        <f>(DATA!DE11/DATA!U11)*100</f>
        <v>3.664921465968586</v>
      </c>
      <c r="CJ8" s="73">
        <f>(DATA!DF11/DATA!V11)*100</f>
        <v>4.0712468193384224</v>
      </c>
      <c r="CK8" s="73">
        <f>(DATA!DG11/DATA!W11)*100</f>
        <v>4</v>
      </c>
      <c r="CL8" s="94">
        <f t="shared" si="9"/>
        <v>100</v>
      </c>
      <c r="CM8" s="95">
        <f t="shared" si="10"/>
        <v>100</v>
      </c>
      <c r="CN8" s="95">
        <f t="shared" si="11"/>
        <v>100</v>
      </c>
      <c r="CO8" s="95">
        <f t="shared" si="12"/>
        <v>100</v>
      </c>
      <c r="CP8" s="95">
        <f t="shared" si="13"/>
        <v>100</v>
      </c>
      <c r="CQ8" s="95">
        <f t="shared" si="14"/>
        <v>100</v>
      </c>
      <c r="CR8" s="95">
        <f t="shared" si="15"/>
        <v>100</v>
      </c>
      <c r="CS8" s="95">
        <f t="shared" si="23"/>
        <v>100</v>
      </c>
      <c r="CT8" s="95">
        <f t="shared" si="24"/>
        <v>100</v>
      </c>
      <c r="CU8" s="95">
        <f t="shared" si="25"/>
        <v>100</v>
      </c>
      <c r="CV8" s="95">
        <f t="shared" si="25"/>
        <v>100</v>
      </c>
      <c r="CW8" s="94">
        <f t="shared" si="16"/>
        <v>100</v>
      </c>
      <c r="CX8" s="95">
        <f t="shared" si="17"/>
        <v>99.999999999999986</v>
      </c>
      <c r="CY8" s="95">
        <f t="shared" si="18"/>
        <v>100</v>
      </c>
      <c r="CZ8" s="95">
        <f t="shared" si="19"/>
        <v>99.999999999999986</v>
      </c>
      <c r="DA8" s="95">
        <f t="shared" si="20"/>
        <v>100.00000000000001</v>
      </c>
      <c r="DB8" s="95">
        <f t="shared" si="21"/>
        <v>100</v>
      </c>
      <c r="DC8" s="95">
        <f t="shared" si="22"/>
        <v>100</v>
      </c>
      <c r="DD8" s="95">
        <f t="shared" si="26"/>
        <v>100</v>
      </c>
      <c r="DE8" s="95">
        <f t="shared" si="27"/>
        <v>100.00000000000001</v>
      </c>
      <c r="DF8" s="95">
        <f t="shared" si="28"/>
        <v>100</v>
      </c>
      <c r="DG8" s="95">
        <f t="shared" si="29"/>
        <v>100</v>
      </c>
    </row>
    <row r="9" spans="1:111">
      <c r="A9" s="65" t="str">
        <f>+DATA!A12</f>
        <v>Florida</v>
      </c>
      <c r="B9" s="73">
        <f>(DATA!X12/DATA!B12)*100</f>
        <v>53.909287257019436</v>
      </c>
      <c r="C9" s="73">
        <f>(DATA!Y12/DATA!C12)*100</f>
        <v>52.410454985479184</v>
      </c>
      <c r="D9" s="73">
        <f>(DATA!Z12/DATA!D12)*100</f>
        <v>51.726315789473688</v>
      </c>
      <c r="E9" s="73">
        <f>(DATA!AA12/DATA!E12)*100</f>
        <v>50.733202013569709</v>
      </c>
      <c r="F9" s="73">
        <f>(DATA!AB12/DATA!F12)*100</f>
        <v>47.289340101522839</v>
      </c>
      <c r="G9" s="73">
        <f>(DATA!AC12/DATA!G12)*100</f>
        <v>45.657370517928285</v>
      </c>
      <c r="H9" s="73">
        <f>(DATA!AD12/DATA!H12)*100</f>
        <v>44.228571428571428</v>
      </c>
      <c r="I9" s="73">
        <f>(DATA!AE12/DATA!I12)*100</f>
        <v>43.574788334901221</v>
      </c>
      <c r="J9" s="73">
        <f>(DATA!AF12/DATA!J12)*100</f>
        <v>43.567662565905096</v>
      </c>
      <c r="K9" s="73">
        <f>(DATA!AG12/DATA!K12)*100</f>
        <v>43.765946589556052</v>
      </c>
      <c r="L9" s="73">
        <f>(DATA!AH12/DATA!L12)*100</f>
        <v>43.903662819869545</v>
      </c>
      <c r="M9" s="74">
        <f>(DATA!AI12/DATA!B12)*100</f>
        <v>46.090712742980564</v>
      </c>
      <c r="N9" s="84">
        <f>(DATA!AJ12/DATA!C12)*100</f>
        <v>47.589545014520809</v>
      </c>
      <c r="O9" s="84">
        <f>(DATA!AK12/DATA!D12)*100</f>
        <v>48.273684210526312</v>
      </c>
      <c r="P9" s="84">
        <f>(DATA!AL12/DATA!E12)*100</f>
        <v>49.266797986430291</v>
      </c>
      <c r="Q9" s="84">
        <f>(DATA!AM12/DATA!F12)*100</f>
        <v>52.710659898477154</v>
      </c>
      <c r="R9" s="84">
        <f>(DATA!AN12/DATA!G12)*100</f>
        <v>54.342629482071715</v>
      </c>
      <c r="S9" s="84">
        <f>(DATA!AO12/DATA!H12)*100</f>
        <v>55.771428571428572</v>
      </c>
      <c r="T9" s="84">
        <f>(DATA!AP12/DATA!I12)*100</f>
        <v>56.425211665098772</v>
      </c>
      <c r="U9" s="84">
        <f>(DATA!AQ12/DATA!J12)*100</f>
        <v>56.432337434094904</v>
      </c>
      <c r="V9" s="84">
        <f>(DATA!AR12/DATA!K12)*100</f>
        <v>56.234053410443948</v>
      </c>
      <c r="W9" s="84">
        <f>(DATA!AS12/DATA!L12)*100</f>
        <v>56.096337180130448</v>
      </c>
      <c r="X9" s="74">
        <f>(DATA!AT12/DATA!M12)*100</f>
        <v>84.622030237580987</v>
      </c>
      <c r="Y9" s="84">
        <f>(DATA!AU12/DATA!N12)*100</f>
        <v>91.597289448209096</v>
      </c>
      <c r="Z9" s="84">
        <f>(DATA!AV12/DATA!O12)*100</f>
        <v>83.150105708245249</v>
      </c>
      <c r="AA9" s="84">
        <f>(DATA!AW12/DATA!P12)*100</f>
        <v>82.646780303030297</v>
      </c>
      <c r="AB9" s="84">
        <f>(DATA!AX12/DATA!Q12)*100</f>
        <v>80.020576131687235</v>
      </c>
      <c r="AC9" s="84">
        <f>(DATA!AY12/DATA!R12)*100</f>
        <v>78.968573730862218</v>
      </c>
      <c r="AD9" s="84">
        <f>(DATA!AZ12/DATA!S12)*100</f>
        <v>78.48101265822784</v>
      </c>
      <c r="AE9" s="84">
        <f>(DATA!BA12/DATA!T12)*100</f>
        <v>76.666666666666671</v>
      </c>
      <c r="AF9" s="84">
        <f>(DATA!BB12/DATA!U12)*100</f>
        <v>75.062567036110124</v>
      </c>
      <c r="AG9" s="84">
        <f>(DATA!BC12/DATA!V12)*100</f>
        <v>73.905519986156776</v>
      </c>
      <c r="AH9" s="84">
        <f>(DATA!BD12/DATA!W12)*100</f>
        <v>72.919148936170203</v>
      </c>
      <c r="AI9" s="74">
        <f>(DATA!BE12/DATA!M12)*100</f>
        <v>9.3304535637149026</v>
      </c>
      <c r="AJ9" s="73">
        <f>(DATA!BF12/DATA!N12)*100</f>
        <v>6.9119070667957399</v>
      </c>
      <c r="AK9" s="73">
        <f>(DATA!BG12/DATA!O12)*100</f>
        <v>9.5560253699788582</v>
      </c>
      <c r="AL9" s="73">
        <f>(DATA!BH12/DATA!P12)*100</f>
        <v>9.5880681818181817</v>
      </c>
      <c r="AM9" s="73">
        <f>(DATA!BI12/DATA!Q12)*100</f>
        <v>9.0740740740740744</v>
      </c>
      <c r="AN9" s="73">
        <f>(DATA!BJ12/DATA!R12)*100</f>
        <v>9.5688960515713131</v>
      </c>
      <c r="AO9" s="73">
        <f>(DATA!BK12/DATA!S12)*100</f>
        <v>9.5703874184886839</v>
      </c>
      <c r="AP9" s="73">
        <f>(DATA!BL12/DATA!T12)*100</f>
        <v>9.8095238095238102</v>
      </c>
      <c r="AQ9" s="73">
        <f>(DATA!BM12/DATA!U12)*100</f>
        <v>9.724705041115481</v>
      </c>
      <c r="AR9" s="73">
        <f>(DATA!BN12/DATA!V12)*100</f>
        <v>10.365115071811733</v>
      </c>
      <c r="AS9" s="73">
        <f>(DATA!BO12/DATA!W12)*100</f>
        <v>10.62127659574468</v>
      </c>
      <c r="AT9" s="57" t="str">
        <f>IF(DATA!BP12&gt;0,((DATA!BP12/DATA!BE12)*100),"NA")</f>
        <v>NA</v>
      </c>
      <c r="AU9" s="109" t="str">
        <f>IF(DATA!BQ12&gt;0,((DATA!BQ12/DATA!BF12)*100),"NA")</f>
        <v>NA</v>
      </c>
      <c r="AV9" s="109" t="str">
        <f>IF(DATA!BR12&gt;0,((DATA!BR12/DATA!BG12)*100),"NA")</f>
        <v>NA</v>
      </c>
      <c r="AW9" s="109" t="str">
        <f>IF(DATA!BS12&gt;0,((DATA!BS12/DATA!BH12)*100),"NA")</f>
        <v>NA</v>
      </c>
      <c r="AX9" s="109" t="str">
        <f>IF(DATA!BT12&gt;0,((DATA!BT12/DATA!BI12)*100),"NA")</f>
        <v>NA</v>
      </c>
      <c r="AY9" s="109" t="str">
        <f>IF(DATA!BU12&gt;0,((DATA!BU12/DATA!BJ12)*100),"NA")</f>
        <v>NA</v>
      </c>
      <c r="AZ9" s="109" t="str">
        <f>IF(DATA!BV12&gt;0,((DATA!BV12/DATA!BK12)*100),"NA")</f>
        <v>NA</v>
      </c>
      <c r="BA9" s="109" t="str">
        <f>IF(DATA!BW12&gt;0,((DATA!BW12/DATA!BL12)*100),"NA")</f>
        <v>NA</v>
      </c>
      <c r="BB9" s="109" t="str">
        <f>IF(DATA!BX12&gt;0,((DATA!BX12/DATA!BM12)*100),"NA")</f>
        <v>NA</v>
      </c>
      <c r="BC9" s="109" t="str">
        <f>IF(DATA!BY12&gt;0,((DATA!BY12/DATA!BN12)*100),"NA")</f>
        <v>NA</v>
      </c>
      <c r="BD9" s="109" t="str">
        <f>IF(DATA!BZ12&gt;0,((DATA!BZ12/DATA!BO12)*100),"NA")</f>
        <v>NA</v>
      </c>
      <c r="BE9" s="74">
        <f>(DATA!CA12/DATA!M12)*100</f>
        <v>4.8164146868250537</v>
      </c>
      <c r="BF9" s="73">
        <f>(DATA!CB12/DATA!N12)*100</f>
        <v>1.1423039690222652</v>
      </c>
      <c r="BG9" s="73">
        <f>(DATA!CC12/DATA!O12)*100</f>
        <v>5.7293868921775895</v>
      </c>
      <c r="BH9" s="73">
        <f>(DATA!CD12/DATA!P12)*100</f>
        <v>5.9895833333333339</v>
      </c>
      <c r="BI9" s="73">
        <f>(DATA!CE12/DATA!Q12)*100</f>
        <v>8.2510288065843618</v>
      </c>
      <c r="BJ9" s="73">
        <f>(DATA!CF12/DATA!R12)*100</f>
        <v>8.682514101531023</v>
      </c>
      <c r="BK9" s="73">
        <f>(DATA!CG12/DATA!S12)*100</f>
        <v>9.0141925584963563</v>
      </c>
      <c r="BL9" s="73">
        <f>(DATA!CH12/DATA!T12)*100</f>
        <v>9.7904761904761912</v>
      </c>
      <c r="BM9" s="73">
        <f>(DATA!CI12/DATA!U12)*100</f>
        <v>10.690025026814444</v>
      </c>
      <c r="BN9" s="73">
        <f>(DATA!CJ12/DATA!V12)*100</f>
        <v>11.057276345388475</v>
      </c>
      <c r="BO9" s="73">
        <f>(DATA!CK12/DATA!W12)*100</f>
        <v>11.319148936170214</v>
      </c>
      <c r="BP9" s="74">
        <f>(DATA!CL12/DATA!M12)*100</f>
        <v>0</v>
      </c>
      <c r="BQ9" s="73">
        <f>(DATA!CM12/DATA!N12)*100</f>
        <v>0</v>
      </c>
      <c r="BR9" s="73">
        <f>(DATA!CN12/DATA!O12)*100</f>
        <v>0</v>
      </c>
      <c r="BS9" s="73">
        <f>(DATA!CO12/DATA!P12)*100</f>
        <v>0</v>
      </c>
      <c r="BT9" s="73">
        <f>(DATA!CP12/DATA!Q12)*100</f>
        <v>0</v>
      </c>
      <c r="BU9" s="73">
        <f>(DATA!CQ12/DATA!R12)*100</f>
        <v>0</v>
      </c>
      <c r="BV9" s="73">
        <f>(DATA!CR12/DATA!S12)*100</f>
        <v>0</v>
      </c>
      <c r="BW9" s="73">
        <f>(DATA!CS12/DATA!T12)*100</f>
        <v>0</v>
      </c>
      <c r="BX9" s="73">
        <f>(DATA!CT12/DATA!U12)*100</f>
        <v>0.84018591347872729</v>
      </c>
      <c r="BY9" s="73">
        <f>(DATA!CU12/DATA!V12)*100</f>
        <v>0.89980965564976645</v>
      </c>
      <c r="BZ9" s="73">
        <f>(DATA!CV12/DATA!W12)*100</f>
        <v>0.95319148936170217</v>
      </c>
      <c r="CA9" s="74">
        <f>(DATA!CW12/DATA!M12)*100</f>
        <v>1.2311015118790496</v>
      </c>
      <c r="CB9" s="73">
        <f>(DATA!CX12/DATA!N12)*100</f>
        <v>0.34849951597289447</v>
      </c>
      <c r="CC9" s="73">
        <f>(DATA!CY12/DATA!O12)*100</f>
        <v>1.5644820295983086</v>
      </c>
      <c r="CD9" s="73">
        <f>(DATA!CZ12/DATA!P12)*100</f>
        <v>1.7755681818181819</v>
      </c>
      <c r="CE9" s="73">
        <f>(DATA!DA12/DATA!Q12)*100</f>
        <v>2.6543209876543212</v>
      </c>
      <c r="CF9" s="73">
        <f>(DATA!DB12/DATA!R12)*100</f>
        <v>2.7800161160354553</v>
      </c>
      <c r="CG9" s="73">
        <f>(DATA!DC12/DATA!S12)*100</f>
        <v>2.9344073647871118</v>
      </c>
      <c r="CH9" s="73">
        <f>(DATA!DD12/DATA!T12)*100</f>
        <v>3.7333333333333338</v>
      </c>
      <c r="CI9" s="73">
        <f>(DATA!DE12/DATA!U12)*100</f>
        <v>3.6825169824812298</v>
      </c>
      <c r="CJ9" s="73">
        <f>(DATA!DF12/DATA!V12)*100</f>
        <v>3.7722789409932513</v>
      </c>
      <c r="CK9" s="73">
        <f>(DATA!DG12/DATA!W12)*100</f>
        <v>4.1872340425531913</v>
      </c>
      <c r="CL9" s="94">
        <f t="shared" si="9"/>
        <v>100</v>
      </c>
      <c r="CM9" s="95">
        <f t="shared" si="10"/>
        <v>100</v>
      </c>
      <c r="CN9" s="95">
        <f t="shared" si="11"/>
        <v>100</v>
      </c>
      <c r="CO9" s="95">
        <f t="shared" si="12"/>
        <v>100</v>
      </c>
      <c r="CP9" s="95">
        <f t="shared" si="13"/>
        <v>100</v>
      </c>
      <c r="CQ9" s="95">
        <f t="shared" si="14"/>
        <v>100</v>
      </c>
      <c r="CR9" s="95">
        <f t="shared" si="15"/>
        <v>100</v>
      </c>
      <c r="CS9" s="95">
        <f t="shared" si="23"/>
        <v>100</v>
      </c>
      <c r="CT9" s="95">
        <f t="shared" si="24"/>
        <v>100</v>
      </c>
      <c r="CU9" s="95">
        <f t="shared" si="25"/>
        <v>100</v>
      </c>
      <c r="CV9" s="95">
        <f t="shared" si="25"/>
        <v>100</v>
      </c>
      <c r="CW9" s="94">
        <f t="shared" si="16"/>
        <v>99.999999999999986</v>
      </c>
      <c r="CX9" s="95">
        <f t="shared" si="17"/>
        <v>99.999999999999986</v>
      </c>
      <c r="CY9" s="95">
        <f t="shared" si="18"/>
        <v>100</v>
      </c>
      <c r="CZ9" s="95">
        <f t="shared" si="19"/>
        <v>100</v>
      </c>
      <c r="DA9" s="95">
        <f t="shared" si="20"/>
        <v>99.999999999999986</v>
      </c>
      <c r="DB9" s="95">
        <f t="shared" si="21"/>
        <v>100.00000000000001</v>
      </c>
      <c r="DC9" s="95">
        <f t="shared" si="22"/>
        <v>99.999999999999986</v>
      </c>
      <c r="DD9" s="95">
        <f t="shared" si="26"/>
        <v>100.00000000000001</v>
      </c>
      <c r="DE9" s="95">
        <f t="shared" si="27"/>
        <v>100.00000000000001</v>
      </c>
      <c r="DF9" s="95">
        <f t="shared" si="28"/>
        <v>99.999999999999986</v>
      </c>
      <c r="DG9" s="95">
        <f t="shared" si="29"/>
        <v>99.999999999999972</v>
      </c>
    </row>
    <row r="10" spans="1:111">
      <c r="A10" s="65" t="str">
        <f>+DATA!A13</f>
        <v>Georgia</v>
      </c>
      <c r="B10" s="73">
        <f>(DATA!X13/DATA!B13)*100</f>
        <v>48.160919540229884</v>
      </c>
      <c r="C10" s="73">
        <f>(DATA!Y13/DATA!C13)*100</f>
        <v>47.620904836193446</v>
      </c>
      <c r="D10" s="73">
        <f>(DATA!Z13/DATA!D13)*100</f>
        <v>46.899661781285232</v>
      </c>
      <c r="E10" s="73">
        <f>(DATA!AA13/DATA!E13)*100</f>
        <v>46.016823354774864</v>
      </c>
      <c r="F10" s="73">
        <f>(DATA!AB13/DATA!F13)*100</f>
        <v>46.598530820824017</v>
      </c>
      <c r="G10" s="73">
        <f>(DATA!AC13/DATA!G13)*100</f>
        <v>45.349143610013179</v>
      </c>
      <c r="H10" s="73">
        <f>(DATA!AD13/DATA!H13)*100</f>
        <v>45.960264900662253</v>
      </c>
      <c r="I10" s="73">
        <f>(DATA!AE13/DATA!I13)*100</f>
        <v>44.920344737529383</v>
      </c>
      <c r="J10" s="73">
        <f>(DATA!AF13/DATA!J13)*100</f>
        <v>45.107033639143729</v>
      </c>
      <c r="K10" s="73">
        <f>(DATA!AG13/DATA!K13)*100</f>
        <v>43.031609195402297</v>
      </c>
      <c r="L10" s="73">
        <f>(DATA!AH13/DATA!L13)*100</f>
        <v>44.636908727514992</v>
      </c>
      <c r="M10" s="74">
        <f>(DATA!AI13/DATA!B13)*100</f>
        <v>51.839080459770116</v>
      </c>
      <c r="N10" s="84">
        <f>(DATA!AJ13/DATA!C13)*100</f>
        <v>52.379095163806554</v>
      </c>
      <c r="O10" s="84">
        <f>(DATA!AK13/DATA!D13)*100</f>
        <v>53.100338218714768</v>
      </c>
      <c r="P10" s="84">
        <f>(DATA!AL13/DATA!E13)*100</f>
        <v>53.983176645225143</v>
      </c>
      <c r="Q10" s="84">
        <f>(DATA!AM13/DATA!F13)*100</f>
        <v>53.40146917917599</v>
      </c>
      <c r="R10" s="84">
        <f>(DATA!AN13/DATA!G13)*100</f>
        <v>54.650856389986821</v>
      </c>
      <c r="S10" s="84">
        <f>(DATA!AO13/DATA!H13)*100</f>
        <v>54.039735099337747</v>
      </c>
      <c r="T10" s="84">
        <f>(DATA!AP13/DATA!I13)*100</f>
        <v>55.079655262470617</v>
      </c>
      <c r="U10" s="84">
        <f>(DATA!AQ13/DATA!J13)*100</f>
        <v>54.892966360856263</v>
      </c>
      <c r="V10" s="84">
        <f>(DATA!AR13/DATA!K13)*100</f>
        <v>56.968390804597703</v>
      </c>
      <c r="W10" s="84">
        <f>(DATA!AS13/DATA!L13)*100</f>
        <v>55.363091272485008</v>
      </c>
      <c r="X10" s="74">
        <f>(DATA!AT13/DATA!M13)*100</f>
        <v>87.758620689655174</v>
      </c>
      <c r="Y10" s="84">
        <f>(DATA!AU13/DATA!N13)*100</f>
        <v>87.162426614481419</v>
      </c>
      <c r="Z10" s="84">
        <f>(DATA!AV13/DATA!O13)*100</f>
        <v>87.334593572778829</v>
      </c>
      <c r="AA10" s="84">
        <f>(DATA!AW13/DATA!P13)*100</f>
        <v>86.372646184340923</v>
      </c>
      <c r="AB10" s="84">
        <f>(DATA!AX13/DATA!Q13)*100</f>
        <v>80.51906440243512</v>
      </c>
      <c r="AC10" s="84">
        <f>(DATA!AY13/DATA!R13)*100</f>
        <v>81.192052980132445</v>
      </c>
      <c r="AD10" s="84">
        <f>(DATA!AZ13/DATA!S13)*100</f>
        <v>81.568364611260051</v>
      </c>
      <c r="AE10" s="84">
        <f>(DATA!BA13/DATA!T13)*100</f>
        <v>79.044117647058826</v>
      </c>
      <c r="AF10" s="84">
        <f>(DATA!BB13/DATA!U13)*100</f>
        <v>80</v>
      </c>
      <c r="AG10" s="84">
        <f>(DATA!BC13/DATA!V13)*100</f>
        <v>78.928312816799419</v>
      </c>
      <c r="AH10" s="84">
        <f>(DATA!BD13/DATA!W13)*100</f>
        <v>77.60591795561534</v>
      </c>
      <c r="AI10" s="74">
        <f>(DATA!BE13/DATA!M13)*100</f>
        <v>10.86206896551724</v>
      </c>
      <c r="AJ10" s="73">
        <f>(DATA!BF13/DATA!N13)*100</f>
        <v>11.62426614481409</v>
      </c>
      <c r="AK10" s="73">
        <f>(DATA!BG13/DATA!O13)*100</f>
        <v>10.926275992438564</v>
      </c>
      <c r="AL10" s="73">
        <f>(DATA!BH13/DATA!P13)*100</f>
        <v>11.248761149653122</v>
      </c>
      <c r="AM10" s="73">
        <f>(DATA!BI13/DATA!Q13)*100</f>
        <v>16.981736622877282</v>
      </c>
      <c r="AN10" s="73">
        <f>(DATA!BJ13/DATA!R13)*100</f>
        <v>16.132450331125828</v>
      </c>
      <c r="AO10" s="73">
        <f>(DATA!BK13/DATA!S13)*100</f>
        <v>13.53887399463807</v>
      </c>
      <c r="AP10" s="73">
        <f>(DATA!BL13/DATA!T13)*100</f>
        <v>17.27941176470588</v>
      </c>
      <c r="AQ10" s="73">
        <f>(DATA!BM13/DATA!U13)*100</f>
        <v>13.917525773195877</v>
      </c>
      <c r="AR10" s="73">
        <f>(DATA!BN13/DATA!V13)*100</f>
        <v>15.351194786386676</v>
      </c>
      <c r="AS10" s="73">
        <f>(DATA!BO13/DATA!W13)*100</f>
        <v>16.812373907195695</v>
      </c>
      <c r="AT10" s="57">
        <f>IF(DATA!BP13&gt;0,((DATA!BP13/DATA!BE13)*100),"NA")</f>
        <v>23.809523809523807</v>
      </c>
      <c r="AU10" s="109">
        <f>IF(DATA!BQ13&gt;0,((DATA!BQ13/DATA!BF13)*100),"NA")</f>
        <v>21.548821548821547</v>
      </c>
      <c r="AV10" s="109">
        <f>IF(DATA!BR13&gt;0,((DATA!BR13/DATA!BG13)*100),"NA")</f>
        <v>29.757785467128027</v>
      </c>
      <c r="AW10" s="109">
        <f>IF(DATA!BS13&gt;0,((DATA!BS13/DATA!BH13)*100),"NA")</f>
        <v>42.290748898678416</v>
      </c>
      <c r="AX10" s="109">
        <f>IF(DATA!BT13&gt;0,((DATA!BT13/DATA!BI13)*100),"NA")</f>
        <v>54.905660377358487</v>
      </c>
      <c r="AY10" s="109">
        <f>IF(DATA!BU13&gt;0,((DATA!BU13/DATA!BJ13)*100),"NA")</f>
        <v>51.067323481116588</v>
      </c>
      <c r="AZ10" s="109">
        <f>IF(DATA!BV13&gt;0,((DATA!BV13/DATA!BK13)*100),"NA")</f>
        <v>21.782178217821784</v>
      </c>
      <c r="BA10" s="109">
        <f>IF(DATA!BW13&gt;0,((DATA!BW13/DATA!BL13)*100),"NA")</f>
        <v>47.416413373860181</v>
      </c>
      <c r="BB10" s="109">
        <f>IF(DATA!BX13&gt;0,((DATA!BX13/DATA!BM13)*100),"NA")</f>
        <v>22.222222222222221</v>
      </c>
      <c r="BC10" s="109">
        <f>IF(DATA!BY13&gt;0,((DATA!BY13/DATA!BN13)*100),"NA")</f>
        <v>21.69811320754717</v>
      </c>
      <c r="BD10" s="109">
        <f>IF(DATA!BZ13&gt;0,((DATA!BZ13/DATA!BO13)*100),"NA")</f>
        <v>21.6</v>
      </c>
      <c r="BE10" s="74">
        <f>(DATA!CA13/DATA!M13)*100</f>
        <v>0.34482758620689657</v>
      </c>
      <c r="BF10" s="73">
        <f>(DATA!CB13/DATA!N13)*100</f>
        <v>0.35225048923679064</v>
      </c>
      <c r="BG10" s="73">
        <f>(DATA!CC13/DATA!O13)*100</f>
        <v>0.41587901701323249</v>
      </c>
      <c r="BH10" s="73">
        <f>(DATA!CD13/DATA!P13)*100</f>
        <v>0.54509415262636274</v>
      </c>
      <c r="BI10" s="73">
        <f>(DATA!CE13/DATA!Q13)*100</f>
        <v>0.80102531239987174</v>
      </c>
      <c r="BJ10" s="73">
        <f>(DATA!CF13/DATA!R13)*100</f>
        <v>0.71523178807947019</v>
      </c>
      <c r="BK10" s="73">
        <f>(DATA!CG13/DATA!S13)*100</f>
        <v>1.0723860589812333</v>
      </c>
      <c r="BL10" s="73">
        <f>(DATA!CH13/DATA!T13)*100</f>
        <v>0.89285714285714279</v>
      </c>
      <c r="BM10" s="73">
        <f>(DATA!CI13/DATA!U13)*100</f>
        <v>1.3917525773195878</v>
      </c>
      <c r="BN10" s="73">
        <f>(DATA!CJ13/DATA!V13)*100</f>
        <v>1.6654598117306301</v>
      </c>
      <c r="BO10" s="73">
        <f>(DATA!CK13/DATA!W13)*100</f>
        <v>1.6139878950907869</v>
      </c>
      <c r="BP10" s="74">
        <f>(DATA!CL13/DATA!M13)*100</f>
        <v>0</v>
      </c>
      <c r="BQ10" s="73">
        <f>(DATA!CM13/DATA!N13)*100</f>
        <v>0</v>
      </c>
      <c r="BR10" s="73">
        <f>(DATA!CN13/DATA!O13)*100</f>
        <v>0</v>
      </c>
      <c r="BS10" s="73">
        <f>(DATA!CO13/DATA!P13)*100</f>
        <v>0</v>
      </c>
      <c r="BT10" s="73">
        <f>(DATA!CP13/DATA!Q13)*100</f>
        <v>0</v>
      </c>
      <c r="BU10" s="73">
        <f>(DATA!CQ13/DATA!R13)*100</f>
        <v>0</v>
      </c>
      <c r="BV10" s="73">
        <f>(DATA!CR13/DATA!S13)*100</f>
        <v>0</v>
      </c>
      <c r="BW10" s="73">
        <f>(DATA!CS13/DATA!T13)*100</f>
        <v>0.10504201680672269</v>
      </c>
      <c r="BX10" s="73">
        <f>(DATA!CT13/DATA!U13)*100</f>
        <v>0.5670103092783505</v>
      </c>
      <c r="BY10" s="73">
        <f>(DATA!CU13/DATA!V13)*100</f>
        <v>0.21723388848660391</v>
      </c>
      <c r="BZ10" s="73">
        <f>(DATA!CV13/DATA!W13)*100</f>
        <v>0.26899798251513113</v>
      </c>
      <c r="CA10" s="74">
        <f>(DATA!CW13/DATA!M13)*100</f>
        <v>1.0344827586206897</v>
      </c>
      <c r="CB10" s="73">
        <f>(DATA!CX13/DATA!N13)*100</f>
        <v>0.86105675146771044</v>
      </c>
      <c r="CC10" s="73">
        <f>(DATA!CY13/DATA!O13)*100</f>
        <v>1.3232514177693762</v>
      </c>
      <c r="CD10" s="73">
        <f>(DATA!CZ13/DATA!P13)*100</f>
        <v>1.8334985133795838</v>
      </c>
      <c r="CE10" s="73">
        <f>(DATA!DA13/DATA!Q13)*100</f>
        <v>1.6981736622877281</v>
      </c>
      <c r="CF10" s="73">
        <f>(DATA!DB13/DATA!R13)*100</f>
        <v>1.9602649006622519</v>
      </c>
      <c r="CG10" s="73">
        <f>(DATA!DC13/DATA!S13)*100</f>
        <v>3.8203753351206431</v>
      </c>
      <c r="CH10" s="73">
        <f>(DATA!DD13/DATA!T13)*100</f>
        <v>2.6785714285714284</v>
      </c>
      <c r="CI10" s="73">
        <f>(DATA!DE13/DATA!U13)*100</f>
        <v>4.1237113402061851</v>
      </c>
      <c r="CJ10" s="73">
        <f>(DATA!DF13/DATA!V13)*100</f>
        <v>3.8377986965966691</v>
      </c>
      <c r="CK10" s="73">
        <f>(DATA!DG13/DATA!W13)*100</f>
        <v>3.6987222595830529</v>
      </c>
      <c r="CL10" s="94">
        <f t="shared" si="9"/>
        <v>100</v>
      </c>
      <c r="CM10" s="95">
        <f t="shared" si="10"/>
        <v>100</v>
      </c>
      <c r="CN10" s="95">
        <f t="shared" si="11"/>
        <v>100</v>
      </c>
      <c r="CO10" s="95">
        <f t="shared" si="12"/>
        <v>100</v>
      </c>
      <c r="CP10" s="95">
        <f t="shared" si="13"/>
        <v>100</v>
      </c>
      <c r="CQ10" s="95">
        <f t="shared" si="14"/>
        <v>100</v>
      </c>
      <c r="CR10" s="95">
        <f t="shared" si="15"/>
        <v>100</v>
      </c>
      <c r="CS10" s="95">
        <f t="shared" si="23"/>
        <v>100</v>
      </c>
      <c r="CT10" s="95">
        <f t="shared" si="24"/>
        <v>100</v>
      </c>
      <c r="CU10" s="95">
        <f t="shared" si="25"/>
        <v>100</v>
      </c>
      <c r="CV10" s="95">
        <f t="shared" si="25"/>
        <v>100</v>
      </c>
      <c r="CW10" s="94">
        <f t="shared" si="16"/>
        <v>99.999999999999986</v>
      </c>
      <c r="CX10" s="95">
        <f t="shared" si="17"/>
        <v>100.00000000000001</v>
      </c>
      <c r="CY10" s="95">
        <f t="shared" si="18"/>
        <v>100</v>
      </c>
      <c r="CZ10" s="95">
        <f t="shared" si="19"/>
        <v>99.999999999999986</v>
      </c>
      <c r="DA10" s="95">
        <f t="shared" si="20"/>
        <v>100</v>
      </c>
      <c r="DB10" s="95">
        <f t="shared" si="21"/>
        <v>99.999999999999986</v>
      </c>
      <c r="DC10" s="95">
        <f t="shared" si="22"/>
        <v>100</v>
      </c>
      <c r="DD10" s="95">
        <f t="shared" si="26"/>
        <v>100</v>
      </c>
      <c r="DE10" s="95">
        <f t="shared" si="27"/>
        <v>100</v>
      </c>
      <c r="DF10" s="95">
        <f t="shared" si="28"/>
        <v>99.999999999999986</v>
      </c>
      <c r="DG10" s="95">
        <f t="shared" si="29"/>
        <v>100</v>
      </c>
    </row>
    <row r="11" spans="1:111">
      <c r="A11" s="65" t="str">
        <f>+DATA!A14</f>
        <v>Kentucky</v>
      </c>
      <c r="B11" s="73">
        <f>(DATA!X14/DATA!B14)*100</f>
        <v>46.768402154398565</v>
      </c>
      <c r="C11" s="73">
        <f>(DATA!Y14/DATA!C14)*100</f>
        <v>45.146927871772043</v>
      </c>
      <c r="D11" s="73">
        <f>(DATA!Z14/DATA!D14)*100</f>
        <v>45.487042001787309</v>
      </c>
      <c r="E11" s="73">
        <f>(DATA!AA14/DATA!E14)*100</f>
        <v>44.51733833177132</v>
      </c>
      <c r="F11" s="73">
        <f>(DATA!AB14/DATA!F14)*100</f>
        <v>49.385749385749385</v>
      </c>
      <c r="G11" s="73">
        <f>(DATA!AC14/DATA!G14)*100</f>
        <v>47.955974842767297</v>
      </c>
      <c r="H11" s="73">
        <f>(DATA!AD14/DATA!H14)*100</f>
        <v>46.502590673575128</v>
      </c>
      <c r="I11" s="73">
        <f>(DATA!AE14/DATA!I14)*100</f>
        <v>46.792849631966348</v>
      </c>
      <c r="J11" s="73">
        <f>(DATA!AF14/DATA!J14)*100</f>
        <v>44.598337950138507</v>
      </c>
      <c r="K11" s="73">
        <f>(DATA!AG14/DATA!K14)*100</f>
        <v>44.9235807860262</v>
      </c>
      <c r="L11" s="73">
        <f>(DATA!AH14/DATA!L14)*100</f>
        <v>44.691358024691361</v>
      </c>
      <c r="M11" s="74">
        <f>(DATA!AI14/DATA!B14)*100</f>
        <v>53.231597845601442</v>
      </c>
      <c r="N11" s="84">
        <f>(DATA!AJ14/DATA!C14)*100</f>
        <v>54.853072128227964</v>
      </c>
      <c r="O11" s="84">
        <f>(DATA!AK14/DATA!D14)*100</f>
        <v>54.512957998212684</v>
      </c>
      <c r="P11" s="84">
        <f>(DATA!AL14/DATA!E14)*100</f>
        <v>55.482661668228687</v>
      </c>
      <c r="Q11" s="84">
        <f>(DATA!AM14/DATA!F14)*100</f>
        <v>50.614250614250608</v>
      </c>
      <c r="R11" s="84">
        <f>(DATA!AN14/DATA!G14)*100</f>
        <v>52.04402515723271</v>
      </c>
      <c r="S11" s="84">
        <f>(DATA!AO14/DATA!H14)*100</f>
        <v>53.497409326424872</v>
      </c>
      <c r="T11" s="84">
        <f>(DATA!AP14/DATA!I14)*100</f>
        <v>53.207150368033652</v>
      </c>
      <c r="U11" s="84">
        <f>(DATA!AQ14/DATA!J14)*100</f>
        <v>55.4016620498615</v>
      </c>
      <c r="V11" s="84">
        <f>(DATA!AR14/DATA!K14)*100</f>
        <v>55.076419213973807</v>
      </c>
      <c r="W11" s="84">
        <f>(DATA!AS14/DATA!L14)*100</f>
        <v>55.308641975308639</v>
      </c>
      <c r="X11" s="74">
        <f>(DATA!AT14/DATA!M14)*100</f>
        <v>92.010771992818675</v>
      </c>
      <c r="Y11" s="84">
        <f>(DATA!AU14/DATA!N14)*100</f>
        <v>93.100358422939067</v>
      </c>
      <c r="Z11" s="84">
        <f>(DATA!AV14/DATA!O14)*100</f>
        <v>92.28007181328546</v>
      </c>
      <c r="AA11" s="84">
        <f>(DATA!AW14/DATA!P14)*100</f>
        <v>92.957746478873233</v>
      </c>
      <c r="AB11" s="84">
        <f>(DATA!AX14/DATA!Q14)*100</f>
        <v>94.296951819075716</v>
      </c>
      <c r="AC11" s="84">
        <f>(DATA!AY14/DATA!R14)*100</f>
        <v>94.287211740041926</v>
      </c>
      <c r="AD11" s="84">
        <f>(DATA!AZ14/DATA!S14)*100</f>
        <v>94.651011089367259</v>
      </c>
      <c r="AE11" s="84">
        <f>(DATA!BA14/DATA!T14)*100</f>
        <v>94.014830508474574</v>
      </c>
      <c r="AF11" s="84">
        <f>(DATA!BB14/DATA!U14)*100</f>
        <v>93.868450390189523</v>
      </c>
      <c r="AG11" s="84">
        <f>(DATA!BC14/DATA!V14)*100</f>
        <v>93.252212389380531</v>
      </c>
      <c r="AH11" s="84">
        <f>(DATA!BD14/DATA!W14)*100</f>
        <v>92.870544090056285</v>
      </c>
      <c r="AI11" s="74">
        <f>(DATA!BE14/DATA!M14)*100</f>
        <v>5.3859964093357267</v>
      </c>
      <c r="AJ11" s="73">
        <f>(DATA!BF14/DATA!N14)*100</f>
        <v>4.9283154121863797</v>
      </c>
      <c r="AK11" s="73">
        <f>(DATA!BG14/DATA!O14)*100</f>
        <v>5.4757630161579893</v>
      </c>
      <c r="AL11" s="73">
        <f>(DATA!BH14/DATA!P14)*100</f>
        <v>4.976525821596244</v>
      </c>
      <c r="AM11" s="73">
        <f>(DATA!BI14/DATA!Q14)*100</f>
        <v>4.1297935103244834</v>
      </c>
      <c r="AN11" s="73">
        <f>(DATA!BJ14/DATA!R14)*100</f>
        <v>4.1404612159329144</v>
      </c>
      <c r="AO11" s="73">
        <f>(DATA!BK14/DATA!S14)*100</f>
        <v>3.7181996086105675</v>
      </c>
      <c r="AP11" s="73">
        <f>(DATA!BL14/DATA!T14)*100</f>
        <v>4.1313559322033901</v>
      </c>
      <c r="AQ11" s="73">
        <f>(DATA!BM14/DATA!U14)*100</f>
        <v>3.6789297658862878</v>
      </c>
      <c r="AR11" s="73">
        <f>(DATA!BN14/DATA!V14)*100</f>
        <v>3.9269911504424777</v>
      </c>
      <c r="AS11" s="73">
        <f>(DATA!BO14/DATA!W14)*100</f>
        <v>4.002501563477173</v>
      </c>
      <c r="AT11" s="57" t="str">
        <f>IF(DATA!BP14&gt;0,((DATA!BP14/DATA!BE14)*100),"NA")</f>
        <v>NA</v>
      </c>
      <c r="AU11" s="109" t="str">
        <f>IF(DATA!BQ14&gt;0,((DATA!BQ14/DATA!BF14)*100),"NA")</f>
        <v>NA</v>
      </c>
      <c r="AV11" s="109" t="str">
        <f>IF(DATA!BR14&gt;0,((DATA!BR14/DATA!BG14)*100),"NA")</f>
        <v>NA</v>
      </c>
      <c r="AW11" s="109" t="str">
        <f>IF(DATA!BS14&gt;0,((DATA!BS14/DATA!BH14)*100),"NA")</f>
        <v>NA</v>
      </c>
      <c r="AX11" s="109" t="str">
        <f>IF(DATA!BT14&gt;0,((DATA!BT14/DATA!BI14)*100),"NA")</f>
        <v>NA</v>
      </c>
      <c r="AY11" s="109" t="str">
        <f>IF(DATA!BU14&gt;0,((DATA!BU14/DATA!BJ14)*100),"NA")</f>
        <v>NA</v>
      </c>
      <c r="AZ11" s="109" t="str">
        <f>IF(DATA!BV14&gt;0,((DATA!BV14/DATA!BK14)*100),"NA")</f>
        <v>NA</v>
      </c>
      <c r="BA11" s="109" t="str">
        <f>IF(DATA!BW14&gt;0,((DATA!BW14/DATA!BL14)*100),"NA")</f>
        <v>NA</v>
      </c>
      <c r="BB11" s="109" t="str">
        <f>IF(DATA!BX14&gt;0,((DATA!BX14/DATA!BM14)*100),"NA")</f>
        <v>NA</v>
      </c>
      <c r="BC11" s="109" t="str">
        <f>IF(DATA!BY14&gt;0,((DATA!BY14/DATA!BN14)*100),"NA")</f>
        <v>NA</v>
      </c>
      <c r="BD11" s="109" t="str">
        <f>IF(DATA!BZ14&gt;0,((DATA!BZ14/DATA!BO14)*100),"NA")</f>
        <v>NA</v>
      </c>
      <c r="BE11" s="74">
        <f>(DATA!CA14/DATA!M14)*100</f>
        <v>0.26929982046678635</v>
      </c>
      <c r="BF11" s="73">
        <f>(DATA!CB14/DATA!N14)*100</f>
        <v>0.26881720430107531</v>
      </c>
      <c r="BG11" s="73">
        <f>(DATA!CC14/DATA!O14)*100</f>
        <v>0.26929982046678635</v>
      </c>
      <c r="BH11" s="73">
        <f>(DATA!CD14/DATA!P14)*100</f>
        <v>0.28169014084507044</v>
      </c>
      <c r="BI11" s="73">
        <f>(DATA!CE14/DATA!Q14)*100</f>
        <v>0.29498525073746312</v>
      </c>
      <c r="BJ11" s="73">
        <f>(DATA!CF14/DATA!R14)*100</f>
        <v>0.20964360587002098</v>
      </c>
      <c r="BK11" s="73">
        <f>(DATA!CG14/DATA!S14)*100</f>
        <v>0.19569471624266144</v>
      </c>
      <c r="BL11" s="73">
        <f>(DATA!CH14/DATA!T14)*100</f>
        <v>0.31779661016949157</v>
      </c>
      <c r="BM11" s="73">
        <f>(DATA!CI14/DATA!U14)*100</f>
        <v>0.55741360089186176</v>
      </c>
      <c r="BN11" s="73">
        <f>(DATA!CJ14/DATA!V14)*100</f>
        <v>0.94026548672566379</v>
      </c>
      <c r="BO11" s="73">
        <f>(DATA!CK14/DATA!W14)*100</f>
        <v>0.56285178236397748</v>
      </c>
      <c r="BP11" s="74">
        <f>(DATA!CL14/DATA!M14)*100</f>
        <v>0</v>
      </c>
      <c r="BQ11" s="73">
        <f>(DATA!CM14/DATA!N14)*100</f>
        <v>0</v>
      </c>
      <c r="BR11" s="73">
        <f>(DATA!CN14/DATA!O14)*100</f>
        <v>0</v>
      </c>
      <c r="BS11" s="73">
        <f>(DATA!CO14/DATA!P14)*100</f>
        <v>0</v>
      </c>
      <c r="BT11" s="73">
        <f>(DATA!CP14/DATA!Q14)*100</f>
        <v>0</v>
      </c>
      <c r="BU11" s="73">
        <f>(DATA!CQ14/DATA!R14)*100</f>
        <v>0</v>
      </c>
      <c r="BV11" s="73">
        <f>(DATA!CR14/DATA!S14)*100</f>
        <v>0</v>
      </c>
      <c r="BW11" s="73">
        <f>(DATA!CS14/DATA!T14)*100</f>
        <v>0</v>
      </c>
      <c r="BX11" s="73">
        <f>(DATA!CT14/DATA!U14)*100</f>
        <v>0.50167224080267558</v>
      </c>
      <c r="BY11" s="73">
        <f>(DATA!CU14/DATA!V14)*100</f>
        <v>0.49778761061946902</v>
      </c>
      <c r="BZ11" s="73">
        <f>(DATA!CV14/DATA!W14)*100</f>
        <v>1.0006253908692933</v>
      </c>
      <c r="CA11" s="74">
        <f>(DATA!CW14/DATA!M14)*100</f>
        <v>2.3339317773788149</v>
      </c>
      <c r="CB11" s="73">
        <f>(DATA!CX14/DATA!N14)*100</f>
        <v>1.7025089605734769</v>
      </c>
      <c r="CC11" s="73">
        <f>(DATA!CY14/DATA!O14)*100</f>
        <v>1.9748653500897666</v>
      </c>
      <c r="CD11" s="73">
        <f>(DATA!CZ14/DATA!P14)*100</f>
        <v>1.784037558685446</v>
      </c>
      <c r="CE11" s="73">
        <f>(DATA!DA14/DATA!Q14)*100</f>
        <v>1.2782694198623401</v>
      </c>
      <c r="CF11" s="73">
        <f>(DATA!DB14/DATA!R14)*100</f>
        <v>1.3626834381551363</v>
      </c>
      <c r="CG11" s="73">
        <f>(DATA!DC14/DATA!S14)*100</f>
        <v>1.4350945857795172</v>
      </c>
      <c r="CH11" s="73">
        <f>(DATA!DD14/DATA!T14)*100</f>
        <v>1.5360169491525424</v>
      </c>
      <c r="CI11" s="73">
        <f>(DATA!DE14/DATA!U14)*100</f>
        <v>1.3935340022296545</v>
      </c>
      <c r="CJ11" s="73">
        <f>(DATA!DF14/DATA!V14)*100</f>
        <v>1.3827433628318584</v>
      </c>
      <c r="CK11" s="73">
        <f>(DATA!DG14/DATA!W14)*100</f>
        <v>1.5634771732332706</v>
      </c>
      <c r="CL11" s="94">
        <f t="shared" si="9"/>
        <v>100</v>
      </c>
      <c r="CM11" s="95">
        <f t="shared" si="10"/>
        <v>100</v>
      </c>
      <c r="CN11" s="95">
        <f t="shared" si="11"/>
        <v>100</v>
      </c>
      <c r="CO11" s="95">
        <f t="shared" si="12"/>
        <v>100</v>
      </c>
      <c r="CP11" s="95">
        <f t="shared" si="13"/>
        <v>100</v>
      </c>
      <c r="CQ11" s="95">
        <f t="shared" si="14"/>
        <v>100</v>
      </c>
      <c r="CR11" s="95">
        <f t="shared" si="15"/>
        <v>100</v>
      </c>
      <c r="CS11" s="95">
        <f t="shared" si="23"/>
        <v>100</v>
      </c>
      <c r="CT11" s="95">
        <f t="shared" si="24"/>
        <v>100</v>
      </c>
      <c r="CU11" s="95">
        <f t="shared" si="25"/>
        <v>100</v>
      </c>
      <c r="CV11" s="95">
        <f t="shared" si="25"/>
        <v>100</v>
      </c>
      <c r="CW11" s="94">
        <f t="shared" si="16"/>
        <v>100</v>
      </c>
      <c r="CX11" s="95">
        <f t="shared" si="17"/>
        <v>100</v>
      </c>
      <c r="CY11" s="95">
        <f t="shared" si="18"/>
        <v>100</v>
      </c>
      <c r="CZ11" s="95">
        <f t="shared" si="19"/>
        <v>99.999999999999986</v>
      </c>
      <c r="DA11" s="95">
        <f t="shared" si="20"/>
        <v>100.00000000000001</v>
      </c>
      <c r="DB11" s="95">
        <f t="shared" si="21"/>
        <v>100</v>
      </c>
      <c r="DC11" s="95">
        <f t="shared" si="22"/>
        <v>100</v>
      </c>
      <c r="DD11" s="95">
        <f t="shared" si="26"/>
        <v>100</v>
      </c>
      <c r="DE11" s="95">
        <f t="shared" si="27"/>
        <v>100</v>
      </c>
      <c r="DF11" s="95">
        <f t="shared" si="28"/>
        <v>100</v>
      </c>
      <c r="DG11" s="95">
        <f t="shared" si="29"/>
        <v>99.999999999999986</v>
      </c>
    </row>
    <row r="12" spans="1:111">
      <c r="A12" s="65" t="str">
        <f>+DATA!A15</f>
        <v>Louisiana</v>
      </c>
      <c r="B12" s="73">
        <f>(DATA!X15/DATA!B15)*100</f>
        <v>45.067698259187623</v>
      </c>
      <c r="C12" s="73">
        <f>(DATA!Y15/DATA!C15)*100</f>
        <v>41.872791519434628</v>
      </c>
      <c r="D12" s="73">
        <f>(DATA!Z15/DATA!D15)*100</f>
        <v>42.639593908629443</v>
      </c>
      <c r="E12" s="73">
        <f>(DATA!AA15/DATA!E15)*100</f>
        <v>48.84196185286104</v>
      </c>
      <c r="F12" s="73">
        <f>(DATA!AB15/DATA!F15)*100</f>
        <v>45.189701897018971</v>
      </c>
      <c r="G12" s="73">
        <f>(DATA!AC15/DATA!G15)*100</f>
        <v>44.169611307420489</v>
      </c>
      <c r="H12" s="73">
        <f>(DATA!AD15/DATA!H15)*100</f>
        <v>38.936170212765958</v>
      </c>
      <c r="I12" s="73">
        <f>(DATA!AE15/DATA!I15)*100</f>
        <v>42.39577216676453</v>
      </c>
      <c r="J12" s="73">
        <f>(DATA!AF15/DATA!J15)*100</f>
        <v>40.047770700636946</v>
      </c>
      <c r="K12" s="73">
        <f>(DATA!AG15/DATA!K15)*100</f>
        <v>38.586030664395231</v>
      </c>
      <c r="L12" s="73">
        <f>(DATA!AH15/DATA!L15)*100</f>
        <v>40.349344978165938</v>
      </c>
      <c r="M12" s="74">
        <f>(DATA!AI15/DATA!B15)*100</f>
        <v>54.932301740812385</v>
      </c>
      <c r="N12" s="84">
        <f>(DATA!AJ15/DATA!C15)*100</f>
        <v>58.127208480565372</v>
      </c>
      <c r="O12" s="84">
        <f>(DATA!AK15/DATA!D15)*100</f>
        <v>57.360406091370564</v>
      </c>
      <c r="P12" s="84">
        <f>(DATA!AL15/DATA!E15)*100</f>
        <v>51.15803814713896</v>
      </c>
      <c r="Q12" s="84">
        <f>(DATA!AM15/DATA!F15)*100</f>
        <v>54.810298102981022</v>
      </c>
      <c r="R12" s="84">
        <f>(DATA!AN15/DATA!G15)*100</f>
        <v>55.830388692579504</v>
      </c>
      <c r="S12" s="84">
        <f>(DATA!AO15/DATA!H15)*100</f>
        <v>61.063829787234049</v>
      </c>
      <c r="T12" s="84">
        <f>(DATA!AP15/DATA!I15)*100</f>
        <v>57.60422783323547</v>
      </c>
      <c r="U12" s="84">
        <f>(DATA!AQ15/DATA!J15)*100</f>
        <v>59.952229299363054</v>
      </c>
      <c r="V12" s="84">
        <f>(DATA!AR15/DATA!K15)*100</f>
        <v>61.413969335604769</v>
      </c>
      <c r="W12" s="84">
        <f>(DATA!AS15/DATA!L15)*100</f>
        <v>59.650655021834062</v>
      </c>
      <c r="X12" s="74">
        <f>(DATA!AT15/DATA!M15)*100</f>
        <v>74.661508704061902</v>
      </c>
      <c r="Y12" s="84">
        <f>(DATA!AU15/DATA!N15)*100</f>
        <v>81.25</v>
      </c>
      <c r="Z12" s="84">
        <f>(DATA!AV15/DATA!O15)*100</f>
        <v>80.102040816326522</v>
      </c>
      <c r="AA12" s="84">
        <f>(DATA!AW15/DATA!P15)*100</f>
        <v>83.23108384458078</v>
      </c>
      <c r="AB12" s="84">
        <f>(DATA!AX15/DATA!Q15)*100</f>
        <v>77.06919945725916</v>
      </c>
      <c r="AC12" s="84">
        <f>(DATA!AY15/DATA!R15)*100</f>
        <v>74.591909155429377</v>
      </c>
      <c r="AD12" s="84">
        <f>(DATA!AZ15/DATA!S15)*100</f>
        <v>75.13513513513513</v>
      </c>
      <c r="AE12" s="84">
        <f>(DATA!BA15/DATA!T15)*100</f>
        <v>76.644931831653835</v>
      </c>
      <c r="AF12" s="84">
        <f>(DATA!BB15/DATA!U15)*100</f>
        <v>70.776621297037636</v>
      </c>
      <c r="AG12" s="84">
        <f>(DATA!BC15/DATA!V15)*100</f>
        <v>70.112945264986976</v>
      </c>
      <c r="AH12" s="84">
        <f>(DATA!BD15/DATA!W15)*100</f>
        <v>71.024734982332163</v>
      </c>
      <c r="AI12" s="74">
        <f>(DATA!BE15/DATA!M15)*100</f>
        <v>20.502901353965182</v>
      </c>
      <c r="AJ12" s="73">
        <f>(DATA!BF15/DATA!N15)*100</f>
        <v>16.785714285714285</v>
      </c>
      <c r="AK12" s="73">
        <f>(DATA!BG15/DATA!O15)*100</f>
        <v>15.986394557823131</v>
      </c>
      <c r="AL12" s="73">
        <f>(DATA!BH15/DATA!P15)*100</f>
        <v>15.132924335378323</v>
      </c>
      <c r="AM12" s="73">
        <f>(DATA!BI15/DATA!Q15)*100</f>
        <v>20.556309362279514</v>
      </c>
      <c r="AN12" s="73">
        <f>(DATA!BJ15/DATA!R15)*100</f>
        <v>23.420865862313697</v>
      </c>
      <c r="AO12" s="73">
        <f>(DATA!BK15/DATA!S15)*100</f>
        <v>21.405405405405407</v>
      </c>
      <c r="AP12" s="73">
        <f>(DATA!BL15/DATA!T15)*100</f>
        <v>20.331950207468878</v>
      </c>
      <c r="AQ12" s="73">
        <f>(DATA!BM15/DATA!U15)*100</f>
        <v>23.939151321056844</v>
      </c>
      <c r="AR12" s="73">
        <f>(DATA!BN15/DATA!V15)*100</f>
        <v>24.934839270199827</v>
      </c>
      <c r="AS12" s="73">
        <f>(DATA!BO15/DATA!W15)*100</f>
        <v>23.498233215547703</v>
      </c>
      <c r="AT12" s="57">
        <f>IF(DATA!BP15&gt;0,((DATA!BP15/DATA!BE15)*100),"NA")</f>
        <v>48.113207547169814</v>
      </c>
      <c r="AU12" s="109">
        <f>IF(DATA!BQ15&gt;0,((DATA!BQ15/DATA!BF15)*100),"NA")</f>
        <v>55.319148936170215</v>
      </c>
      <c r="AV12" s="109">
        <f>IF(DATA!BR15&gt;0,((DATA!BR15/DATA!BG15)*100),"NA")</f>
        <v>46.808510638297875</v>
      </c>
      <c r="AW12" s="109">
        <f>IF(DATA!BS15&gt;0,((DATA!BS15/DATA!BH15)*100),"NA")</f>
        <v>31.081081081081081</v>
      </c>
      <c r="AX12" s="109">
        <f>IF(DATA!BT15&gt;0,((DATA!BT15/DATA!BI15)*100),"NA")</f>
        <v>42.244224422442244</v>
      </c>
      <c r="AY12" s="109">
        <f>IF(DATA!BU15&gt;0,((DATA!BU15/DATA!BJ15)*100),"NA")</f>
        <v>37.272727272727273</v>
      </c>
      <c r="AZ12" s="109">
        <f>IF(DATA!BV15&gt;0,((DATA!BV15/DATA!BK15)*100),"NA")</f>
        <v>31.313131313131315</v>
      </c>
      <c r="BA12" s="109">
        <f>IF(DATA!BW15&gt;0,((DATA!BW15/DATA!BL15)*100),"NA")</f>
        <v>28.862973760932949</v>
      </c>
      <c r="BB12" s="109">
        <f>IF(DATA!BX15&gt;0,((DATA!BX15/DATA!BM15)*100),"NA")</f>
        <v>29.76588628762542</v>
      </c>
      <c r="BC12" s="109">
        <f>IF(DATA!BY15&gt;0,((DATA!BY15/DATA!BN15)*100),"NA")</f>
        <v>26.132404181184672</v>
      </c>
      <c r="BD12" s="109">
        <f>IF(DATA!BZ15&gt;0,((DATA!BZ15/DATA!BO15)*100),"NA")</f>
        <v>24.060150375939848</v>
      </c>
      <c r="BE12" s="74">
        <f>(DATA!CA15/DATA!M15)*100</f>
        <v>1.1605415860735011</v>
      </c>
      <c r="BF12" s="73">
        <f>(DATA!CB15/DATA!N15)*100</f>
        <v>0.5357142857142857</v>
      </c>
      <c r="BG12" s="73">
        <f>(DATA!CC15/DATA!O15)*100</f>
        <v>1.870748299319728</v>
      </c>
      <c r="BH12" s="73">
        <f>(DATA!CD15/DATA!P15)*100</f>
        <v>0.61349693251533743</v>
      </c>
      <c r="BI12" s="73">
        <f>(DATA!CE15/DATA!Q15)*100</f>
        <v>1.0854816824966078</v>
      </c>
      <c r="BJ12" s="73">
        <f>(DATA!CF15/DATA!R15)*100</f>
        <v>0.56777856635911994</v>
      </c>
      <c r="BK12" s="73">
        <f>(DATA!CG15/DATA!S15)*100</f>
        <v>1.1891891891891893</v>
      </c>
      <c r="BL12" s="73">
        <f>(DATA!CH15/DATA!T15)*100</f>
        <v>0.88915234143449906</v>
      </c>
      <c r="BM12" s="73">
        <f>(DATA!CI15/DATA!U15)*100</f>
        <v>2.321857485988791</v>
      </c>
      <c r="BN12" s="73">
        <f>(DATA!CJ15/DATA!V15)*100</f>
        <v>1.8245004344048652</v>
      </c>
      <c r="BO12" s="73">
        <f>(DATA!CK15/DATA!W15)*100</f>
        <v>2.2084805653710249</v>
      </c>
      <c r="BP12" s="74">
        <f>(DATA!CL15/DATA!M15)*100</f>
        <v>0</v>
      </c>
      <c r="BQ12" s="73">
        <f>(DATA!CM15/DATA!N15)*100</f>
        <v>0</v>
      </c>
      <c r="BR12" s="73">
        <f>(DATA!CN15/DATA!O15)*100</f>
        <v>0</v>
      </c>
      <c r="BS12" s="73">
        <f>(DATA!CO15/DATA!P15)*100</f>
        <v>0</v>
      </c>
      <c r="BT12" s="73">
        <f>(DATA!CP15/DATA!Q15)*100</f>
        <v>0</v>
      </c>
      <c r="BU12" s="73">
        <f>(DATA!CQ15/DATA!R15)*100</f>
        <v>0</v>
      </c>
      <c r="BV12" s="73">
        <f>(DATA!CR15/DATA!S15)*100</f>
        <v>0</v>
      </c>
      <c r="BW12" s="73">
        <f>(DATA!CS15/DATA!T15)*100</f>
        <v>5.9276822762299938E-2</v>
      </c>
      <c r="BX12" s="73">
        <f>(DATA!CT15/DATA!U15)*100</f>
        <v>0.80064051240992784</v>
      </c>
      <c r="BY12" s="73">
        <f>(DATA!CU15/DATA!V15)*100</f>
        <v>0.78192875760208524</v>
      </c>
      <c r="BZ12" s="73">
        <f>(DATA!CV15/DATA!W15)*100</f>
        <v>0.70671378091872794</v>
      </c>
      <c r="CA12" s="74">
        <f>(DATA!CW15/DATA!M15)*100</f>
        <v>3.67504835589942</v>
      </c>
      <c r="CB12" s="73">
        <f>(DATA!CX15/DATA!N15)*100</f>
        <v>1.4285714285714286</v>
      </c>
      <c r="CC12" s="73">
        <f>(DATA!CY15/DATA!O15)*100</f>
        <v>2.0408163265306123</v>
      </c>
      <c r="CD12" s="73">
        <f>(DATA!CZ15/DATA!P15)*100</f>
        <v>1.0224948875255624</v>
      </c>
      <c r="CE12" s="73">
        <f>(DATA!DA15/DATA!Q15)*100</f>
        <v>1.289009497964722</v>
      </c>
      <c r="CF12" s="73">
        <f>(DATA!DB15/DATA!R15)*100</f>
        <v>1.4194464158977997</v>
      </c>
      <c r="CG12" s="73">
        <f>(DATA!DC15/DATA!S15)*100</f>
        <v>2.2702702702702702</v>
      </c>
      <c r="CH12" s="73">
        <f>(DATA!DD15/DATA!T15)*100</f>
        <v>2.0746887966804977</v>
      </c>
      <c r="CI12" s="73">
        <f>(DATA!DE15/DATA!U15)*100</f>
        <v>2.1617293835068057</v>
      </c>
      <c r="CJ12" s="73">
        <f>(DATA!DF15/DATA!V15)*100</f>
        <v>2.3457862728062553</v>
      </c>
      <c r="CK12" s="73">
        <f>(DATA!DG15/DATA!W15)*100</f>
        <v>2.5618374558303887</v>
      </c>
      <c r="CL12" s="94">
        <f t="shared" si="9"/>
        <v>100</v>
      </c>
      <c r="CM12" s="95">
        <f t="shared" si="10"/>
        <v>100</v>
      </c>
      <c r="CN12" s="95">
        <f t="shared" si="11"/>
        <v>100</v>
      </c>
      <c r="CO12" s="95">
        <f t="shared" si="12"/>
        <v>100</v>
      </c>
      <c r="CP12" s="95">
        <f t="shared" si="13"/>
        <v>100</v>
      </c>
      <c r="CQ12" s="95">
        <f t="shared" si="14"/>
        <v>100</v>
      </c>
      <c r="CR12" s="95">
        <f t="shared" si="15"/>
        <v>100</v>
      </c>
      <c r="CS12" s="95">
        <f t="shared" si="23"/>
        <v>100</v>
      </c>
      <c r="CT12" s="95">
        <f t="shared" si="24"/>
        <v>100</v>
      </c>
      <c r="CU12" s="95">
        <f t="shared" si="25"/>
        <v>100</v>
      </c>
      <c r="CV12" s="95">
        <f t="shared" si="25"/>
        <v>100</v>
      </c>
      <c r="CW12" s="94">
        <f t="shared" si="16"/>
        <v>100.00000000000001</v>
      </c>
      <c r="CX12" s="95">
        <f t="shared" si="17"/>
        <v>100</v>
      </c>
      <c r="CY12" s="95">
        <f t="shared" si="18"/>
        <v>100</v>
      </c>
      <c r="CZ12" s="95">
        <f t="shared" si="19"/>
        <v>100</v>
      </c>
      <c r="DA12" s="95">
        <f t="shared" si="20"/>
        <v>100.00000000000001</v>
      </c>
      <c r="DB12" s="95">
        <f t="shared" si="21"/>
        <v>100</v>
      </c>
      <c r="DC12" s="95">
        <f t="shared" si="22"/>
        <v>100</v>
      </c>
      <c r="DD12" s="95">
        <f t="shared" si="26"/>
        <v>100</v>
      </c>
      <c r="DE12" s="95">
        <f t="shared" si="27"/>
        <v>100</v>
      </c>
      <c r="DF12" s="95">
        <f t="shared" si="28"/>
        <v>100.00000000000001</v>
      </c>
      <c r="DG12" s="95">
        <f t="shared" si="29"/>
        <v>100</v>
      </c>
    </row>
    <row r="13" spans="1:111">
      <c r="A13" s="65" t="str">
        <f>+DATA!A16</f>
        <v>Maryland</v>
      </c>
      <c r="B13" s="73">
        <f>(DATA!X16/DATA!B16)*100</f>
        <v>53.28125</v>
      </c>
      <c r="C13" s="73">
        <f>(DATA!Y16/DATA!C16)*100</f>
        <v>52.084405558414829</v>
      </c>
      <c r="D13" s="73">
        <f>(DATA!Z16/DATA!D16)*100</f>
        <v>51.180311401305879</v>
      </c>
      <c r="E13" s="73">
        <f>(DATA!AA16/DATA!E16)*100</f>
        <v>50.309278350515463</v>
      </c>
      <c r="F13" s="73">
        <f>(DATA!AB16/DATA!F16)*100</f>
        <v>44.454586946599726</v>
      </c>
      <c r="G13" s="73">
        <f>(DATA!AC16/DATA!G16)*100</f>
        <v>43.578580757509791</v>
      </c>
      <c r="H13" s="73">
        <f>(DATA!AD16/DATA!H16)*100</f>
        <v>42.839352428393525</v>
      </c>
      <c r="I13" s="73">
        <f>(DATA!AE16/DATA!I16)*100</f>
        <v>41.653225806451609</v>
      </c>
      <c r="J13" s="73">
        <f>(DATA!AF16/DATA!J16)*100</f>
        <v>40.699960676366501</v>
      </c>
      <c r="K13" s="73">
        <f>(DATA!AG16/DATA!K16)*100</f>
        <v>39.153846153846153</v>
      </c>
      <c r="L13" s="73">
        <f>(DATA!AH16/DATA!L16)*100</f>
        <v>37.582332429290972</v>
      </c>
      <c r="M13" s="74">
        <f>(DATA!AI16/DATA!B16)*100</f>
        <v>46.71875</v>
      </c>
      <c r="N13" s="84">
        <f>(DATA!AJ16/DATA!C16)*100</f>
        <v>47.915594441585178</v>
      </c>
      <c r="O13" s="84">
        <f>(DATA!AK16/DATA!D16)*100</f>
        <v>48.819688598694121</v>
      </c>
      <c r="P13" s="84">
        <f>(DATA!AL16/DATA!E16)*100</f>
        <v>49.690721649484537</v>
      </c>
      <c r="Q13" s="84">
        <f>(DATA!AM16/DATA!F16)*100</f>
        <v>55.545413053400274</v>
      </c>
      <c r="R13" s="84">
        <f>(DATA!AN16/DATA!G16)*100</f>
        <v>56.421419242490202</v>
      </c>
      <c r="S13" s="84">
        <f>(DATA!AO16/DATA!H16)*100</f>
        <v>57.160647571606468</v>
      </c>
      <c r="T13" s="84">
        <f>(DATA!AP16/DATA!I16)*100</f>
        <v>58.346774193548391</v>
      </c>
      <c r="U13" s="84">
        <f>(DATA!AQ16/DATA!J16)*100</f>
        <v>59.300039323633499</v>
      </c>
      <c r="V13" s="84">
        <f>(DATA!AR16/DATA!K16)*100</f>
        <v>60.846153846153847</v>
      </c>
      <c r="W13" s="84">
        <f>(DATA!AS16/DATA!L16)*100</f>
        <v>62.417667570709021</v>
      </c>
      <c r="X13" s="74">
        <f>(DATA!AT16/DATA!M16)*100</f>
        <v>88.697916666666671</v>
      </c>
      <c r="Y13" s="84">
        <f>(DATA!AU16/DATA!N16)*100</f>
        <v>87.337154768108391</v>
      </c>
      <c r="Z13" s="84">
        <f>(DATA!AV16/DATA!O16)*100</f>
        <v>86.58536585365853</v>
      </c>
      <c r="AA13" s="84">
        <f>(DATA!AW16/DATA!P16)*100</f>
        <v>85.922836287799782</v>
      </c>
      <c r="AB13" s="84">
        <f>(DATA!AX16/DATA!Q16)*100</f>
        <v>82.943925233644862</v>
      </c>
      <c r="AC13" s="84">
        <f>(DATA!AY16/DATA!R16)*100</f>
        <v>82.434860736747524</v>
      </c>
      <c r="AD13" s="84">
        <f>(DATA!AZ16/DATA!S16)*100</f>
        <v>81.295896328293736</v>
      </c>
      <c r="AE13" s="84">
        <f>(DATA!BA16/DATA!T16)*100</f>
        <v>80.924369747899163</v>
      </c>
      <c r="AF13" s="84">
        <f>(DATA!BB16/DATA!U16)*100</f>
        <v>78.206674708484115</v>
      </c>
      <c r="AG13" s="84">
        <f>(DATA!BC16/DATA!V16)*100</f>
        <v>78.128748500599769</v>
      </c>
      <c r="AH13" s="84">
        <f>(DATA!BD16/DATA!W16)*100</f>
        <v>75.181305398871885</v>
      </c>
      <c r="AI13" s="74">
        <f>(DATA!BE16/DATA!M16)*100</f>
        <v>7.7083333333333339</v>
      </c>
      <c r="AJ13" s="73">
        <f>(DATA!BF16/DATA!N16)*100</f>
        <v>8.5982282438770188</v>
      </c>
      <c r="AK13" s="73">
        <f>(DATA!BG16/DATA!O16)*100</f>
        <v>9.4512195121951219</v>
      </c>
      <c r="AL13" s="73">
        <f>(DATA!BH16/DATA!P16)*100</f>
        <v>9.9061522419186652</v>
      </c>
      <c r="AM13" s="73">
        <f>(DATA!BI16/DATA!Q16)*100</f>
        <v>12.05607476635514</v>
      </c>
      <c r="AN13" s="73">
        <f>(DATA!BJ16/DATA!R16)*100</f>
        <v>12.533692722371967</v>
      </c>
      <c r="AO13" s="73">
        <f>(DATA!BK16/DATA!S16)*100</f>
        <v>13.174946004319654</v>
      </c>
      <c r="AP13" s="73">
        <f>(DATA!BL16/DATA!T16)*100</f>
        <v>13.319327731092438</v>
      </c>
      <c r="AQ13" s="73">
        <f>(DATA!BM16/DATA!U16)*100</f>
        <v>13.791716928025735</v>
      </c>
      <c r="AR13" s="73">
        <f>(DATA!BN16/DATA!V16)*100</f>
        <v>14.114354258296682</v>
      </c>
      <c r="AS13" s="73">
        <f>(DATA!BO16/DATA!W16)*100</f>
        <v>16.277195809830783</v>
      </c>
      <c r="AT13" s="57">
        <f>IF(DATA!BP16&gt;0,((DATA!BP16/DATA!BE16)*100),"NA")</f>
        <v>41.891891891891895</v>
      </c>
      <c r="AU13" s="109">
        <f>IF(DATA!BQ16&gt;0,((DATA!BQ16/DATA!BF16)*100),"NA")</f>
        <v>41.212121212121211</v>
      </c>
      <c r="AV13" s="109">
        <f>IF(DATA!BR16&gt;0,((DATA!BR16/DATA!BG16)*100),"NA")</f>
        <v>44.086021505376344</v>
      </c>
      <c r="AW13" s="109">
        <f>IF(DATA!BS16&gt;0,((DATA!BS16/DATA!BH16)*100),"NA")</f>
        <v>45.263157894736842</v>
      </c>
      <c r="AX13" s="109">
        <f>IF(DATA!BT16&gt;0,((DATA!BT16/DATA!BI16)*100),"NA")</f>
        <v>46.124031007751938</v>
      </c>
      <c r="AY13" s="109">
        <f>IF(DATA!BU16&gt;0,((DATA!BU16/DATA!BJ16)*100),"NA")</f>
        <v>45.878136200716845</v>
      </c>
      <c r="AZ13" s="109">
        <f>IF(DATA!BV16&gt;0,((DATA!BV16/DATA!BK16)*100),"NA")</f>
        <v>43.606557377049185</v>
      </c>
      <c r="BA13" s="109">
        <f>IF(DATA!BW16&gt;0,((DATA!BW16/DATA!BL16)*100),"NA")</f>
        <v>42.586750788643535</v>
      </c>
      <c r="BB13" s="109">
        <f>IF(DATA!BX16&gt;0,((DATA!BX16/DATA!BM16)*100),"NA")</f>
        <v>37.317784256559769</v>
      </c>
      <c r="BC13" s="109">
        <f>IF(DATA!BY16&gt;0,((DATA!BY16/DATA!BN16)*100),"NA")</f>
        <v>37.677053824362602</v>
      </c>
      <c r="BD13" s="109">
        <f>IF(DATA!BZ16&gt;0,((DATA!BZ16/DATA!BO16)*100),"NA")</f>
        <v>37.623762376237622</v>
      </c>
      <c r="BE13" s="74">
        <f>(DATA!CA16/DATA!M16)*100</f>
        <v>1.09375</v>
      </c>
      <c r="BF13" s="73">
        <f>(DATA!CB16/DATA!N16)*100</f>
        <v>1.0422094841063054</v>
      </c>
      <c r="BG13" s="73">
        <f>(DATA!CC16/DATA!O16)*100</f>
        <v>1.0670731707317074</v>
      </c>
      <c r="BH13" s="73">
        <f>(DATA!CD16/DATA!P16)*100</f>
        <v>1.0948905109489051</v>
      </c>
      <c r="BI13" s="73">
        <f>(DATA!CE16/DATA!Q16)*100</f>
        <v>1.4485981308411215</v>
      </c>
      <c r="BJ13" s="73">
        <f>(DATA!CF16/DATA!R16)*100</f>
        <v>1.6172506738544474</v>
      </c>
      <c r="BK13" s="73">
        <f>(DATA!CG16/DATA!S16)*100</f>
        <v>1.6846652267818574</v>
      </c>
      <c r="BL13" s="73">
        <f>(DATA!CH16/DATA!T16)*100</f>
        <v>2.0168067226890756</v>
      </c>
      <c r="BM13" s="73">
        <f>(DATA!CI16/DATA!U16)*100</f>
        <v>2.4125452352231602</v>
      </c>
      <c r="BN13" s="73">
        <f>(DATA!CJ16/DATA!V16)*100</f>
        <v>2.4790083966413436</v>
      </c>
      <c r="BO13" s="73">
        <f>(DATA!CK16/DATA!W16)*100</f>
        <v>2.6188557614826755</v>
      </c>
      <c r="BP13" s="74">
        <f>(DATA!CL16/DATA!M16)*100</f>
        <v>0</v>
      </c>
      <c r="BQ13" s="73">
        <f>(DATA!CM16/DATA!N16)*100</f>
        <v>0</v>
      </c>
      <c r="BR13" s="73">
        <f>(DATA!CN16/DATA!O16)*100</f>
        <v>0</v>
      </c>
      <c r="BS13" s="73">
        <f>(DATA!CO16/DATA!P16)*100</f>
        <v>0</v>
      </c>
      <c r="BT13" s="73">
        <f>(DATA!CP16/DATA!Q16)*100</f>
        <v>0</v>
      </c>
      <c r="BU13" s="73">
        <f>(DATA!CQ16/DATA!R16)*100</f>
        <v>0</v>
      </c>
      <c r="BV13" s="73">
        <f>(DATA!CR16/DATA!S16)*100</f>
        <v>0</v>
      </c>
      <c r="BW13" s="73">
        <f>(DATA!CS16/DATA!T16)*100</f>
        <v>0</v>
      </c>
      <c r="BX13" s="73">
        <f>(DATA!CT16/DATA!U16)*100</f>
        <v>0.56292722155207076</v>
      </c>
      <c r="BY13" s="73">
        <f>(DATA!CU16/DATA!V16)*100</f>
        <v>0.59976009596161539</v>
      </c>
      <c r="BZ13" s="73">
        <f>(DATA!CV16/DATA!W16)*100</f>
        <v>0.92667203867848513</v>
      </c>
      <c r="CA13" s="74">
        <f>(DATA!CW16/DATA!M16)*100</f>
        <v>2.5</v>
      </c>
      <c r="CB13" s="73">
        <f>(DATA!CX16/DATA!N16)*100</f>
        <v>3.0224075039082856</v>
      </c>
      <c r="CC13" s="73">
        <f>(DATA!CY16/DATA!O16)*100</f>
        <v>2.8963414634146343</v>
      </c>
      <c r="CD13" s="73">
        <f>(DATA!CZ16/DATA!P16)*100</f>
        <v>3.0761209593326382</v>
      </c>
      <c r="CE13" s="73">
        <f>(DATA!DA16/DATA!Q16)*100</f>
        <v>3.5514018691588789</v>
      </c>
      <c r="CF13" s="73">
        <f>(DATA!DB16/DATA!R16)*100</f>
        <v>3.4141958670260557</v>
      </c>
      <c r="CG13" s="73">
        <f>(DATA!DC16/DATA!S16)*100</f>
        <v>3.8444924406047511</v>
      </c>
      <c r="CH13" s="73">
        <f>(DATA!DD16/DATA!T16)*100</f>
        <v>3.7394957983193278</v>
      </c>
      <c r="CI13" s="73">
        <f>(DATA!DE16/DATA!U16)*100</f>
        <v>5.0261359067149174</v>
      </c>
      <c r="CJ13" s="73">
        <f>(DATA!DF16/DATA!V16)*100</f>
        <v>4.6781287485006002</v>
      </c>
      <c r="CK13" s="73">
        <f>(DATA!DG16/DATA!W16)*100</f>
        <v>4.99597099113618</v>
      </c>
      <c r="CL13" s="94">
        <f t="shared" si="9"/>
        <v>100</v>
      </c>
      <c r="CM13" s="95">
        <f t="shared" si="10"/>
        <v>100</v>
      </c>
      <c r="CN13" s="95">
        <f t="shared" si="11"/>
        <v>100</v>
      </c>
      <c r="CO13" s="95">
        <f t="shared" si="12"/>
        <v>100</v>
      </c>
      <c r="CP13" s="95">
        <f t="shared" si="13"/>
        <v>100</v>
      </c>
      <c r="CQ13" s="95">
        <f t="shared" si="14"/>
        <v>100</v>
      </c>
      <c r="CR13" s="95">
        <f t="shared" si="15"/>
        <v>100</v>
      </c>
      <c r="CS13" s="95">
        <f t="shared" si="23"/>
        <v>100</v>
      </c>
      <c r="CT13" s="95">
        <f t="shared" si="24"/>
        <v>100</v>
      </c>
      <c r="CU13" s="95">
        <f t="shared" si="25"/>
        <v>100</v>
      </c>
      <c r="CV13" s="95">
        <f t="shared" si="25"/>
        <v>100</v>
      </c>
      <c r="CW13" s="94">
        <f t="shared" si="16"/>
        <v>100</v>
      </c>
      <c r="CX13" s="95">
        <f t="shared" si="17"/>
        <v>100</v>
      </c>
      <c r="CY13" s="95">
        <f t="shared" si="18"/>
        <v>99.999999999999986</v>
      </c>
      <c r="CZ13" s="95">
        <f t="shared" si="19"/>
        <v>99.999999999999986</v>
      </c>
      <c r="DA13" s="95">
        <f t="shared" si="20"/>
        <v>100</v>
      </c>
      <c r="DB13" s="95">
        <f t="shared" si="21"/>
        <v>99.999999999999986</v>
      </c>
      <c r="DC13" s="95">
        <f t="shared" si="22"/>
        <v>100</v>
      </c>
      <c r="DD13" s="95">
        <f t="shared" si="26"/>
        <v>100</v>
      </c>
      <c r="DE13" s="95">
        <f t="shared" si="27"/>
        <v>100</v>
      </c>
      <c r="DF13" s="95">
        <f t="shared" si="28"/>
        <v>100.00000000000001</v>
      </c>
      <c r="DG13" s="95">
        <f t="shared" si="29"/>
        <v>100.00000000000001</v>
      </c>
    </row>
    <row r="14" spans="1:111">
      <c r="A14" s="65" t="str">
        <f>+DATA!A17</f>
        <v>Mississippi</v>
      </c>
      <c r="B14" s="73">
        <f>(DATA!X17/DATA!B17)*100</f>
        <v>42.813267813267814</v>
      </c>
      <c r="C14" s="73">
        <f>(DATA!Y17/DATA!C17)*100</f>
        <v>41.823308270676691</v>
      </c>
      <c r="D14" s="73">
        <f>(DATA!Z17/DATA!D17)*100</f>
        <v>42.146596858638738</v>
      </c>
      <c r="E14" s="73">
        <f>(DATA!AA17/DATA!E17)*100</f>
        <v>39.935661764705884</v>
      </c>
      <c r="F14" s="73">
        <f>(DATA!AB17/DATA!F17)*100</f>
        <v>38.623410784743534</v>
      </c>
      <c r="G14" s="73">
        <f>(DATA!AC17/DATA!G17)*100</f>
        <v>37.820252135014229</v>
      </c>
      <c r="H14" s="73">
        <f>(DATA!AD17/DATA!H17)*100</f>
        <v>35.803463552154653</v>
      </c>
      <c r="I14" s="73">
        <f>(DATA!AE17/DATA!I17)*100</f>
        <v>34.372533543804259</v>
      </c>
      <c r="J14" s="73">
        <f>(DATA!AF17/DATA!J17)*100</f>
        <v>35.763622409823483</v>
      </c>
      <c r="K14" s="73">
        <f>(DATA!AG17/DATA!K17)*100</f>
        <v>36.560409287682013</v>
      </c>
      <c r="L14" s="73">
        <f>(DATA!AH17/DATA!L17)*100</f>
        <v>37.283236994219656</v>
      </c>
      <c r="M14" s="74">
        <f>(DATA!AI17/DATA!B17)*100</f>
        <v>57.186732186732193</v>
      </c>
      <c r="N14" s="84">
        <f>(DATA!AJ17/DATA!C17)*100</f>
        <v>58.176691729323302</v>
      </c>
      <c r="O14" s="84">
        <f>(DATA!AK17/DATA!D17)*100</f>
        <v>57.853403141361262</v>
      </c>
      <c r="P14" s="84">
        <f>(DATA!AL17/DATA!E17)*100</f>
        <v>60.064338235294116</v>
      </c>
      <c r="Q14" s="84">
        <f>(DATA!AM17/DATA!F17)*100</f>
        <v>61.376589215256473</v>
      </c>
      <c r="R14" s="84">
        <f>(DATA!AN17/DATA!G17)*100</f>
        <v>62.179747864985771</v>
      </c>
      <c r="S14" s="84">
        <f>(DATA!AO17/DATA!H17)*100</f>
        <v>64.196536447845347</v>
      </c>
      <c r="T14" s="84">
        <f>(DATA!AP17/DATA!I17)*100</f>
        <v>65.627466456195734</v>
      </c>
      <c r="U14" s="84">
        <f>(DATA!AQ17/DATA!J17)*100</f>
        <v>64.236377590176517</v>
      </c>
      <c r="V14" s="84">
        <f>(DATA!AR17/DATA!K17)*100</f>
        <v>63.439590712317987</v>
      </c>
      <c r="W14" s="84">
        <f>(DATA!AS17/DATA!L17)*100</f>
        <v>62.716763005780351</v>
      </c>
      <c r="X14" s="74">
        <f>(DATA!AT17/DATA!M17)*100</f>
        <v>88.882063882063875</v>
      </c>
      <c r="Y14" s="84">
        <f>(DATA!AU17/DATA!N17)*100</f>
        <v>89.238721804511272</v>
      </c>
      <c r="Z14" s="84">
        <f>(DATA!AV17/DATA!O17)*100</f>
        <v>90.139616055846432</v>
      </c>
      <c r="AA14" s="84">
        <f>(DATA!AW17/DATA!P17)*100</f>
        <v>90.38638454461821</v>
      </c>
      <c r="AB14" s="84">
        <f>(DATA!AX17/DATA!Q17)*100</f>
        <v>89.235500878734626</v>
      </c>
      <c r="AC14" s="84">
        <f>(DATA!AY17/DATA!R17)*100</f>
        <v>87.280880554423163</v>
      </c>
      <c r="AD14" s="84">
        <f>(DATA!AZ17/DATA!S17)*100</f>
        <v>87.736990722065343</v>
      </c>
      <c r="AE14" s="84">
        <f>(DATA!BA17/DATA!T17)*100</f>
        <v>84.980237154150188</v>
      </c>
      <c r="AF14" s="84">
        <f>(DATA!BB17/DATA!U17)*100</f>
        <v>84.582852748942713</v>
      </c>
      <c r="AG14" s="84">
        <f>(DATA!BC17/DATA!V17)*100</f>
        <v>85.804416403785496</v>
      </c>
      <c r="AH14" s="84">
        <f>(DATA!BD17/DATA!W17)*100</f>
        <v>85.451505016722408</v>
      </c>
      <c r="AI14" s="74">
        <f>(DATA!BE17/DATA!M17)*100</f>
        <v>10.872235872235873</v>
      </c>
      <c r="AJ14" s="73">
        <f>(DATA!BF17/DATA!N17)*100</f>
        <v>10.150375939849624</v>
      </c>
      <c r="AK14" s="73">
        <f>(DATA!BG17/DATA!O17)*100</f>
        <v>8.9441535776614316</v>
      </c>
      <c r="AL14" s="73">
        <f>(DATA!BH17/DATA!P17)*100</f>
        <v>8.9236430542778287</v>
      </c>
      <c r="AM14" s="73">
        <f>(DATA!BI17/DATA!Q17)*100</f>
        <v>9.6660808435852363</v>
      </c>
      <c r="AN14" s="73">
        <f>(DATA!BJ17/DATA!R17)*100</f>
        <v>11.659192825112108</v>
      </c>
      <c r="AO14" s="73">
        <f>(DATA!BK17/DATA!S17)*100</f>
        <v>11.375554659136748</v>
      </c>
      <c r="AP14" s="73">
        <f>(DATA!BL17/DATA!T17)*100</f>
        <v>14.189723320158103</v>
      </c>
      <c r="AQ14" s="73">
        <f>(DATA!BM17/DATA!U17)*100</f>
        <v>12.187620146097656</v>
      </c>
      <c r="AR14" s="73">
        <f>(DATA!BN17/DATA!V17)*100</f>
        <v>12.73659305993691</v>
      </c>
      <c r="AS14" s="73">
        <f>(DATA!BO17/DATA!W17)*100</f>
        <v>13.210702341137123</v>
      </c>
      <c r="AT14" s="57">
        <f>IF(DATA!BP17&gt;0,((DATA!BP17/DATA!BE17)*100),"NA")</f>
        <v>27.683615819209038</v>
      </c>
      <c r="AU14" s="109">
        <f>IF(DATA!BQ17&gt;0,((DATA!BQ17/DATA!BF17)*100),"NA")</f>
        <v>39.351851851851855</v>
      </c>
      <c r="AV14" s="109">
        <f>IF(DATA!BR17&gt;0,((DATA!BR17/DATA!BG17)*100),"NA")</f>
        <v>19.512195121951219</v>
      </c>
      <c r="AW14" s="109">
        <f>IF(DATA!BS17&gt;0,((DATA!BS17/DATA!BH17)*100),"NA")</f>
        <v>21.134020618556701</v>
      </c>
      <c r="AX14" s="109">
        <f>IF(DATA!BT17&gt;0,((DATA!BT17/DATA!BI17)*100),"NA")</f>
        <v>58.636363636363633</v>
      </c>
      <c r="AY14" s="109">
        <f>IF(DATA!BU17&gt;0,((DATA!BU17/DATA!BJ17)*100),"NA")</f>
        <v>59.790209790209794</v>
      </c>
      <c r="AZ14" s="109">
        <f>IF(DATA!BV17&gt;0,((DATA!BV17/DATA!BK17)*100),"NA")</f>
        <v>56.028368794326241</v>
      </c>
      <c r="BA14" s="109">
        <f>IF(DATA!BW17&gt;0,((DATA!BW17/DATA!BL17)*100),"NA")</f>
        <v>50.417827298050142</v>
      </c>
      <c r="BB14" s="109">
        <f>IF(DATA!BX17&gt;0,((DATA!BX17/DATA!BM17)*100),"NA")</f>
        <v>64.037854889589909</v>
      </c>
      <c r="BC14" s="109">
        <f>IF(DATA!BY17&gt;0,((DATA!BY17/DATA!BN17)*100),"NA")</f>
        <v>52.012383900928796</v>
      </c>
      <c r="BD14" s="109">
        <f>IF(DATA!BZ17&gt;0,((DATA!BZ17/DATA!BO17)*100),"NA")</f>
        <v>16.77215189873418</v>
      </c>
      <c r="BE14" s="74">
        <f>(DATA!CA17/DATA!M17)*100</f>
        <v>6.1425061425061427E-2</v>
      </c>
      <c r="BF14" s="73">
        <f>(DATA!CB17/DATA!N17)*100</f>
        <v>4.6992481203007516E-2</v>
      </c>
      <c r="BG14" s="73">
        <f>(DATA!CC17/DATA!O17)*100</f>
        <v>8.7260034904013961E-2</v>
      </c>
      <c r="BH14" s="73">
        <f>(DATA!CD17/DATA!P17)*100</f>
        <v>4.5998160073597055E-2</v>
      </c>
      <c r="BI14" s="73">
        <f>(DATA!CE17/DATA!Q17)*100</f>
        <v>0.21968365553602814</v>
      </c>
      <c r="BJ14" s="73">
        <f>(DATA!CF17/DATA!R17)*100</f>
        <v>0.24459845087647777</v>
      </c>
      <c r="BK14" s="73">
        <f>(DATA!CG17/DATA!S17)*100</f>
        <v>0.24203307785397335</v>
      </c>
      <c r="BL14" s="73">
        <f>(DATA!CH17/DATA!T17)*100</f>
        <v>0.15810276679841898</v>
      </c>
      <c r="BM14" s="73">
        <f>(DATA!CI17/DATA!U17)*100</f>
        <v>2.3836985774702035</v>
      </c>
      <c r="BN14" s="73">
        <f>(DATA!CJ17/DATA!V17)*100</f>
        <v>0.39432176656151419</v>
      </c>
      <c r="BO14" s="73">
        <f>(DATA!CK17/DATA!W17)*100</f>
        <v>0.45986622073578598</v>
      </c>
      <c r="BP14" s="74">
        <f>(DATA!CL17/DATA!M17)*100</f>
        <v>0</v>
      </c>
      <c r="BQ14" s="73">
        <f>(DATA!CM17/DATA!N17)*100</f>
        <v>0</v>
      </c>
      <c r="BR14" s="73">
        <f>(DATA!CN17/DATA!O17)*100</f>
        <v>0</v>
      </c>
      <c r="BS14" s="73">
        <f>(DATA!CO17/DATA!P17)*100</f>
        <v>0</v>
      </c>
      <c r="BT14" s="73">
        <f>(DATA!CP17/DATA!Q17)*100</f>
        <v>0</v>
      </c>
      <c r="BU14" s="73">
        <f>(DATA!CQ17/DATA!R17)*100</f>
        <v>0</v>
      </c>
      <c r="BV14" s="73">
        <f>(DATA!CR17/DATA!S17)*100</f>
        <v>0</v>
      </c>
      <c r="BW14" s="73">
        <f>(DATA!CS17/DATA!T17)*100</f>
        <v>0</v>
      </c>
      <c r="BX14" s="73">
        <f>(DATA!CT17/DATA!U17)*100</f>
        <v>0</v>
      </c>
      <c r="BY14" s="73">
        <f>(DATA!CU17/DATA!V17)*100</f>
        <v>0.11829652996845426</v>
      </c>
      <c r="BZ14" s="73">
        <f>(DATA!CV17/DATA!W17)*100</f>
        <v>0.16722408026755853</v>
      </c>
      <c r="CA14" s="74">
        <f>(DATA!CW17/DATA!M17)*100</f>
        <v>0.18427518427518427</v>
      </c>
      <c r="CB14" s="73">
        <f>(DATA!CX17/DATA!N17)*100</f>
        <v>0.56390977443609014</v>
      </c>
      <c r="CC14" s="73">
        <f>(DATA!CY17/DATA!O17)*100</f>
        <v>0.82897033158813271</v>
      </c>
      <c r="CD14" s="73">
        <f>(DATA!CZ17/DATA!P17)*100</f>
        <v>0.64397424103035883</v>
      </c>
      <c r="CE14" s="73">
        <f>(DATA!DA17/DATA!Q17)*100</f>
        <v>0.87873462214411258</v>
      </c>
      <c r="CF14" s="73">
        <f>(DATA!DB17/DATA!R17)*100</f>
        <v>0.81532816958825927</v>
      </c>
      <c r="CG14" s="73">
        <f>(DATA!DC17/DATA!S17)*100</f>
        <v>0.64542154094392901</v>
      </c>
      <c r="CH14" s="73">
        <f>(DATA!DD17/DATA!T17)*100</f>
        <v>0.67193675889328064</v>
      </c>
      <c r="CI14" s="73">
        <f>(DATA!DE17/DATA!U17)*100</f>
        <v>0.84582852748942716</v>
      </c>
      <c r="CJ14" s="73">
        <f>(DATA!DF17/DATA!V17)*100</f>
        <v>0.94637223974763407</v>
      </c>
      <c r="CK14" s="73">
        <f>(DATA!DG17/DATA!W17)*100</f>
        <v>0.71070234113712372</v>
      </c>
      <c r="CL14" s="94">
        <f t="shared" si="9"/>
        <v>100</v>
      </c>
      <c r="CM14" s="95">
        <f t="shared" si="10"/>
        <v>100</v>
      </c>
      <c r="CN14" s="95">
        <f t="shared" si="11"/>
        <v>100</v>
      </c>
      <c r="CO14" s="95">
        <f t="shared" si="12"/>
        <v>100</v>
      </c>
      <c r="CP14" s="95">
        <f t="shared" si="13"/>
        <v>100</v>
      </c>
      <c r="CQ14" s="95">
        <f t="shared" si="14"/>
        <v>100</v>
      </c>
      <c r="CR14" s="95">
        <f t="shared" si="15"/>
        <v>100</v>
      </c>
      <c r="CS14" s="95">
        <f t="shared" si="23"/>
        <v>100</v>
      </c>
      <c r="CT14" s="95">
        <f t="shared" si="24"/>
        <v>100</v>
      </c>
      <c r="CU14" s="95">
        <f t="shared" si="25"/>
        <v>100</v>
      </c>
      <c r="CV14" s="95">
        <f t="shared" si="25"/>
        <v>100</v>
      </c>
      <c r="CW14" s="94">
        <f t="shared" si="16"/>
        <v>99.999999999999986</v>
      </c>
      <c r="CX14" s="95">
        <f t="shared" si="17"/>
        <v>99.999999999999986</v>
      </c>
      <c r="CY14" s="95">
        <f t="shared" si="18"/>
        <v>100.00000000000003</v>
      </c>
      <c r="CZ14" s="95">
        <f t="shared" si="19"/>
        <v>100</v>
      </c>
      <c r="DA14" s="95">
        <f t="shared" si="20"/>
        <v>100</v>
      </c>
      <c r="DB14" s="95">
        <f t="shared" si="21"/>
        <v>100.00000000000001</v>
      </c>
      <c r="DC14" s="95">
        <f t="shared" si="22"/>
        <v>100</v>
      </c>
      <c r="DD14" s="95">
        <f t="shared" si="26"/>
        <v>100</v>
      </c>
      <c r="DE14" s="95">
        <f t="shared" si="27"/>
        <v>100</v>
      </c>
      <c r="DF14" s="95">
        <f t="shared" si="28"/>
        <v>100.00000000000001</v>
      </c>
      <c r="DG14" s="95">
        <f t="shared" si="29"/>
        <v>100</v>
      </c>
    </row>
    <row r="15" spans="1:111">
      <c r="A15" s="65" t="str">
        <f>+DATA!A18</f>
        <v>North Carolina</v>
      </c>
      <c r="B15" s="73">
        <f>(DATA!X18/DATA!B18)*100</f>
        <v>52.273311071153351</v>
      </c>
      <c r="C15" s="73">
        <f>(DATA!Y18/DATA!C18)*100</f>
        <v>50.175767518162637</v>
      </c>
      <c r="D15" s="73">
        <f>(DATA!Z18/DATA!D18)*100</f>
        <v>48.571428571428569</v>
      </c>
      <c r="E15" s="73">
        <f>(DATA!AA18/DATA!E18)*100</f>
        <v>48.33445115135256</v>
      </c>
      <c r="F15" s="73">
        <f>(DATA!AB18/DATA!F18)*100</f>
        <v>44.414846386077073</v>
      </c>
      <c r="G15" s="73">
        <f>(DATA!AC18/DATA!G18)*100</f>
        <v>43.342122610415295</v>
      </c>
      <c r="H15" s="73">
        <f>(DATA!AD18/DATA!H18)*100</f>
        <v>42.717374151806844</v>
      </c>
      <c r="I15" s="73">
        <f>(DATA!AE18/DATA!I18)*100</f>
        <v>42.484472049689444</v>
      </c>
      <c r="J15" s="73">
        <f>(DATA!AF18/DATA!J18)*100</f>
        <v>41.814223512336717</v>
      </c>
      <c r="K15" s="73">
        <f>(DATA!AG18/DATA!K18)*100</f>
        <v>42.091152815013402</v>
      </c>
      <c r="L15" s="73">
        <f>(DATA!AH18/DATA!L18)*100</f>
        <v>42.114017843641314</v>
      </c>
      <c r="M15" s="74">
        <f>(DATA!AI18/DATA!B18)*100</f>
        <v>47.726688928846649</v>
      </c>
      <c r="N15" s="84">
        <f>(DATA!AJ18/DATA!C18)*100</f>
        <v>49.824232481837356</v>
      </c>
      <c r="O15" s="84">
        <f>(DATA!AK18/DATA!D18)*100</f>
        <v>51.428571428571423</v>
      </c>
      <c r="P15" s="84">
        <f>(DATA!AL18/DATA!E18)*100</f>
        <v>51.665548848647433</v>
      </c>
      <c r="Q15" s="84">
        <f>(DATA!AM18/DATA!F18)*100</f>
        <v>55.58515361392292</v>
      </c>
      <c r="R15" s="84">
        <f>(DATA!AN18/DATA!G18)*100</f>
        <v>56.657877389584712</v>
      </c>
      <c r="S15" s="84">
        <f>(DATA!AO18/DATA!H18)*100</f>
        <v>57.282625848193149</v>
      </c>
      <c r="T15" s="84">
        <f>(DATA!AP18/DATA!I18)*100</f>
        <v>57.515527950310563</v>
      </c>
      <c r="U15" s="84">
        <f>(DATA!AQ18/DATA!J18)*100</f>
        <v>58.185776487663276</v>
      </c>
      <c r="V15" s="84">
        <f>(DATA!AR18/DATA!K18)*100</f>
        <v>57.908847184986598</v>
      </c>
      <c r="W15" s="84">
        <f>(DATA!AS18/DATA!L18)*100</f>
        <v>57.885982156358686</v>
      </c>
      <c r="X15" s="74">
        <f>(DATA!AT18/DATA!M18)*100</f>
        <v>89.185717955304384</v>
      </c>
      <c r="Y15" s="84">
        <f>(DATA!AU18/DATA!N18)*100</f>
        <v>89.413145539906097</v>
      </c>
      <c r="Z15" s="84">
        <f>(DATA!AV18/DATA!O18)*100</f>
        <v>89.387945077961376</v>
      </c>
      <c r="AA15" s="84">
        <f>(DATA!AW18/DATA!P18)*100</f>
        <v>88.901345291479814</v>
      </c>
      <c r="AB15" s="84">
        <f>(DATA!AX18/DATA!Q18)*100</f>
        <v>87.185884869007296</v>
      </c>
      <c r="AC15" s="84">
        <f>(DATA!AY18/DATA!R18)*100</f>
        <v>86.18301731244847</v>
      </c>
      <c r="AD15" s="84">
        <f>(DATA!AZ18/DATA!S18)*100</f>
        <v>86.312628417891574</v>
      </c>
      <c r="AE15" s="84">
        <f>(DATA!BA18/DATA!T18)*100</f>
        <v>86.333177497272871</v>
      </c>
      <c r="AF15" s="84">
        <f>(DATA!BB18/DATA!U18)*100</f>
        <v>85.689303410084534</v>
      </c>
      <c r="AG15" s="84">
        <f>(DATA!BC18/DATA!V18)*100</f>
        <v>85.802562170308974</v>
      </c>
      <c r="AH15" s="84">
        <f>(DATA!BD18/DATA!W18)*100</f>
        <v>85.50038197097021</v>
      </c>
      <c r="AI15" s="74">
        <f>(DATA!BE18/DATA!M18)*100</f>
        <v>8.9134343693809406</v>
      </c>
      <c r="AJ15" s="73">
        <f>(DATA!BF18/DATA!N18)*100</f>
        <v>8.8732394366197198</v>
      </c>
      <c r="AK15" s="73">
        <f>(DATA!BG18/DATA!O18)*100</f>
        <v>8.6804747498254589</v>
      </c>
      <c r="AL15" s="73">
        <f>(DATA!BH18/DATA!P18)*100</f>
        <v>9.1928251121076237</v>
      </c>
      <c r="AM15" s="73">
        <f>(DATA!BI18/DATA!Q18)*100</f>
        <v>9.9091071110319024</v>
      </c>
      <c r="AN15" s="73">
        <f>(DATA!BJ18/DATA!R18)*100</f>
        <v>10.585325638911788</v>
      </c>
      <c r="AO15" s="73">
        <f>(DATA!BK18/DATA!S18)*100</f>
        <v>10.431484115694643</v>
      </c>
      <c r="AP15" s="73">
        <f>(DATA!BL18/DATA!T18)*100</f>
        <v>10.581268505532181</v>
      </c>
      <c r="AQ15" s="73">
        <f>(DATA!BM18/DATA!U18)*100</f>
        <v>11.235791314485573</v>
      </c>
      <c r="AR15" s="73">
        <f>(DATA!BN18/DATA!V18)*100</f>
        <v>10.610399397136398</v>
      </c>
      <c r="AS15" s="73">
        <f>(DATA!BO18/DATA!W18)*100</f>
        <v>10.695187165775401</v>
      </c>
      <c r="AT15" s="57" t="str">
        <f>IF(DATA!BP18&gt;0,((DATA!BP18/DATA!BE18)*100),"NA")</f>
        <v>NA</v>
      </c>
      <c r="AU15" s="109" t="str">
        <f>IF(DATA!BQ18&gt;0,((DATA!BQ18/DATA!BF18)*100),"NA")</f>
        <v>NA</v>
      </c>
      <c r="AV15" s="109">
        <f>IF(DATA!BR18&gt;0,((DATA!BR18/DATA!BG18)*100),"NA")</f>
        <v>4.2895442359249332</v>
      </c>
      <c r="AW15" s="109">
        <f>IF(DATA!BS18&gt;0,((DATA!BS18/DATA!BH18)*100),"NA")</f>
        <v>5.3658536585365857</v>
      </c>
      <c r="AX15" s="109">
        <f>IF(DATA!BT18&gt;0,((DATA!BT18/DATA!BI18)*100),"NA")</f>
        <v>8.6330935251798557</v>
      </c>
      <c r="AY15" s="109">
        <f>IF(DATA!BU18&gt;0,((DATA!BU18/DATA!BJ18)*100),"NA")</f>
        <v>8.5669781931464168</v>
      </c>
      <c r="AZ15" s="109">
        <f>IF(DATA!BV18&gt;0,((DATA!BV18/DATA!BK18)*100),"NA")</f>
        <v>1.8181818181818181</v>
      </c>
      <c r="BA15" s="109">
        <f>IF(DATA!BW18&gt;0,((DATA!BW18/DATA!BL18)*100),"NA")</f>
        <v>5.7437407952871871</v>
      </c>
      <c r="BB15" s="109">
        <f>IF(DATA!BX18&gt;0,((DATA!BX18/DATA!BM18)*100),"NA")</f>
        <v>12.062256809338521</v>
      </c>
      <c r="BC15" s="109">
        <f>IF(DATA!BY18&gt;0,((DATA!BY18/DATA!BN18)*100),"NA")</f>
        <v>6.6761363636363633</v>
      </c>
      <c r="BD15" s="109" t="str">
        <f>IF(DATA!BZ18&gt;0,((DATA!BZ18/DATA!BO18)*100),"NA")</f>
        <v>NA</v>
      </c>
      <c r="BE15" s="74">
        <f>(DATA!CA18/DATA!M18)*100</f>
        <v>0.30824556896994609</v>
      </c>
      <c r="BF15" s="73">
        <f>(DATA!CB18/DATA!N18)*100</f>
        <v>0.18779342723004694</v>
      </c>
      <c r="BG15" s="73">
        <f>(DATA!CC18/DATA!O18)*100</f>
        <v>0.25599255294391438</v>
      </c>
      <c r="BH15" s="73">
        <f>(DATA!CD18/DATA!P18)*100</f>
        <v>0.35874439461883406</v>
      </c>
      <c r="BI15" s="73">
        <f>(DATA!CE18/DATA!Q18)*100</f>
        <v>1.0871502405988238</v>
      </c>
      <c r="BJ15" s="73">
        <f>(DATA!CF18/DATA!R18)*100</f>
        <v>1.1211871393239901</v>
      </c>
      <c r="BK15" s="73">
        <f>(DATA!CG18/DATA!S18)*100</f>
        <v>1.1537853643116802</v>
      </c>
      <c r="BL15" s="73">
        <f>(DATA!CH18/DATA!T18)*100</f>
        <v>1.1843540595293751</v>
      </c>
      <c r="BM15" s="73">
        <f>(DATA!CI18/DATA!U18)*100</f>
        <v>1.2387059166423784</v>
      </c>
      <c r="BN15" s="73">
        <f>(DATA!CJ18/DATA!V18)*100</f>
        <v>1.3112283345892992</v>
      </c>
      <c r="BO15" s="73">
        <f>(DATA!CK18/DATA!W18)*100</f>
        <v>1.4209320091673032</v>
      </c>
      <c r="BP15" s="74">
        <f>(DATA!CL18/DATA!M18)*100</f>
        <v>0</v>
      </c>
      <c r="BQ15" s="73">
        <f>(DATA!CM18/DATA!N18)*100</f>
        <v>0</v>
      </c>
      <c r="BR15" s="73">
        <f>(DATA!CN18/DATA!O18)*100</f>
        <v>0</v>
      </c>
      <c r="BS15" s="73">
        <f>(DATA!CO18/DATA!P18)*100</f>
        <v>0</v>
      </c>
      <c r="BT15" s="73">
        <f>(DATA!CP18/DATA!Q18)*100</f>
        <v>0</v>
      </c>
      <c r="BU15" s="73">
        <f>(DATA!CQ18/DATA!R18)*100</f>
        <v>0</v>
      </c>
      <c r="BV15" s="73">
        <f>(DATA!CR18/DATA!S18)*100</f>
        <v>0</v>
      </c>
      <c r="BW15" s="73">
        <f>(DATA!CS18/DATA!T18)*100</f>
        <v>1.5583606046439146E-2</v>
      </c>
      <c r="BX15" s="73">
        <f>(DATA!CT18/DATA!U18)*100</f>
        <v>0.13115709705625181</v>
      </c>
      <c r="BY15" s="73">
        <f>(DATA!CU18/DATA!V18)*100</f>
        <v>0.31650339110776188</v>
      </c>
      <c r="BZ15" s="73">
        <f>(DATA!CV18/DATA!W18)*100</f>
        <v>0.22918258212375861</v>
      </c>
      <c r="CA15" s="74">
        <f>(DATA!CW18/DATA!M18)*100</f>
        <v>1.5926021063447211</v>
      </c>
      <c r="CB15" s="73">
        <f>(DATA!CX18/DATA!N18)*100</f>
        <v>1.5258215962441315</v>
      </c>
      <c r="CC15" s="73">
        <f>(DATA!CY18/DATA!O18)*100</f>
        <v>1.6755876192692576</v>
      </c>
      <c r="CD15" s="73">
        <f>(DATA!CZ18/DATA!P18)*100</f>
        <v>1.547085201793722</v>
      </c>
      <c r="CE15" s="73">
        <f>(DATA!DA18/DATA!Q18)*100</f>
        <v>1.8178577793619675</v>
      </c>
      <c r="CF15" s="73">
        <f>(DATA!DB18/DATA!R18)*100</f>
        <v>2.1104699093157464</v>
      </c>
      <c r="CG15" s="73">
        <f>(DATA!DC18/DATA!S18)*100</f>
        <v>2.1021021021021022</v>
      </c>
      <c r="CH15" s="73">
        <f>(DATA!DD18/DATA!T18)*100</f>
        <v>1.8856163316191368</v>
      </c>
      <c r="CI15" s="73">
        <f>(DATA!DE18/DATA!U18)*100</f>
        <v>1.7050422617312737</v>
      </c>
      <c r="CJ15" s="73">
        <f>(DATA!DF18/DATA!V18)*100</f>
        <v>1.9593067068575734</v>
      </c>
      <c r="CK15" s="73">
        <f>(DATA!DG18/DATA!W18)*100</f>
        <v>2.1543162719633311</v>
      </c>
      <c r="CL15" s="94">
        <f t="shared" si="9"/>
        <v>100</v>
      </c>
      <c r="CM15" s="95">
        <f t="shared" si="10"/>
        <v>100</v>
      </c>
      <c r="CN15" s="95">
        <f t="shared" si="11"/>
        <v>100</v>
      </c>
      <c r="CO15" s="95">
        <f t="shared" si="12"/>
        <v>100</v>
      </c>
      <c r="CP15" s="95">
        <f t="shared" si="13"/>
        <v>100</v>
      </c>
      <c r="CQ15" s="95">
        <f t="shared" si="14"/>
        <v>100</v>
      </c>
      <c r="CR15" s="95">
        <f t="shared" si="15"/>
        <v>100</v>
      </c>
      <c r="CS15" s="95">
        <f t="shared" si="23"/>
        <v>100</v>
      </c>
      <c r="CT15" s="95">
        <f t="shared" si="24"/>
        <v>100</v>
      </c>
      <c r="CU15" s="95">
        <f t="shared" si="25"/>
        <v>100</v>
      </c>
      <c r="CV15" s="95">
        <f t="shared" si="25"/>
        <v>100</v>
      </c>
      <c r="CW15" s="94">
        <f t="shared" si="16"/>
        <v>100</v>
      </c>
      <c r="CX15" s="95">
        <f t="shared" si="17"/>
        <v>100</v>
      </c>
      <c r="CY15" s="95">
        <f t="shared" si="18"/>
        <v>100</v>
      </c>
      <c r="CZ15" s="95">
        <f t="shared" si="19"/>
        <v>100</v>
      </c>
      <c r="DA15" s="95">
        <f t="shared" si="20"/>
        <v>99.999999999999986</v>
      </c>
      <c r="DB15" s="95">
        <f t="shared" si="21"/>
        <v>100</v>
      </c>
      <c r="DC15" s="95">
        <f t="shared" si="22"/>
        <v>100</v>
      </c>
      <c r="DD15" s="95">
        <f t="shared" si="26"/>
        <v>99.999999999999986</v>
      </c>
      <c r="DE15" s="95">
        <f t="shared" si="27"/>
        <v>100</v>
      </c>
      <c r="DF15" s="95">
        <f t="shared" si="28"/>
        <v>100</v>
      </c>
      <c r="DG15" s="95">
        <f t="shared" si="29"/>
        <v>99.999999999999986</v>
      </c>
    </row>
    <row r="16" spans="1:111">
      <c r="A16" s="65" t="str">
        <f>+DATA!A19</f>
        <v>Oklahoma</v>
      </c>
      <c r="B16" s="73">
        <f>(DATA!X19/DATA!B19)*100</f>
        <v>55.818022747156604</v>
      </c>
      <c r="C16" s="73">
        <f>(DATA!Y19/DATA!C19)*100</f>
        <v>54.137323943661976</v>
      </c>
      <c r="D16" s="73">
        <f>(DATA!Z19/DATA!D19)*100</f>
        <v>52.146690518783544</v>
      </c>
      <c r="E16" s="73">
        <f>(DATA!AA19/DATA!E19)*100</f>
        <v>50.897226753670481</v>
      </c>
      <c r="F16" s="73">
        <f>(DATA!AB19/DATA!F19)*100</f>
        <v>47.844827586206897</v>
      </c>
      <c r="G16" s="73">
        <f>(DATA!AC19/DATA!G19)*100</f>
        <v>45.321888412017167</v>
      </c>
      <c r="H16" s="73">
        <f>(DATA!AD19/DATA!H19)*100</f>
        <v>46.618933969769294</v>
      </c>
      <c r="I16" s="73">
        <f>(DATA!AE19/DATA!I19)*100</f>
        <v>46.25</v>
      </c>
      <c r="J16" s="73">
        <f>(DATA!AF19/DATA!J19)*100</f>
        <v>44.26229508196721</v>
      </c>
      <c r="K16" s="73">
        <f>(DATA!AG19/DATA!K19)*100</f>
        <v>41.155234657039713</v>
      </c>
      <c r="L16" s="73">
        <f>(DATA!AH19/DATA!L19)*100</f>
        <v>41.784702549575073</v>
      </c>
      <c r="M16" s="74">
        <f>(DATA!AI19/DATA!B19)*100</f>
        <v>44.181977252843396</v>
      </c>
      <c r="N16" s="84">
        <f>(DATA!AJ19/DATA!C19)*100</f>
        <v>45.862676056338032</v>
      </c>
      <c r="O16" s="84">
        <f>(DATA!AK19/DATA!D19)*100</f>
        <v>47.853309481216463</v>
      </c>
      <c r="P16" s="84">
        <f>(DATA!AL19/DATA!E19)*100</f>
        <v>49.102773246329527</v>
      </c>
      <c r="Q16" s="84">
        <f>(DATA!AM19/DATA!F19)*100</f>
        <v>52.155172413793103</v>
      </c>
      <c r="R16" s="84">
        <f>(DATA!AN19/DATA!G19)*100</f>
        <v>54.678111587982833</v>
      </c>
      <c r="S16" s="84">
        <f>(DATA!AO19/DATA!H19)*100</f>
        <v>53.381066030230706</v>
      </c>
      <c r="T16" s="84">
        <f>(DATA!AP19/DATA!I19)*100</f>
        <v>53.75</v>
      </c>
      <c r="U16" s="84">
        <f>(DATA!AQ19/DATA!J19)*100</f>
        <v>55.737704918032783</v>
      </c>
      <c r="V16" s="84">
        <f>(DATA!AR19/DATA!K19)*100</f>
        <v>58.844765342960294</v>
      </c>
      <c r="W16" s="84">
        <f>(DATA!AS19/DATA!L19)*100</f>
        <v>58.215297450424927</v>
      </c>
      <c r="X16" s="74">
        <f>(DATA!AT19/DATA!M19)*100</f>
        <v>90.813648293963254</v>
      </c>
      <c r="Y16" s="84">
        <f>(DATA!AU19/DATA!N19)*100</f>
        <v>91.189427312775322</v>
      </c>
      <c r="Z16" s="84">
        <f>(DATA!AV19/DATA!O19)*100</f>
        <v>91.479820627802695</v>
      </c>
      <c r="AA16" s="84">
        <f>(DATA!AW19/DATA!P19)*100</f>
        <v>91.325695581014728</v>
      </c>
      <c r="AB16" s="84">
        <f>(DATA!AX19/DATA!Q19)*100</f>
        <v>89.090909090909093</v>
      </c>
      <c r="AC16" s="84">
        <f>(DATA!AY19/DATA!R19)*100</f>
        <v>89.939810834049865</v>
      </c>
      <c r="AD16" s="84">
        <f>(DATA!AZ19/DATA!S19)*100</f>
        <v>87.689848121502806</v>
      </c>
      <c r="AE16" s="84">
        <f>(DATA!BA19/DATA!T19)*100</f>
        <v>86.945392491467572</v>
      </c>
      <c r="AF16" s="84">
        <f>(DATA!BB19/DATA!U19)*100</f>
        <v>84.210526315789465</v>
      </c>
      <c r="AG16" s="84">
        <f>(DATA!BC19/DATA!V19)*100</f>
        <v>83.7798696596669</v>
      </c>
      <c r="AH16" s="84">
        <f>(DATA!BD19/DATA!W19)*100</f>
        <v>82.630450321658316</v>
      </c>
      <c r="AI16" s="74">
        <f>(DATA!BE19/DATA!M19)*100</f>
        <v>3.4120734908136483</v>
      </c>
      <c r="AJ16" s="73">
        <f>(DATA!BF19/DATA!N19)*100</f>
        <v>3.5242290748898681</v>
      </c>
      <c r="AK16" s="73">
        <f>(DATA!BG19/DATA!O19)*100</f>
        <v>3.0493273542600896</v>
      </c>
      <c r="AL16" s="73">
        <f>(DATA!BH19/DATA!P19)*100</f>
        <v>3.4369885433715219</v>
      </c>
      <c r="AM16" s="73">
        <f>(DATA!BI19/DATA!Q19)*100</f>
        <v>3.2034632034632033</v>
      </c>
      <c r="AN16" s="73">
        <f>(DATA!BJ19/DATA!R19)*100</f>
        <v>2.7515047291487531</v>
      </c>
      <c r="AO16" s="73">
        <f>(DATA!BK19/DATA!S19)*100</f>
        <v>2.5579536370903275</v>
      </c>
      <c r="AP16" s="73">
        <f>(DATA!BL19/DATA!T19)*100</f>
        <v>3.3276450511945397</v>
      </c>
      <c r="AQ16" s="73">
        <f>(DATA!BM19/DATA!U19)*100</f>
        <v>3.1421838177533385</v>
      </c>
      <c r="AR16" s="73">
        <f>(DATA!BN19/DATA!V19)*100</f>
        <v>4.2722664735698768</v>
      </c>
      <c r="AS16" s="73">
        <f>(DATA!BO19/DATA!W19)*100</f>
        <v>4.5746962115796999</v>
      </c>
      <c r="AT16" s="57" t="str">
        <f>IF(DATA!BP19&gt;0,((DATA!BP19/DATA!BE19)*100),"NA")</f>
        <v>NA</v>
      </c>
      <c r="AU16" s="109" t="str">
        <f>IF(DATA!BQ19&gt;0,((DATA!BQ19/DATA!BF19)*100),"NA")</f>
        <v>NA</v>
      </c>
      <c r="AV16" s="109" t="str">
        <f>IF(DATA!BR19&gt;0,((DATA!BR19/DATA!BG19)*100),"NA")</f>
        <v>NA</v>
      </c>
      <c r="AW16" s="109" t="str">
        <f>IF(DATA!BS19&gt;0,((DATA!BS19/DATA!BH19)*100),"NA")</f>
        <v>NA</v>
      </c>
      <c r="AX16" s="109" t="str">
        <f>IF(DATA!BT19&gt;0,((DATA!BT19/DATA!BI19)*100),"NA")</f>
        <v>NA</v>
      </c>
      <c r="AY16" s="109" t="str">
        <f>IF(DATA!BU19&gt;0,((DATA!BU19/DATA!BJ19)*100),"NA")</f>
        <v>NA</v>
      </c>
      <c r="AZ16" s="109" t="str">
        <f>IF(DATA!BV19&gt;0,((DATA!BV19/DATA!BK19)*100),"NA")</f>
        <v>NA</v>
      </c>
      <c r="BA16" s="109" t="str">
        <f>IF(DATA!BW19&gt;0,((DATA!BW19/DATA!BL19)*100),"NA")</f>
        <v>NA</v>
      </c>
      <c r="BB16" s="109" t="str">
        <f>IF(DATA!BX19&gt;0,((DATA!BX19/DATA!BM19)*100),"NA")</f>
        <v>NA</v>
      </c>
      <c r="BC16" s="109" t="str">
        <f>IF(DATA!BY19&gt;0,((DATA!BY19/DATA!BN19)*100),"NA")</f>
        <v>NA</v>
      </c>
      <c r="BD16" s="109" t="str">
        <f>IF(DATA!BZ19&gt;0,((DATA!BZ19/DATA!BO19)*100),"NA")</f>
        <v>NA</v>
      </c>
      <c r="BE16" s="74">
        <f>(DATA!CA19/DATA!M19)*100</f>
        <v>0.52493438320209973</v>
      </c>
      <c r="BF16" s="73">
        <f>(DATA!CB19/DATA!N19)*100</f>
        <v>0.79295154185022032</v>
      </c>
      <c r="BG16" s="73">
        <f>(DATA!CC19/DATA!O19)*100</f>
        <v>0.71748878923766812</v>
      </c>
      <c r="BH16" s="73">
        <f>(DATA!CD19/DATA!P19)*100</f>
        <v>0.65466448445171854</v>
      </c>
      <c r="BI16" s="73">
        <f>(DATA!CE19/DATA!Q19)*100</f>
        <v>1.3852813852813852</v>
      </c>
      <c r="BJ16" s="73">
        <f>(DATA!CF19/DATA!R19)*100</f>
        <v>1.5477214101461736</v>
      </c>
      <c r="BK16" s="73">
        <f>(DATA!CG19/DATA!S19)*100</f>
        <v>2.1582733812949639</v>
      </c>
      <c r="BL16" s="73">
        <f>(DATA!CH19/DATA!T19)*100</f>
        <v>2.218430034129693</v>
      </c>
      <c r="BM16" s="73">
        <f>(DATA!CI19/DATA!U19)*100</f>
        <v>1.8853102906520032</v>
      </c>
      <c r="BN16" s="73">
        <f>(DATA!CJ19/DATA!V19)*100</f>
        <v>2.5343953656770455</v>
      </c>
      <c r="BO16" s="73">
        <f>(DATA!CK19/DATA!W19)*100</f>
        <v>2.501786990707648</v>
      </c>
      <c r="BP16" s="74">
        <f>(DATA!CL19/DATA!M19)*100</f>
        <v>0</v>
      </c>
      <c r="BQ16" s="73">
        <f>(DATA!CM19/DATA!N19)*100</f>
        <v>0</v>
      </c>
      <c r="BR16" s="73">
        <f>(DATA!CN19/DATA!O19)*100</f>
        <v>0</v>
      </c>
      <c r="BS16" s="73">
        <f>(DATA!CO19/DATA!P19)*100</f>
        <v>0</v>
      </c>
      <c r="BT16" s="73">
        <f>(DATA!CP19/DATA!Q19)*100</f>
        <v>0</v>
      </c>
      <c r="BU16" s="73">
        <f>(DATA!CQ19/DATA!R19)*100</f>
        <v>0</v>
      </c>
      <c r="BV16" s="73">
        <f>(DATA!CR19/DATA!S19)*100</f>
        <v>0</v>
      </c>
      <c r="BW16" s="73">
        <f>(DATA!CS19/DATA!T19)*100</f>
        <v>0.17064846416382254</v>
      </c>
      <c r="BX16" s="73">
        <f>(DATA!CT19/DATA!U19)*100</f>
        <v>2.9065200314218385</v>
      </c>
      <c r="BY16" s="73">
        <f>(DATA!CU19/DATA!V19)*100</f>
        <v>1.0137581462708183</v>
      </c>
      <c r="BZ16" s="73">
        <f>(DATA!CV19/DATA!W19)*100</f>
        <v>1.8584703359542529</v>
      </c>
      <c r="CA16" s="74">
        <f>(DATA!CW19/DATA!M19)*100</f>
        <v>5.2493438320209975</v>
      </c>
      <c r="CB16" s="73">
        <f>(DATA!CX19/DATA!N19)*100</f>
        <v>4.4933920704845818</v>
      </c>
      <c r="CC16" s="73">
        <f>(DATA!CY19/DATA!O19)*100</f>
        <v>4.753363228699552</v>
      </c>
      <c r="CD16" s="73">
        <f>(DATA!CZ19/DATA!P19)*100</f>
        <v>4.5826513911620292</v>
      </c>
      <c r="CE16" s="73">
        <f>(DATA!DA19/DATA!Q19)*100</f>
        <v>6.3203463203463208</v>
      </c>
      <c r="CF16" s="73">
        <f>(DATA!DB19/DATA!R19)*100</f>
        <v>5.7609630266552019</v>
      </c>
      <c r="CG16" s="73">
        <f>(DATA!DC19/DATA!S19)*100</f>
        <v>7.59392486011191</v>
      </c>
      <c r="CH16" s="73">
        <f>(DATA!DD19/DATA!T19)*100</f>
        <v>7.3378839590443681</v>
      </c>
      <c r="CI16" s="73">
        <f>(DATA!DE19/DATA!U19)*100</f>
        <v>7.8554595443833461</v>
      </c>
      <c r="CJ16" s="73">
        <f>(DATA!DF19/DATA!V19)*100</f>
        <v>8.3997103548153511</v>
      </c>
      <c r="CK16" s="73">
        <f>(DATA!DG19/DATA!W19)*100</f>
        <v>8.4345961401000711</v>
      </c>
      <c r="CL16" s="94">
        <f t="shared" si="9"/>
        <v>100</v>
      </c>
      <c r="CM16" s="95">
        <f t="shared" si="10"/>
        <v>100</v>
      </c>
      <c r="CN16" s="95">
        <f t="shared" si="11"/>
        <v>100</v>
      </c>
      <c r="CO16" s="95">
        <f t="shared" si="12"/>
        <v>100</v>
      </c>
      <c r="CP16" s="95">
        <f t="shared" si="13"/>
        <v>100</v>
      </c>
      <c r="CQ16" s="95">
        <f t="shared" si="14"/>
        <v>100</v>
      </c>
      <c r="CR16" s="95">
        <f t="shared" si="15"/>
        <v>100</v>
      </c>
      <c r="CS16" s="95">
        <f t="shared" si="23"/>
        <v>100</v>
      </c>
      <c r="CT16" s="95">
        <f t="shared" si="24"/>
        <v>100</v>
      </c>
      <c r="CU16" s="95">
        <f t="shared" si="25"/>
        <v>100</v>
      </c>
      <c r="CV16" s="95">
        <f t="shared" si="25"/>
        <v>100</v>
      </c>
      <c r="CW16" s="94">
        <f t="shared" si="16"/>
        <v>100</v>
      </c>
      <c r="CX16" s="95">
        <f t="shared" si="17"/>
        <v>100</v>
      </c>
      <c r="CY16" s="95">
        <f t="shared" si="18"/>
        <v>100</v>
      </c>
      <c r="CZ16" s="95">
        <f t="shared" si="19"/>
        <v>100</v>
      </c>
      <c r="DA16" s="95">
        <f t="shared" si="20"/>
        <v>100</v>
      </c>
      <c r="DB16" s="95">
        <f t="shared" si="21"/>
        <v>99.999999999999986</v>
      </c>
      <c r="DC16" s="95">
        <f t="shared" si="22"/>
        <v>100</v>
      </c>
      <c r="DD16" s="95">
        <f t="shared" si="26"/>
        <v>99.999999999999986</v>
      </c>
      <c r="DE16" s="95">
        <f t="shared" si="27"/>
        <v>99.999999999999986</v>
      </c>
      <c r="DF16" s="95">
        <f t="shared" si="28"/>
        <v>99.999999999999986</v>
      </c>
      <c r="DG16" s="95">
        <f t="shared" si="29"/>
        <v>99.999999999999986</v>
      </c>
    </row>
    <row r="17" spans="1:111">
      <c r="A17" s="65" t="str">
        <f>+DATA!A20</f>
        <v>South Carolina</v>
      </c>
      <c r="B17" s="73">
        <f>(DATA!X20/DATA!B20)*100</f>
        <v>49.615877080665818</v>
      </c>
      <c r="C17" s="73">
        <f>(DATA!Y20/DATA!C20)*100</f>
        <v>47.710843373493979</v>
      </c>
      <c r="D17" s="73">
        <f>(DATA!Z20/DATA!D20)*100</f>
        <v>47.776442307692307</v>
      </c>
      <c r="E17" s="73">
        <f>(DATA!AA20/DATA!E20)*100</f>
        <v>48.110377924415118</v>
      </c>
      <c r="F17" s="73">
        <f>(DATA!AB20/DATA!F20)*100</f>
        <v>47.572815533980581</v>
      </c>
      <c r="G17" s="73">
        <f>(DATA!AC20/DATA!G20)*100</f>
        <v>47.322794492605816</v>
      </c>
      <c r="H17" s="73">
        <f>(DATA!AD20/DATA!H20)*100</f>
        <v>45.20078354554358</v>
      </c>
      <c r="I17" s="73">
        <f>(DATA!AE20/DATA!I20)*100</f>
        <v>44.213649851632049</v>
      </c>
      <c r="J17" s="73">
        <f>(DATA!AF20/DATA!J20)*100</f>
        <v>45.028680688336522</v>
      </c>
      <c r="K17" s="73">
        <f>(DATA!AG20/DATA!K20)*100</f>
        <v>44.412878787878789</v>
      </c>
      <c r="L17" s="73">
        <f>(DATA!AH20/DATA!L20)*100</f>
        <v>43.865466603505446</v>
      </c>
      <c r="M17" s="74">
        <f>(DATA!AI20/DATA!B20)*100</f>
        <v>50.384122919334182</v>
      </c>
      <c r="N17" s="84">
        <f>(DATA!AJ20/DATA!C20)*100</f>
        <v>52.289156626506028</v>
      </c>
      <c r="O17" s="84">
        <f>(DATA!AK20/DATA!D20)*100</f>
        <v>52.223557692307686</v>
      </c>
      <c r="P17" s="84">
        <f>(DATA!AL20/DATA!E20)*100</f>
        <v>51.889622075584882</v>
      </c>
      <c r="Q17" s="84">
        <f>(DATA!AM20/DATA!F20)*100</f>
        <v>52.427184466019419</v>
      </c>
      <c r="R17" s="84">
        <f>(DATA!AN20/DATA!G20)*100</f>
        <v>52.677205507394184</v>
      </c>
      <c r="S17" s="84">
        <f>(DATA!AO20/DATA!H20)*100</f>
        <v>54.799216454456413</v>
      </c>
      <c r="T17" s="84">
        <f>(DATA!AP20/DATA!I20)*100</f>
        <v>55.786350148367958</v>
      </c>
      <c r="U17" s="84">
        <f>(DATA!AQ20/DATA!J20)*100</f>
        <v>54.971319311663478</v>
      </c>
      <c r="V17" s="84">
        <f>(DATA!AR20/DATA!K20)*100</f>
        <v>55.587121212121218</v>
      </c>
      <c r="W17" s="84">
        <f>(DATA!AS20/DATA!L20)*100</f>
        <v>56.134533396494554</v>
      </c>
      <c r="X17" s="74">
        <f>(DATA!AT20/DATA!M20)*100</f>
        <v>86.875800256081945</v>
      </c>
      <c r="Y17" s="84">
        <f>(DATA!AU20/DATA!N20)*100</f>
        <v>86.429433051869722</v>
      </c>
      <c r="Z17" s="84">
        <f>(DATA!AV20/DATA!O20)*100</f>
        <v>87.763713080168785</v>
      </c>
      <c r="AA17" s="84">
        <f>(DATA!AW20/DATA!P20)*100</f>
        <v>88.588588588588593</v>
      </c>
      <c r="AB17" s="84">
        <f>(DATA!AX20/DATA!Q20)*100</f>
        <v>86.169638033495417</v>
      </c>
      <c r="AC17" s="84">
        <f>(DATA!AY20/DATA!R20)*100</f>
        <v>85.801838610827375</v>
      </c>
      <c r="AD17" s="84">
        <f>(DATA!AZ20/DATA!S20)*100</f>
        <v>84.774066797642433</v>
      </c>
      <c r="AE17" s="84">
        <f>(DATA!BA20/DATA!T20)*100</f>
        <v>84.718765555002477</v>
      </c>
      <c r="AF17" s="84">
        <f>(DATA!BB20/DATA!U20)*100</f>
        <v>83.878729547641967</v>
      </c>
      <c r="AG17" s="84">
        <f>(DATA!BC20/DATA!V20)*100</f>
        <v>82.944259171033835</v>
      </c>
      <c r="AH17" s="84">
        <f>(DATA!BD20/DATA!W20)*100</f>
        <v>81.571428571428569</v>
      </c>
      <c r="AI17" s="74">
        <f>(DATA!BE20/DATA!M20)*100</f>
        <v>11.011523687580025</v>
      </c>
      <c r="AJ17" s="73">
        <f>(DATA!BF20/DATA!N20)*100</f>
        <v>11.218335343787695</v>
      </c>
      <c r="AK17" s="73">
        <f>(DATA!BG20/DATA!O20)*100</f>
        <v>10.126582278481013</v>
      </c>
      <c r="AL17" s="73">
        <f>(DATA!BH20/DATA!P20)*100</f>
        <v>9.3093093093093096</v>
      </c>
      <c r="AM17" s="73">
        <f>(DATA!BI20/DATA!Q20)*100</f>
        <v>10.750945434900053</v>
      </c>
      <c r="AN17" s="73">
        <f>(DATA!BJ20/DATA!R20)*100</f>
        <v>10.623084780388151</v>
      </c>
      <c r="AO17" s="73">
        <f>(DATA!BK20/DATA!S20)*100</f>
        <v>11.345776031434184</v>
      </c>
      <c r="AP17" s="73">
        <f>(DATA!BL20/DATA!T20)*100</f>
        <v>11.448481831757093</v>
      </c>
      <c r="AQ17" s="73">
        <f>(DATA!BM20/DATA!U20)*100</f>
        <v>11.453320500481231</v>
      </c>
      <c r="AR17" s="73">
        <f>(DATA!BN20/DATA!V20)*100</f>
        <v>11.958075273939972</v>
      </c>
      <c r="AS17" s="73">
        <f>(DATA!BO20/DATA!W20)*100</f>
        <v>13.523809523809524</v>
      </c>
      <c r="AT17" s="57">
        <f>IF(DATA!BP20&gt;0,((DATA!BP20/DATA!BE20)*100),"NA")</f>
        <v>15.697674418604651</v>
      </c>
      <c r="AU17" s="109">
        <f>IF(DATA!BQ20&gt;0,((DATA!BQ20/DATA!BF20)*100),"NA")</f>
        <v>12.903225806451612</v>
      </c>
      <c r="AV17" s="109">
        <f>IF(DATA!BR20&gt;0,((DATA!BR20/DATA!BG20)*100),"NA")</f>
        <v>11.904761904761903</v>
      </c>
      <c r="AW17" s="109">
        <f>IF(DATA!BS20&gt;0,((DATA!BS20/DATA!BH20)*100),"NA")</f>
        <v>10.967741935483872</v>
      </c>
      <c r="AX17" s="109">
        <f>IF(DATA!BT20&gt;0,((DATA!BT20/DATA!BI20)*100),"NA")</f>
        <v>20.100502512562816</v>
      </c>
      <c r="AY17" s="109">
        <f>IF(DATA!BU20&gt;0,((DATA!BU20/DATA!BJ20)*100),"NA")</f>
        <v>44.711538461538467</v>
      </c>
      <c r="AZ17" s="109">
        <f>IF(DATA!BV20&gt;0,((DATA!BV20/DATA!BK20)*100),"NA")</f>
        <v>19.913419913419915</v>
      </c>
      <c r="BA17" s="109">
        <f>IF(DATA!BW20&gt;0,((DATA!BW20/DATA!BL20)*100),"NA")</f>
        <v>20.869565217391305</v>
      </c>
      <c r="BB17" s="109">
        <f>IF(DATA!BX20&gt;0,((DATA!BX20/DATA!BM20)*100),"NA")</f>
        <v>29.411764705882355</v>
      </c>
      <c r="BC17" s="109">
        <f>IF(DATA!BY20&gt;0,((DATA!BY20/DATA!BN20)*100),"NA")</f>
        <v>25.099601593625497</v>
      </c>
      <c r="BD17" s="109">
        <f>IF(DATA!BZ20&gt;0,((DATA!BZ20/DATA!BO20)*100),"NA")</f>
        <v>9.8591549295774641</v>
      </c>
      <c r="BE17" s="74">
        <f>(DATA!CA20/DATA!M20)*100</f>
        <v>0.44814340588988477</v>
      </c>
      <c r="BF17" s="73">
        <f>(DATA!CB20/DATA!N20)*100</f>
        <v>0.30156815440289503</v>
      </c>
      <c r="BG17" s="73">
        <f>(DATA!CC20/DATA!O20)*100</f>
        <v>0.18083182640144665</v>
      </c>
      <c r="BH17" s="73">
        <f>(DATA!CD20/DATA!P20)*100</f>
        <v>0.18018018018018017</v>
      </c>
      <c r="BI17" s="73">
        <f>(DATA!CE20/DATA!Q20)*100</f>
        <v>0.59427336574824419</v>
      </c>
      <c r="BJ17" s="73">
        <f>(DATA!CF20/DATA!R20)*100</f>
        <v>0.81716036772216549</v>
      </c>
      <c r="BK17" s="73">
        <f>(DATA!CG20/DATA!S20)*100</f>
        <v>0.93320235756385073</v>
      </c>
      <c r="BL17" s="73">
        <f>(DATA!CH20/DATA!T20)*100</f>
        <v>1.1946241911398707</v>
      </c>
      <c r="BM17" s="73">
        <f>(DATA!CI20/DATA!U20)*100</f>
        <v>1.5880654475457172</v>
      </c>
      <c r="BN17" s="73">
        <f>(DATA!CJ20/DATA!V20)*100</f>
        <v>1.6674606955693185</v>
      </c>
      <c r="BO17" s="73">
        <f>(DATA!CK20/DATA!W20)*100</f>
        <v>1.7142857142857144</v>
      </c>
      <c r="BP17" s="74">
        <f>(DATA!CL20/DATA!M20)*100</f>
        <v>0</v>
      </c>
      <c r="BQ17" s="73">
        <f>(DATA!CM20/DATA!N20)*100</f>
        <v>0</v>
      </c>
      <c r="BR17" s="73">
        <f>(DATA!CN20/DATA!O20)*100</f>
        <v>0</v>
      </c>
      <c r="BS17" s="73">
        <f>(DATA!CO20/DATA!P20)*100</f>
        <v>0</v>
      </c>
      <c r="BT17" s="73">
        <f>(DATA!CP20/DATA!Q20)*100</f>
        <v>0</v>
      </c>
      <c r="BU17" s="73">
        <f>(DATA!CQ20/DATA!R20)*100</f>
        <v>0</v>
      </c>
      <c r="BV17" s="73">
        <f>(DATA!CR20/DATA!S20)*100</f>
        <v>0</v>
      </c>
      <c r="BW17" s="73">
        <f>(DATA!CS20/DATA!T20)*100</f>
        <v>9.9552015928322551E-2</v>
      </c>
      <c r="BX17" s="73">
        <f>(DATA!CT20/DATA!U20)*100</f>
        <v>0.72184793070259856</v>
      </c>
      <c r="BY17" s="73">
        <f>(DATA!CU20/DATA!V20)*100</f>
        <v>0.66698427822772743</v>
      </c>
      <c r="BZ17" s="73">
        <f>(DATA!CV20/DATA!W20)*100</f>
        <v>0.61904761904761907</v>
      </c>
      <c r="CA17" s="74">
        <f>(DATA!CW20/DATA!M20)*100</f>
        <v>1.6645326504481435</v>
      </c>
      <c r="CB17" s="73">
        <f>(DATA!CX20/DATA!N20)*100</f>
        <v>2.0506634499396865</v>
      </c>
      <c r="CC17" s="73">
        <f>(DATA!CY20/DATA!O20)*100</f>
        <v>1.9288728149487642</v>
      </c>
      <c r="CD17" s="73">
        <f>(DATA!CZ20/DATA!P20)*100</f>
        <v>1.9219219219219219</v>
      </c>
      <c r="CE17" s="73">
        <f>(DATA!DA20/DATA!Q20)*100</f>
        <v>2.4851431658562939</v>
      </c>
      <c r="CF17" s="73">
        <f>(DATA!DB20/DATA!R20)*100</f>
        <v>2.7579162410623086</v>
      </c>
      <c r="CG17" s="73">
        <f>(DATA!DC20/DATA!S20)*100</f>
        <v>2.9469548133595285</v>
      </c>
      <c r="CH17" s="73">
        <f>(DATA!DD20/DATA!T20)*100</f>
        <v>2.5385764061722251</v>
      </c>
      <c r="CI17" s="73">
        <f>(DATA!DE20/DATA!U20)*100</f>
        <v>2.358036573628489</v>
      </c>
      <c r="CJ17" s="73">
        <f>(DATA!DF20/DATA!V20)*100</f>
        <v>2.7632205812291568</v>
      </c>
      <c r="CK17" s="73">
        <f>(DATA!DG20/DATA!W20)*100</f>
        <v>2.5714285714285712</v>
      </c>
      <c r="CL17" s="94">
        <f t="shared" si="9"/>
        <v>100</v>
      </c>
      <c r="CM17" s="95">
        <f t="shared" si="10"/>
        <v>100</v>
      </c>
      <c r="CN17" s="95">
        <f t="shared" si="11"/>
        <v>100</v>
      </c>
      <c r="CO17" s="95">
        <f t="shared" si="12"/>
        <v>100</v>
      </c>
      <c r="CP17" s="95">
        <f t="shared" si="13"/>
        <v>100</v>
      </c>
      <c r="CQ17" s="95">
        <f t="shared" si="14"/>
        <v>100</v>
      </c>
      <c r="CR17" s="95">
        <f t="shared" si="15"/>
        <v>100</v>
      </c>
      <c r="CS17" s="95">
        <f t="shared" si="23"/>
        <v>100</v>
      </c>
      <c r="CT17" s="95">
        <f t="shared" si="24"/>
        <v>100</v>
      </c>
      <c r="CU17" s="95">
        <f t="shared" si="25"/>
        <v>100</v>
      </c>
      <c r="CV17" s="95">
        <f t="shared" si="25"/>
        <v>100</v>
      </c>
      <c r="CW17" s="94">
        <f t="shared" si="16"/>
        <v>99.999999999999986</v>
      </c>
      <c r="CX17" s="95">
        <f t="shared" si="17"/>
        <v>100.00000000000001</v>
      </c>
      <c r="CY17" s="95">
        <f t="shared" si="18"/>
        <v>100</v>
      </c>
      <c r="CZ17" s="95">
        <f t="shared" si="19"/>
        <v>100.00000000000001</v>
      </c>
      <c r="DA17" s="95">
        <f t="shared" si="20"/>
        <v>100.00000000000003</v>
      </c>
      <c r="DB17" s="95">
        <f t="shared" si="21"/>
        <v>100</v>
      </c>
      <c r="DC17" s="95">
        <f t="shared" si="22"/>
        <v>100</v>
      </c>
      <c r="DD17" s="95">
        <f t="shared" si="26"/>
        <v>99.999999999999986</v>
      </c>
      <c r="DE17" s="95">
        <f t="shared" si="27"/>
        <v>100</v>
      </c>
      <c r="DF17" s="95">
        <f t="shared" si="28"/>
        <v>100.00000000000001</v>
      </c>
      <c r="DG17" s="95">
        <f t="shared" si="29"/>
        <v>99.999999999999986</v>
      </c>
    </row>
    <row r="18" spans="1:111">
      <c r="A18" s="65" t="str">
        <f>+DATA!A21</f>
        <v>Tennessee</v>
      </c>
      <c r="B18" s="73">
        <f>(DATA!X21/DATA!B21)*100</f>
        <v>51.063829787234042</v>
      </c>
      <c r="C18" s="73">
        <f>(DATA!Y21/DATA!C21)*100</f>
        <v>49.700199866755497</v>
      </c>
      <c r="D18" s="73">
        <f>(DATA!Z21/DATA!D21)*100</f>
        <v>50.031505986137368</v>
      </c>
      <c r="E18" s="73">
        <f>(DATA!AA21/DATA!E21)*100</f>
        <v>48.865726548129985</v>
      </c>
      <c r="F18" s="73">
        <f>(DATA!AB21/DATA!F21)*100</f>
        <v>45.769933049300057</v>
      </c>
      <c r="G18" s="73">
        <f>(DATA!AC21/DATA!G21)*100</f>
        <v>45.44899205864386</v>
      </c>
      <c r="H18" s="73">
        <f>(DATA!AD21/DATA!H21)*100</f>
        <v>44.302325581395344</v>
      </c>
      <c r="I18" s="73">
        <f>(DATA!AE21/DATA!I21)*100</f>
        <v>44.05797101449275</v>
      </c>
      <c r="J18" s="73">
        <f>(DATA!AF21/DATA!J21)*100</f>
        <v>43.249299719887958</v>
      </c>
      <c r="K18" s="73">
        <f>(DATA!AG21/DATA!K21)*100</f>
        <v>43.969298245614034</v>
      </c>
      <c r="L18" s="73">
        <f>(DATA!AH21/DATA!L21)*100</f>
        <v>42.23300970873786</v>
      </c>
      <c r="M18" s="74">
        <f>(DATA!AI21/DATA!B21)*100</f>
        <v>48.936170212765958</v>
      </c>
      <c r="N18" s="84">
        <f>(DATA!AJ21/DATA!C21)*100</f>
        <v>50.299800133244496</v>
      </c>
      <c r="O18" s="84">
        <f>(DATA!AK21/DATA!D21)*100</f>
        <v>49.968494013862639</v>
      </c>
      <c r="P18" s="84">
        <f>(DATA!AL21/DATA!E21)*100</f>
        <v>51.134273451870015</v>
      </c>
      <c r="Q18" s="84">
        <f>(DATA!AM21/DATA!F21)*100</f>
        <v>54.230066950699943</v>
      </c>
      <c r="R18" s="84">
        <f>(DATA!AN21/DATA!G21)*100</f>
        <v>54.551007941356147</v>
      </c>
      <c r="S18" s="84">
        <f>(DATA!AO21/DATA!H21)*100</f>
        <v>55.697674418604649</v>
      </c>
      <c r="T18" s="84">
        <f>(DATA!AP21/DATA!I21)*100</f>
        <v>55.942028985507243</v>
      </c>
      <c r="U18" s="84">
        <f>(DATA!AQ21/DATA!J21)*100</f>
        <v>56.750700280112042</v>
      </c>
      <c r="V18" s="84">
        <f>(DATA!AR21/DATA!K21)*100</f>
        <v>56.030701754385973</v>
      </c>
      <c r="W18" s="84">
        <f>(DATA!AS21/DATA!L21)*100</f>
        <v>57.766990291262132</v>
      </c>
      <c r="X18" s="74">
        <f>(DATA!AT21/DATA!M21)*100</f>
        <v>86.280264123257524</v>
      </c>
      <c r="Y18" s="84">
        <f>(DATA!AU21/DATA!N21)*100</f>
        <v>86.791194129419608</v>
      </c>
      <c r="Z18" s="84">
        <f>(DATA!AV21/DATA!O21)*100</f>
        <v>87.200504413619171</v>
      </c>
      <c r="AA18" s="84">
        <f>(DATA!AW21/DATA!P21)*100</f>
        <v>87.914110429447859</v>
      </c>
      <c r="AB18" s="84">
        <f>(DATA!AX21/DATA!Q21)*100</f>
        <v>87.576126674786849</v>
      </c>
      <c r="AC18" s="84">
        <f>(DATA!AY21/DATA!R21)*100</f>
        <v>87.293830177153325</v>
      </c>
      <c r="AD18" s="84">
        <f>(DATA!AZ21/DATA!S21)*100</f>
        <v>87.085514834205938</v>
      </c>
      <c r="AE18" s="84">
        <f>(DATA!BA21/DATA!T21)*100</f>
        <v>84.210526315789465</v>
      </c>
      <c r="AF18" s="84">
        <f>(DATA!BB21/DATA!U21)*100</f>
        <v>86.366229321163729</v>
      </c>
      <c r="AG18" s="84">
        <f>(DATA!BC21/DATA!V21)*100</f>
        <v>86.120401337792643</v>
      </c>
      <c r="AH18" s="84">
        <f>(DATA!BD21/DATA!W21)*100</f>
        <v>86.674008810572687</v>
      </c>
      <c r="AI18" s="74">
        <f>(DATA!BE21/DATA!M21)*100</f>
        <v>12.179016874541453</v>
      </c>
      <c r="AJ18" s="73">
        <f>(DATA!BF21/DATA!N21)*100</f>
        <v>11.607738492328219</v>
      </c>
      <c r="AK18" s="73">
        <f>(DATA!BG21/DATA!O21)*100</f>
        <v>11.034047919293821</v>
      </c>
      <c r="AL18" s="73">
        <f>(DATA!BH21/DATA!P21)*100</f>
        <v>10.061349693251534</v>
      </c>
      <c r="AM18" s="73">
        <f>(DATA!BI21/DATA!Q21)*100</f>
        <v>9.9269183922046285</v>
      </c>
      <c r="AN18" s="73">
        <f>(DATA!BJ21/DATA!R21)*100</f>
        <v>10.140500916310325</v>
      </c>
      <c r="AO18" s="73">
        <f>(DATA!BK21/DATA!S21)*100</f>
        <v>10.645724258289704</v>
      </c>
      <c r="AP18" s="73">
        <f>(DATA!BL21/DATA!T21)*100</f>
        <v>10.701754385964913</v>
      </c>
      <c r="AQ18" s="73">
        <f>(DATA!BM21/DATA!U21)*100</f>
        <v>8.956075299486594</v>
      </c>
      <c r="AR18" s="73">
        <f>(DATA!BN21/DATA!V21)*100</f>
        <v>8.695652173913043</v>
      </c>
      <c r="AS18" s="73">
        <f>(DATA!BO21/DATA!W21)*100</f>
        <v>8.2048458149779737</v>
      </c>
      <c r="AT18" s="57">
        <f>IF(DATA!BP21&gt;0,((DATA!BP21/DATA!BE21)*100),"NA")</f>
        <v>23.493975903614459</v>
      </c>
      <c r="AU18" s="109">
        <f>IF(DATA!BQ21&gt;0,((DATA!BQ21/DATA!BF21)*100),"NA")</f>
        <v>22.988505747126435</v>
      </c>
      <c r="AV18" s="109">
        <f>IF(DATA!BR21&gt;0,((DATA!BR21/DATA!BG21)*100),"NA")</f>
        <v>25.142857142857146</v>
      </c>
      <c r="AW18" s="109">
        <f>IF(DATA!BS21&gt;0,((DATA!BS21/DATA!BH21)*100),"NA")</f>
        <v>23.170731707317074</v>
      </c>
      <c r="AX18" s="109">
        <f>IF(DATA!BT21&gt;0,((DATA!BT21/DATA!BI21)*100),"NA")</f>
        <v>41.717791411042946</v>
      </c>
      <c r="AY18" s="109">
        <f>IF(DATA!BU21&gt;0,((DATA!BU21/DATA!BJ21)*100),"NA")</f>
        <v>56.024096385542165</v>
      </c>
      <c r="AZ18" s="109">
        <f>IF(DATA!BV21&gt;0,((DATA!BV21/DATA!BK21)*100),"NA")</f>
        <v>42.076502732240442</v>
      </c>
      <c r="BA18" s="109">
        <f>IF(DATA!BW21&gt;0,((DATA!BW21/DATA!BL21)*100),"NA")</f>
        <v>42.076502732240442</v>
      </c>
      <c r="BB18" s="109">
        <f>IF(DATA!BX21&gt;0,((DATA!BX21/DATA!BM21)*100),"NA")</f>
        <v>38.853503184713375</v>
      </c>
      <c r="BC18" s="109">
        <f>IF(DATA!BY21&gt;0,((DATA!BY21/DATA!BN21)*100),"NA")</f>
        <v>39.743589743589745</v>
      </c>
      <c r="BD18" s="109" t="str">
        <f>IF(DATA!BZ21&gt;0,((DATA!BZ21/DATA!BO21)*100),"NA")</f>
        <v>NA</v>
      </c>
      <c r="BE18" s="74">
        <f>(DATA!CA21/DATA!M21)*100</f>
        <v>0.22010271460014674</v>
      </c>
      <c r="BF18" s="73">
        <f>(DATA!CB21/DATA!N21)*100</f>
        <v>0.20013342228152103</v>
      </c>
      <c r="BG18" s="73">
        <f>(DATA!CC21/DATA!O21)*100</f>
        <v>0.31525851197982346</v>
      </c>
      <c r="BH18" s="73">
        <f>(DATA!CD21/DATA!P21)*100</f>
        <v>0.42944785276073622</v>
      </c>
      <c r="BI18" s="73">
        <f>(DATA!CE21/DATA!Q21)*100</f>
        <v>0.79171741778319116</v>
      </c>
      <c r="BJ18" s="73">
        <f>(DATA!CF21/DATA!R21)*100</f>
        <v>0.91631032376298105</v>
      </c>
      <c r="BK18" s="73">
        <f>(DATA!CG21/DATA!S21)*100</f>
        <v>0.75625363583478766</v>
      </c>
      <c r="BL18" s="73">
        <f>(DATA!CH21/DATA!T21)*100</f>
        <v>1.6374269005847955</v>
      </c>
      <c r="BM18" s="73">
        <f>(DATA!CI21/DATA!U21)*100</f>
        <v>1.9965772960638906</v>
      </c>
      <c r="BN18" s="73">
        <f>(DATA!CJ21/DATA!V21)*100</f>
        <v>1.950947603121516</v>
      </c>
      <c r="BO18" s="73">
        <f>(DATA!CK21/DATA!W21)*100</f>
        <v>1.8722466960352422</v>
      </c>
      <c r="BP18" s="74">
        <f>(DATA!CL21/DATA!M21)*100</f>
        <v>0</v>
      </c>
      <c r="BQ18" s="73">
        <f>(DATA!CM21/DATA!N21)*100</f>
        <v>0</v>
      </c>
      <c r="BR18" s="73">
        <f>(DATA!CN21/DATA!O21)*100</f>
        <v>0</v>
      </c>
      <c r="BS18" s="73">
        <f>(DATA!CO21/DATA!P21)*100</f>
        <v>0</v>
      </c>
      <c r="BT18" s="73">
        <f>(DATA!CP21/DATA!Q21)*100</f>
        <v>0</v>
      </c>
      <c r="BU18" s="73">
        <f>(DATA!CQ21/DATA!R21)*100</f>
        <v>0</v>
      </c>
      <c r="BV18" s="73">
        <f>(DATA!CR21/DATA!S21)*100</f>
        <v>0</v>
      </c>
      <c r="BW18" s="73">
        <f>(DATA!CS21/DATA!T21)*100</f>
        <v>1.7543859649122806</v>
      </c>
      <c r="BX18" s="73">
        <f>(DATA!CT21/DATA!U21)*100</f>
        <v>1.2549914432401599</v>
      </c>
      <c r="BY18" s="73">
        <f>(DATA!CU21/DATA!V21)*100</f>
        <v>1.5050167224080269</v>
      </c>
      <c r="BZ18" s="73">
        <f>(DATA!CV21/DATA!W21)*100</f>
        <v>1.4317180616740088</v>
      </c>
      <c r="CA18" s="74">
        <f>(DATA!CW21/DATA!M21)*100</f>
        <v>1.3206162876008805</v>
      </c>
      <c r="CB18" s="73">
        <f>(DATA!CX21/DATA!N21)*100</f>
        <v>1.4009339559706471</v>
      </c>
      <c r="CC18" s="73">
        <f>(DATA!CY21/DATA!O21)*100</f>
        <v>1.4501891551071879</v>
      </c>
      <c r="CD18" s="73">
        <f>(DATA!CZ21/DATA!P21)*100</f>
        <v>1.5950920245398774</v>
      </c>
      <c r="CE18" s="73">
        <f>(DATA!DA21/DATA!Q21)*100</f>
        <v>1.705237515225335</v>
      </c>
      <c r="CF18" s="73">
        <f>(DATA!DB21/DATA!R21)*100</f>
        <v>1.6493585827733657</v>
      </c>
      <c r="CG18" s="73">
        <f>(DATA!DC21/DATA!S21)*100</f>
        <v>1.5125072716695753</v>
      </c>
      <c r="CH18" s="73">
        <f>(DATA!DD21/DATA!T21)*100</f>
        <v>1.6959064327485378</v>
      </c>
      <c r="CI18" s="73">
        <f>(DATA!DE21/DATA!U21)*100</f>
        <v>1.4261266400456361</v>
      </c>
      <c r="CJ18" s="73">
        <f>(DATA!DF21/DATA!V21)*100</f>
        <v>1.7279821627647716</v>
      </c>
      <c r="CK18" s="73">
        <f>(DATA!DG21/DATA!W21)*100</f>
        <v>1.8171806167400879</v>
      </c>
      <c r="CL18" s="94">
        <f t="shared" si="9"/>
        <v>100</v>
      </c>
      <c r="CM18" s="95">
        <f t="shared" si="10"/>
        <v>100</v>
      </c>
      <c r="CN18" s="95">
        <f t="shared" si="11"/>
        <v>100</v>
      </c>
      <c r="CO18" s="95">
        <f t="shared" si="12"/>
        <v>100</v>
      </c>
      <c r="CP18" s="95">
        <f t="shared" si="13"/>
        <v>100</v>
      </c>
      <c r="CQ18" s="95">
        <f t="shared" si="14"/>
        <v>100</v>
      </c>
      <c r="CR18" s="95">
        <f t="shared" si="15"/>
        <v>100</v>
      </c>
      <c r="CS18" s="95">
        <f t="shared" si="23"/>
        <v>100</v>
      </c>
      <c r="CT18" s="95">
        <f t="shared" si="24"/>
        <v>100</v>
      </c>
      <c r="CU18" s="95">
        <f t="shared" si="25"/>
        <v>100</v>
      </c>
      <c r="CV18" s="95">
        <f t="shared" si="25"/>
        <v>100</v>
      </c>
      <c r="CW18" s="94">
        <f t="shared" si="16"/>
        <v>100</v>
      </c>
      <c r="CX18" s="95">
        <f t="shared" si="17"/>
        <v>100</v>
      </c>
      <c r="CY18" s="95">
        <f t="shared" si="18"/>
        <v>100</v>
      </c>
      <c r="CZ18" s="95">
        <f t="shared" si="19"/>
        <v>100</v>
      </c>
      <c r="DA18" s="95">
        <f t="shared" si="20"/>
        <v>100</v>
      </c>
      <c r="DB18" s="95">
        <f t="shared" si="21"/>
        <v>100</v>
      </c>
      <c r="DC18" s="95">
        <f t="shared" si="22"/>
        <v>100</v>
      </c>
      <c r="DD18" s="95">
        <f t="shared" si="26"/>
        <v>100</v>
      </c>
      <c r="DE18" s="95">
        <f t="shared" si="27"/>
        <v>100.00000000000001</v>
      </c>
      <c r="DF18" s="95">
        <f t="shared" si="28"/>
        <v>100.00000000000001</v>
      </c>
      <c r="DG18" s="95">
        <f t="shared" si="29"/>
        <v>100</v>
      </c>
    </row>
    <row r="19" spans="1:111">
      <c r="A19" s="65" t="str">
        <f>+DATA!A22</f>
        <v>Texas</v>
      </c>
      <c r="B19" s="73">
        <f>(DATA!X22/DATA!B22)*100</f>
        <v>54.569794328830476</v>
      </c>
      <c r="C19" s="73">
        <f>(DATA!Y22/DATA!C22)*100</f>
        <v>54.049072687478407</v>
      </c>
      <c r="D19" s="73">
        <f>(DATA!Z22/DATA!D22)*100</f>
        <v>53.659767794043411</v>
      </c>
      <c r="E19" s="73">
        <f>(DATA!AA22/DATA!E22)*100</f>
        <v>53.520963632151954</v>
      </c>
      <c r="F19" s="73">
        <f>(DATA!AB22/DATA!F22)*100</f>
        <v>51.495145631067963</v>
      </c>
      <c r="G19" s="73">
        <f>(DATA!AC22/DATA!G22)*100</f>
        <v>49.616542083292885</v>
      </c>
      <c r="H19" s="73">
        <f>(DATA!AD22/DATA!H22)*100</f>
        <v>49.028174037089869</v>
      </c>
      <c r="I19" s="73">
        <f>(DATA!AE22/DATA!I22)*100</f>
        <v>47.932859269059037</v>
      </c>
      <c r="J19" s="73">
        <f>(DATA!AF22/DATA!J22)*100</f>
        <v>47.166406954810135</v>
      </c>
      <c r="K19" s="73">
        <f>(DATA!AG22/DATA!K22)*100</f>
        <v>47.427731504164626</v>
      </c>
      <c r="L19" s="73">
        <f>(DATA!AH22/DATA!L22)*100</f>
        <v>46.734710812380712</v>
      </c>
      <c r="M19" s="74">
        <f>(DATA!AI22/DATA!B22)*100</f>
        <v>45.430205671169524</v>
      </c>
      <c r="N19" s="84">
        <f>(DATA!AJ22/DATA!C22)*100</f>
        <v>45.9509273125216</v>
      </c>
      <c r="O19" s="84">
        <f>(DATA!AK22/DATA!D22)*100</f>
        <v>46.340232205956589</v>
      </c>
      <c r="P19" s="84">
        <f>(DATA!AL22/DATA!E22)*100</f>
        <v>46.479036367848039</v>
      </c>
      <c r="Q19" s="84">
        <f>(DATA!AM22/DATA!F22)*100</f>
        <v>48.504854368932037</v>
      </c>
      <c r="R19" s="84">
        <f>(DATA!AN22/DATA!G22)*100</f>
        <v>50.383457916707123</v>
      </c>
      <c r="S19" s="84">
        <f>(DATA!AO22/DATA!H22)*100</f>
        <v>50.971825962910131</v>
      </c>
      <c r="T19" s="84">
        <f>(DATA!AP22/DATA!I22)*100</f>
        <v>52.067140730940963</v>
      </c>
      <c r="U19" s="84">
        <f>(DATA!AQ22/DATA!J22)*100</f>
        <v>52.833593045189865</v>
      </c>
      <c r="V19" s="84">
        <f>(DATA!AR22/DATA!K22)*100</f>
        <v>52.572268495835374</v>
      </c>
      <c r="W19" s="84">
        <f>(DATA!AS22/DATA!L22)*100</f>
        <v>53.265289187619281</v>
      </c>
      <c r="X19" s="74">
        <f>(DATA!AT22/DATA!M22)*100</f>
        <v>83.850553730071795</v>
      </c>
      <c r="Y19" s="84">
        <f>(DATA!AU22/DATA!N22)*100</f>
        <v>83.760387811634345</v>
      </c>
      <c r="Z19" s="84">
        <f>(DATA!AV22/DATA!O22)*100</f>
        <v>83.665992925720062</v>
      </c>
      <c r="AA19" s="84">
        <f>(DATA!AW22/DATA!P22)*100</f>
        <v>81.7685335812224</v>
      </c>
      <c r="AB19" s="84">
        <f>(DATA!AX22/DATA!Q22)*100</f>
        <v>77.905392252287328</v>
      </c>
      <c r="AC19" s="84">
        <f>(DATA!AY22/DATA!R22)*100</f>
        <v>77.162056875730428</v>
      </c>
      <c r="AD19" s="84">
        <f>(DATA!AZ22/DATA!S22)*100</f>
        <v>75.290749686884951</v>
      </c>
      <c r="AE19" s="84">
        <f>(DATA!BA22/DATA!T22)*100</f>
        <v>74.363017677815591</v>
      </c>
      <c r="AF19" s="84">
        <f>(DATA!BB22/DATA!U22)*100</f>
        <v>73.148606300511304</v>
      </c>
      <c r="AG19" s="84">
        <f>(DATA!BC22/DATA!V22)*100</f>
        <v>72.113163972286372</v>
      </c>
      <c r="AH19" s="84">
        <f>(DATA!BD22/DATA!W22)*100</f>
        <v>69.876584669633118</v>
      </c>
      <c r="AI19" s="74">
        <f>(DATA!BE22/DATA!M22)*100</f>
        <v>5.6711695265912132</v>
      </c>
      <c r="AJ19" s="73">
        <f>(DATA!BF22/DATA!N22)*100</f>
        <v>5.8518005540166209</v>
      </c>
      <c r="AK19" s="73">
        <f>(DATA!BG22/DATA!O22)*100</f>
        <v>5.9752400202122278</v>
      </c>
      <c r="AL19" s="73">
        <f>(DATA!BH22/DATA!P22)*100</f>
        <v>6.1584940739019292</v>
      </c>
      <c r="AM19" s="73">
        <f>(DATA!BI22/DATA!Q22)*100</f>
        <v>6.5699824800467193</v>
      </c>
      <c r="AN19" s="73">
        <f>(DATA!BJ22/DATA!R22)*100</f>
        <v>7.3626801714063106</v>
      </c>
      <c r="AO19" s="73">
        <f>(DATA!BK22/DATA!S22)*100</f>
        <v>7.1211307926283771</v>
      </c>
      <c r="AP19" s="73">
        <f>(DATA!BL22/DATA!T22)*100</f>
        <v>7.2620134450991785</v>
      </c>
      <c r="AQ19" s="73">
        <f>(DATA!BM22/DATA!U22)*100</f>
        <v>7.504535708395184</v>
      </c>
      <c r="AR19" s="73">
        <f>(DATA!BN22/DATA!V22)*100</f>
        <v>7.6542395249092703</v>
      </c>
      <c r="AS19" s="73">
        <f>(DATA!BO22/DATA!W22)*100</f>
        <v>8.2696666946520025</v>
      </c>
      <c r="AT19" s="57">
        <f>IF(DATA!BP22&gt;0,((DATA!BP22/DATA!BE22)*100),"NA")</f>
        <v>8.5836909871244629</v>
      </c>
      <c r="AU19" s="109">
        <f>IF(DATA!BQ22&gt;0,((DATA!BQ22/DATA!BF22)*100),"NA")</f>
        <v>8.8757396449704142</v>
      </c>
      <c r="AV19" s="109">
        <f>IF(DATA!BR22&gt;0,((DATA!BR22/DATA!BG22)*100),"NA")</f>
        <v>8.6680761099365746</v>
      </c>
      <c r="AW19" s="109">
        <f>IF(DATA!BS22&gt;0,((DATA!BS22/DATA!BH22)*100),"NA")</f>
        <v>7.9245283018867925</v>
      </c>
      <c r="AX19" s="109">
        <f>IF(DATA!BT22&gt;0,((DATA!BT22/DATA!BI22)*100),"NA")</f>
        <v>5.4814814814814818</v>
      </c>
      <c r="AY19" s="109">
        <f>IF(DATA!BU22&gt;0,((DATA!BU22/DATA!BJ22)*100),"NA")</f>
        <v>12.301587301587301</v>
      </c>
      <c r="AZ19" s="109">
        <f>IF(DATA!BV22&gt;0,((DATA!BV22/DATA!BK22)*100),"NA")</f>
        <v>6.5326633165829149</v>
      </c>
      <c r="BA19" s="109">
        <f>IF(DATA!BW22&gt;0,((DATA!BW22/DATA!BL22)*100),"NA")</f>
        <v>5.7142857142857144</v>
      </c>
      <c r="BB19" s="109">
        <f>IF(DATA!BX22&gt;0,((DATA!BX22/DATA!BM22)*100),"NA")</f>
        <v>4.7252747252747254</v>
      </c>
      <c r="BC19" s="109">
        <f>IF(DATA!BY22&gt;0,((DATA!BY22/DATA!BN22)*100),"NA")</f>
        <v>4.8491379310344831</v>
      </c>
      <c r="BD19" s="109">
        <f>IF(DATA!BZ22&gt;0,((DATA!BZ22/DATA!BO22)*100),"NA")</f>
        <v>2.8426395939086295</v>
      </c>
      <c r="BE19" s="74">
        <f>(DATA!CA22/DATA!M22)*100</f>
        <v>8.8718510405257405</v>
      </c>
      <c r="BF19" s="73">
        <f>(DATA!CB22/DATA!N22)*100</f>
        <v>8.5180055401662056</v>
      </c>
      <c r="BG19" s="73">
        <f>(DATA!CC22/DATA!O22)*100</f>
        <v>8.37544214249621</v>
      </c>
      <c r="BH19" s="73">
        <f>(DATA!CD22/DATA!P22)*100</f>
        <v>9.9349291192191487</v>
      </c>
      <c r="BI19" s="73">
        <f>(DATA!CE22/DATA!Q22)*100</f>
        <v>12.361300369865679</v>
      </c>
      <c r="BJ19" s="73">
        <f>(DATA!CF22/DATA!R22)*100</f>
        <v>12.20296065446046</v>
      </c>
      <c r="BK19" s="73">
        <f>(DATA!CG22/DATA!S22)*100</f>
        <v>14.000715691536946</v>
      </c>
      <c r="BL19" s="73">
        <f>(DATA!CH22/DATA!T22)*100</f>
        <v>14.449331894763052</v>
      </c>
      <c r="BM19" s="73">
        <f>(DATA!CI22/DATA!U22)*100</f>
        <v>14.745175655616032</v>
      </c>
      <c r="BN19" s="73">
        <f>(DATA!CJ22/DATA!V22)*100</f>
        <v>15.094028373474099</v>
      </c>
      <c r="BO19" s="73">
        <f>(DATA!CK22/DATA!W22)*100</f>
        <v>15.38913609268743</v>
      </c>
      <c r="BP19" s="74">
        <f>(DATA!CL22/DATA!M22)*100</f>
        <v>0</v>
      </c>
      <c r="BQ19" s="73">
        <f>(DATA!CM22/DATA!N22)*100</f>
        <v>0</v>
      </c>
      <c r="BR19" s="73">
        <f>(DATA!CN22/DATA!O22)*100</f>
        <v>0</v>
      </c>
      <c r="BS19" s="73">
        <f>(DATA!CO22/DATA!P22)*100</f>
        <v>0</v>
      </c>
      <c r="BT19" s="73">
        <f>(DATA!CP22/DATA!Q22)*100</f>
        <v>0</v>
      </c>
      <c r="BU19" s="73">
        <f>(DATA!CQ22/DATA!R22)*100</f>
        <v>0</v>
      </c>
      <c r="BV19" s="73">
        <f>(DATA!CR22/DATA!S22)*100</f>
        <v>0</v>
      </c>
      <c r="BW19" s="73">
        <f>(DATA!CS22/DATA!T22)*100</f>
        <v>8.299443937256204E-2</v>
      </c>
      <c r="BX19" s="73">
        <f>(DATA!CT22/DATA!U22)*100</f>
        <v>0.48655780966518225</v>
      </c>
      <c r="BY19" s="73">
        <f>(DATA!CU22/DATA!V22)*100</f>
        <v>0.75057736720554269</v>
      </c>
      <c r="BZ19" s="73">
        <f>(DATA!CV22/DATA!W22)*100</f>
        <v>1.7462849466879353</v>
      </c>
      <c r="CA19" s="74">
        <f>(DATA!CW22/DATA!M22)*100</f>
        <v>1.6064257028112447</v>
      </c>
      <c r="CB19" s="73">
        <f>(DATA!CX22/DATA!N22)*100</f>
        <v>1.8698060941828254</v>
      </c>
      <c r="CC19" s="73">
        <f>(DATA!CY22/DATA!O22)*100</f>
        <v>1.9833249115715008</v>
      </c>
      <c r="CD19" s="73">
        <f>(DATA!CZ22/DATA!P22)*100</f>
        <v>2.1380432256565185</v>
      </c>
      <c r="CE19" s="73">
        <f>(DATA!DA22/DATA!Q22)*100</f>
        <v>3.1633248978002722</v>
      </c>
      <c r="CF19" s="73">
        <f>(DATA!DB22/DATA!R22)*100</f>
        <v>3.272302298402805</v>
      </c>
      <c r="CG19" s="73">
        <f>(DATA!DC22/DATA!S22)*100</f>
        <v>3.5874038289497228</v>
      </c>
      <c r="CH19" s="73">
        <f>(DATA!DD22/DATA!T22)*100</f>
        <v>3.8426425429496223</v>
      </c>
      <c r="CI19" s="73">
        <f>(DATA!DE22/DATA!U22)*100</f>
        <v>4.1151245258123037</v>
      </c>
      <c r="CJ19" s="73">
        <f>(DATA!DF22/DATA!V22)*100</f>
        <v>4.3879907621247112</v>
      </c>
      <c r="CK19" s="73">
        <f>(DATA!DG22/DATA!W22)*100</f>
        <v>4.7183275963395177</v>
      </c>
      <c r="CL19" s="94">
        <f t="shared" si="9"/>
        <v>100</v>
      </c>
      <c r="CM19" s="95">
        <f t="shared" si="10"/>
        <v>100</v>
      </c>
      <c r="CN19" s="95">
        <f t="shared" si="11"/>
        <v>100</v>
      </c>
      <c r="CO19" s="95">
        <f t="shared" si="12"/>
        <v>100</v>
      </c>
      <c r="CP19" s="95">
        <f t="shared" si="13"/>
        <v>100</v>
      </c>
      <c r="CQ19" s="95">
        <f t="shared" si="14"/>
        <v>100</v>
      </c>
      <c r="CR19" s="95">
        <f t="shared" si="15"/>
        <v>100</v>
      </c>
      <c r="CS19" s="95">
        <f t="shared" si="23"/>
        <v>100</v>
      </c>
      <c r="CT19" s="95">
        <f t="shared" si="24"/>
        <v>100</v>
      </c>
      <c r="CU19" s="95">
        <f t="shared" si="25"/>
        <v>100</v>
      </c>
      <c r="CV19" s="95">
        <f t="shared" si="25"/>
        <v>100</v>
      </c>
      <c r="CW19" s="94">
        <f t="shared" si="16"/>
        <v>100</v>
      </c>
      <c r="CX19" s="95">
        <f t="shared" si="17"/>
        <v>99.999999999999986</v>
      </c>
      <c r="CY19" s="95">
        <f t="shared" si="18"/>
        <v>100</v>
      </c>
      <c r="CZ19" s="95">
        <f t="shared" si="19"/>
        <v>100</v>
      </c>
      <c r="DA19" s="95">
        <f t="shared" si="20"/>
        <v>99.999999999999986</v>
      </c>
      <c r="DB19" s="95">
        <f t="shared" si="21"/>
        <v>100</v>
      </c>
      <c r="DC19" s="95">
        <f t="shared" si="22"/>
        <v>99.999999999999986</v>
      </c>
      <c r="DD19" s="95">
        <f t="shared" si="26"/>
        <v>100</v>
      </c>
      <c r="DE19" s="95">
        <f t="shared" si="27"/>
        <v>100.00000000000001</v>
      </c>
      <c r="DF19" s="95">
        <f t="shared" si="28"/>
        <v>100</v>
      </c>
      <c r="DG19" s="95">
        <f t="shared" si="29"/>
        <v>100.00000000000001</v>
      </c>
    </row>
    <row r="20" spans="1:111">
      <c r="A20" s="65" t="str">
        <f>+DATA!A23</f>
        <v>Virginia</v>
      </c>
      <c r="B20" s="73">
        <f>(DATA!X23/DATA!B23)*100</f>
        <v>56.426332288401248</v>
      </c>
      <c r="C20" s="73">
        <f>(DATA!Y23/DATA!C23)*100</f>
        <v>54.07554671968191</v>
      </c>
      <c r="D20" s="73">
        <f>(DATA!Z23/DATA!D23)*100</f>
        <v>53.896430367018603</v>
      </c>
      <c r="E20" s="73">
        <f>(DATA!AA23/DATA!E23)*100</f>
        <v>53.470437017994854</v>
      </c>
      <c r="F20" s="73">
        <f>(DATA!AB23/DATA!F23)*100</f>
        <v>50.983519404572029</v>
      </c>
      <c r="G20" s="73">
        <f>(DATA!AC23/DATA!G23)*100</f>
        <v>49.252291365171246</v>
      </c>
      <c r="H20" s="73">
        <f>(DATA!AD23/DATA!H23)*100</f>
        <v>48.799275033982781</v>
      </c>
      <c r="I20" s="73">
        <f>(DATA!AE23/DATA!I23)*100</f>
        <v>46.457765667574932</v>
      </c>
      <c r="J20" s="73">
        <f>(DATA!AF23/DATA!J23)*100</f>
        <v>44.844928751047782</v>
      </c>
      <c r="K20" s="73">
        <f>(DATA!AG23/DATA!K23)*100</f>
        <v>43.445243804956036</v>
      </c>
      <c r="L20" s="73">
        <f>(DATA!AH23/DATA!L23)*100</f>
        <v>43.489254108723138</v>
      </c>
      <c r="M20" s="74">
        <f>(DATA!AI23/DATA!B23)*100</f>
        <v>43.573667711598745</v>
      </c>
      <c r="N20" s="84">
        <f>(DATA!AJ23/DATA!C23)*100</f>
        <v>45.92445328031809</v>
      </c>
      <c r="O20" s="84">
        <f>(DATA!AK23/DATA!D23)*100</f>
        <v>46.103569632981397</v>
      </c>
      <c r="P20" s="84">
        <f>(DATA!AL23/DATA!E23)*100</f>
        <v>46.529562982005139</v>
      </c>
      <c r="Q20" s="84">
        <f>(DATA!AM23/DATA!F23)*100</f>
        <v>49.016480595427964</v>
      </c>
      <c r="R20" s="84">
        <f>(DATA!AN23/DATA!G23)*100</f>
        <v>50.747708634828747</v>
      </c>
      <c r="S20" s="84">
        <f>(DATA!AO23/DATA!H23)*100</f>
        <v>51.200724966017219</v>
      </c>
      <c r="T20" s="84">
        <f>(DATA!AP23/DATA!I23)*100</f>
        <v>53.542234332425068</v>
      </c>
      <c r="U20" s="84">
        <f>(DATA!AQ23/DATA!J23)*100</f>
        <v>55.155071248952225</v>
      </c>
      <c r="V20" s="84">
        <f>(DATA!AR23/DATA!K23)*100</f>
        <v>56.554756195043964</v>
      </c>
      <c r="W20" s="84">
        <f>(DATA!AS23/DATA!L23)*100</f>
        <v>56.510745891276869</v>
      </c>
      <c r="X20" s="74">
        <f>(DATA!AT23/DATA!M23)*100</f>
        <v>91.118077324973882</v>
      </c>
      <c r="Y20" s="84">
        <f>(DATA!AU23/DATA!N23)*100</f>
        <v>90.338645418326692</v>
      </c>
      <c r="Z20" s="84">
        <f>(DATA!AV23/DATA!O23)*100</f>
        <v>89.582284851534979</v>
      </c>
      <c r="AA20" s="84">
        <f>(DATA!AW23/DATA!P23)*100</f>
        <v>89.809572825527539</v>
      </c>
      <c r="AB20" s="84">
        <f>(DATA!AX23/DATA!Q23)*100</f>
        <v>89.072494669509595</v>
      </c>
      <c r="AC20" s="84">
        <f>(DATA!AY23/DATA!R23)*100</f>
        <v>88.34622823984526</v>
      </c>
      <c r="AD20" s="84">
        <f>(DATA!AZ23/DATA!S23)*100</f>
        <v>87.199273717657746</v>
      </c>
      <c r="AE20" s="84">
        <f>(DATA!BA23/DATA!T23)*100</f>
        <v>88.223938223938219</v>
      </c>
      <c r="AF20" s="84">
        <f>(DATA!BB23/DATA!U23)*100</f>
        <v>84.707903780068733</v>
      </c>
      <c r="AG20" s="84">
        <f>(DATA!BC23/DATA!V23)*100</f>
        <v>82.327069172331065</v>
      </c>
      <c r="AH20" s="84">
        <f>(DATA!BD23/DATA!W23)*100</f>
        <v>81.036662452591656</v>
      </c>
      <c r="AI20" s="74">
        <f>(DATA!BE23/DATA!M23)*100</f>
        <v>6.5830721003134789</v>
      </c>
      <c r="AJ20" s="73">
        <f>(DATA!BF23/DATA!N23)*100</f>
        <v>7.1215139442231079</v>
      </c>
      <c r="AK20" s="73">
        <f>(DATA!BG23/DATA!O23)*100</f>
        <v>7.800704579768496</v>
      </c>
      <c r="AL20" s="73">
        <f>(DATA!BH23/DATA!P23)*100</f>
        <v>7.4626865671641784</v>
      </c>
      <c r="AM20" s="73">
        <f>(DATA!BI23/DATA!Q23)*100</f>
        <v>7.6226012793176974</v>
      </c>
      <c r="AN20" s="73">
        <f>(DATA!BJ23/DATA!R23)*100</f>
        <v>8.2205029013539654</v>
      </c>
      <c r="AO20" s="73">
        <f>(DATA!BK23/DATA!S23)*100</f>
        <v>8.7607807535179294</v>
      </c>
      <c r="AP20" s="73">
        <f>(DATA!BL23/DATA!T23)*100</f>
        <v>8.204633204633204</v>
      </c>
      <c r="AQ20" s="73">
        <f>(DATA!BM23/DATA!U23)*100</f>
        <v>9.4072164948453612</v>
      </c>
      <c r="AR20" s="73">
        <f>(DATA!BN23/DATA!V23)*100</f>
        <v>9.9960015993602553</v>
      </c>
      <c r="AS20" s="73">
        <f>(DATA!BO23/DATA!W23)*100</f>
        <v>10.450906026127265</v>
      </c>
      <c r="AT20" s="57" t="str">
        <f>IF(DATA!BP23&gt;0,((DATA!BP23/DATA!BE23)*100),"NA")</f>
        <v>NA</v>
      </c>
      <c r="AU20" s="109" t="str">
        <f>IF(DATA!BQ23&gt;0,((DATA!BQ23/DATA!BF23)*100),"NA")</f>
        <v>NA</v>
      </c>
      <c r="AV20" s="109" t="str">
        <f>IF(DATA!BR23&gt;0,((DATA!BR23/DATA!BG23)*100),"NA")</f>
        <v>NA</v>
      </c>
      <c r="AW20" s="109" t="str">
        <f>IF(DATA!BS23&gt;0,((DATA!BS23/DATA!BH23)*100),"NA")</f>
        <v>NA</v>
      </c>
      <c r="AX20" s="109" t="str">
        <f>IF(DATA!BT23&gt;0,((DATA!BT23/DATA!BI23)*100),"NA")</f>
        <v>NA</v>
      </c>
      <c r="AY20" s="109" t="str">
        <f>IF(DATA!BU23&gt;0,((DATA!BU23/DATA!BJ23)*100),"NA")</f>
        <v>NA</v>
      </c>
      <c r="AZ20" s="109" t="str">
        <f>IF(DATA!BV23&gt;0,((DATA!BV23/DATA!BK23)*100),"NA")</f>
        <v>NA</v>
      </c>
      <c r="BA20" s="109" t="str">
        <f>IF(DATA!BW23&gt;0,((DATA!BW23/DATA!BL23)*100),"NA")</f>
        <v>NA</v>
      </c>
      <c r="BB20" s="109" t="str">
        <f>IF(DATA!BX23&gt;0,((DATA!BX23/DATA!BM23)*100),"NA")</f>
        <v>NA</v>
      </c>
      <c r="BC20" s="109" t="str">
        <f>IF(DATA!BY23&gt;0,((DATA!BY23/DATA!BN23)*100),"NA")</f>
        <v>NA</v>
      </c>
      <c r="BD20" s="109" t="str">
        <f>IF(DATA!BZ23&gt;0,((DATA!BZ23/DATA!BO23)*100),"NA")</f>
        <v>NA</v>
      </c>
      <c r="BE20" s="74">
        <f>(DATA!CA23/DATA!M23)*100</f>
        <v>0.8359456635318705</v>
      </c>
      <c r="BF20" s="73">
        <f>(DATA!CB23/DATA!N23)*100</f>
        <v>0.94621513944223112</v>
      </c>
      <c r="BG20" s="73">
        <f>(DATA!CC23/DATA!O23)*100</f>
        <v>0.9562154001006542</v>
      </c>
      <c r="BH20" s="73">
        <f>(DATA!CD23/DATA!P23)*100</f>
        <v>1.1322696860524961</v>
      </c>
      <c r="BI20" s="73">
        <f>(DATA!CE23/DATA!Q23)*100</f>
        <v>1.2260127931769722</v>
      </c>
      <c r="BJ20" s="73">
        <f>(DATA!CF23/DATA!R23)*100</f>
        <v>1.2572533849129592</v>
      </c>
      <c r="BK20" s="73">
        <f>(DATA!CG23/DATA!S23)*100</f>
        <v>1.5433499773036767</v>
      </c>
      <c r="BL20" s="73">
        <f>(DATA!CH23/DATA!T23)*100</f>
        <v>1.3996138996138996</v>
      </c>
      <c r="BM20" s="73">
        <f>(DATA!CI23/DATA!U23)*100</f>
        <v>2.0189003436426116</v>
      </c>
      <c r="BN20" s="73">
        <f>(DATA!CJ23/DATA!V23)*100</f>
        <v>1.9592163134746103</v>
      </c>
      <c r="BO20" s="73">
        <f>(DATA!CK23/DATA!W23)*100</f>
        <v>1.9384745048461862</v>
      </c>
      <c r="BP20" s="74">
        <f>(DATA!CL23/DATA!M23)*100</f>
        <v>0</v>
      </c>
      <c r="BQ20" s="73">
        <f>(DATA!CM23/DATA!N23)*100</f>
        <v>0</v>
      </c>
      <c r="BR20" s="73">
        <f>(DATA!CN23/DATA!O23)*100</f>
        <v>0</v>
      </c>
      <c r="BS20" s="73">
        <f>(DATA!CO23/DATA!P23)*100</f>
        <v>0</v>
      </c>
      <c r="BT20" s="73">
        <f>(DATA!CP23/DATA!Q23)*100</f>
        <v>0</v>
      </c>
      <c r="BU20" s="73">
        <f>(DATA!CQ23/DATA!R23)*100</f>
        <v>0</v>
      </c>
      <c r="BV20" s="73">
        <f>(DATA!CR23/DATA!S23)*100</f>
        <v>0</v>
      </c>
      <c r="BW20" s="73">
        <f>(DATA!CS23/DATA!T23)*100</f>
        <v>0</v>
      </c>
      <c r="BX20" s="73">
        <f>(DATA!CT23/DATA!U23)*100</f>
        <v>0.1718213058419244</v>
      </c>
      <c r="BY20" s="73">
        <f>(DATA!CU23/DATA!V23)*100</f>
        <v>0.63974410235905643</v>
      </c>
      <c r="BZ20" s="73">
        <f>(DATA!CV23/DATA!W23)*100</f>
        <v>1.2642225031605563</v>
      </c>
      <c r="CA20" s="74">
        <f>(DATA!CW23/DATA!M23)*100</f>
        <v>1.4629049111807733</v>
      </c>
      <c r="CB20" s="73">
        <f>(DATA!CX23/DATA!N23)*100</f>
        <v>1.593625498007968</v>
      </c>
      <c r="CC20" s="73">
        <f>(DATA!CY23/DATA!O23)*100</f>
        <v>1.6607951685958731</v>
      </c>
      <c r="CD20" s="73">
        <f>(DATA!CZ23/DATA!P23)*100</f>
        <v>1.59547092125579</v>
      </c>
      <c r="CE20" s="73">
        <f>(DATA!DA23/DATA!Q23)*100</f>
        <v>2.0788912579957355</v>
      </c>
      <c r="CF20" s="73">
        <f>(DATA!DB23/DATA!R23)*100</f>
        <v>2.1760154738878144</v>
      </c>
      <c r="CG20" s="73">
        <f>(DATA!DC23/DATA!S23)*100</f>
        <v>2.4965955515206537</v>
      </c>
      <c r="CH20" s="73">
        <f>(DATA!DD23/DATA!T23)*100</f>
        <v>2.1718146718146718</v>
      </c>
      <c r="CI20" s="73">
        <f>(DATA!DE23/DATA!U23)*100</f>
        <v>3.6941580756013748</v>
      </c>
      <c r="CJ20" s="73">
        <f>(DATA!DF23/DATA!V23)*100</f>
        <v>5.0779688124750102</v>
      </c>
      <c r="CK20" s="73">
        <f>(DATA!DG23/DATA!W23)*100</f>
        <v>5.3097345132743365</v>
      </c>
      <c r="CL20" s="94">
        <f t="shared" si="9"/>
        <v>100</v>
      </c>
      <c r="CM20" s="95">
        <f t="shared" si="10"/>
        <v>100</v>
      </c>
      <c r="CN20" s="95">
        <f t="shared" si="11"/>
        <v>100</v>
      </c>
      <c r="CO20" s="95">
        <f t="shared" si="12"/>
        <v>100</v>
      </c>
      <c r="CP20" s="95">
        <f t="shared" si="13"/>
        <v>100</v>
      </c>
      <c r="CQ20" s="95">
        <f t="shared" si="14"/>
        <v>100</v>
      </c>
      <c r="CR20" s="95">
        <f t="shared" si="15"/>
        <v>100</v>
      </c>
      <c r="CS20" s="95">
        <f t="shared" si="23"/>
        <v>100</v>
      </c>
      <c r="CT20" s="95">
        <f t="shared" si="24"/>
        <v>100</v>
      </c>
      <c r="CU20" s="95">
        <f t="shared" si="25"/>
        <v>100</v>
      </c>
      <c r="CV20" s="95">
        <f t="shared" si="25"/>
        <v>100</v>
      </c>
      <c r="CW20" s="94">
        <f t="shared" si="16"/>
        <v>100</v>
      </c>
      <c r="CX20" s="95">
        <f t="shared" si="17"/>
        <v>100</v>
      </c>
      <c r="CY20" s="95">
        <f t="shared" si="18"/>
        <v>100</v>
      </c>
      <c r="CZ20" s="95">
        <f t="shared" si="19"/>
        <v>100.00000000000001</v>
      </c>
      <c r="DA20" s="95">
        <f t="shared" si="20"/>
        <v>100</v>
      </c>
      <c r="DB20" s="95">
        <f t="shared" si="21"/>
        <v>100</v>
      </c>
      <c r="DC20" s="95">
        <f t="shared" si="22"/>
        <v>100.00000000000001</v>
      </c>
      <c r="DD20" s="95">
        <f t="shared" si="26"/>
        <v>99.999999999999986</v>
      </c>
      <c r="DE20" s="95">
        <f t="shared" si="27"/>
        <v>100.00000000000001</v>
      </c>
      <c r="DF20" s="95">
        <f t="shared" si="28"/>
        <v>100</v>
      </c>
      <c r="DG20" s="95">
        <f t="shared" si="29"/>
        <v>100</v>
      </c>
    </row>
    <row r="21" spans="1:111">
      <c r="A21" s="66" t="str">
        <f>+DATA!A24</f>
        <v>West Virginia</v>
      </c>
      <c r="B21" s="75">
        <f>(DATA!X24/DATA!B24)*100</f>
        <v>54.901960784313729</v>
      </c>
      <c r="C21" s="75">
        <f>(DATA!Y24/DATA!C24)*100</f>
        <v>52.121212121212125</v>
      </c>
      <c r="D21" s="75">
        <f>(DATA!Z24/DATA!D24)*100</f>
        <v>51.851851851851848</v>
      </c>
      <c r="E21" s="75">
        <f>(DATA!AA24/DATA!E24)*100</f>
        <v>47.777777777777779</v>
      </c>
      <c r="F21" s="75">
        <f>(DATA!AB24/DATA!F24)*100</f>
        <v>46.666666666666664</v>
      </c>
      <c r="G21" s="75">
        <f>(DATA!AC24/DATA!G24)*100</f>
        <v>45.454545454545453</v>
      </c>
      <c r="H21" s="75">
        <f>(DATA!AD24/DATA!H24)*100</f>
        <v>43.559718969555036</v>
      </c>
      <c r="I21" s="75">
        <f>(DATA!AE24/DATA!I24)*100</f>
        <v>40.805604203152363</v>
      </c>
      <c r="J21" s="75">
        <f>(DATA!AF24/DATA!J24)*100</f>
        <v>40.099009900990104</v>
      </c>
      <c r="K21" s="75">
        <f>(DATA!AG24/DATA!K24)*100</f>
        <v>38.914728682170541</v>
      </c>
      <c r="L21" s="75">
        <f>(DATA!AH24/DATA!L24)*100</f>
        <v>39.448051948051948</v>
      </c>
      <c r="M21" s="76">
        <f>(DATA!AI24/DATA!B24)*100</f>
        <v>45.098039215686278</v>
      </c>
      <c r="N21" s="75">
        <f>(DATA!AJ24/DATA!C24)*100</f>
        <v>47.878787878787875</v>
      </c>
      <c r="O21" s="75">
        <f>(DATA!AK24/DATA!D24)*100</f>
        <v>48.148148148148145</v>
      </c>
      <c r="P21" s="75">
        <f>(DATA!AL24/DATA!E24)*100</f>
        <v>52.222222222222229</v>
      </c>
      <c r="Q21" s="75">
        <f>(DATA!AM24/DATA!F24)*100</f>
        <v>53.333333333333336</v>
      </c>
      <c r="R21" s="75">
        <f>(DATA!AN24/DATA!G24)*100</f>
        <v>54.54545454545454</v>
      </c>
      <c r="S21" s="75">
        <f>(DATA!AO24/DATA!H24)*100</f>
        <v>56.440281030444964</v>
      </c>
      <c r="T21" s="75">
        <f>(DATA!AP24/DATA!I24)*100</f>
        <v>59.19439579684763</v>
      </c>
      <c r="U21" s="75">
        <f>(DATA!AQ24/DATA!J24)*100</f>
        <v>59.900990099009896</v>
      </c>
      <c r="V21" s="75">
        <f>(DATA!AR24/DATA!K24)*100</f>
        <v>61.085271317829459</v>
      </c>
      <c r="W21" s="75">
        <f>(DATA!AS24/DATA!L24)*100</f>
        <v>60.55194805194806</v>
      </c>
      <c r="X21" s="76">
        <f>(DATA!AT24/DATA!M24)*100</f>
        <v>95.424836601307192</v>
      </c>
      <c r="Y21" s="75">
        <f>(DATA!AU24/DATA!N24)*100</f>
        <v>97.560975609756099</v>
      </c>
      <c r="Z21" s="75">
        <f>(DATA!AV24/DATA!O24)*100</f>
        <v>93.209876543209873</v>
      </c>
      <c r="AA21" s="75">
        <f>(DATA!AW24/DATA!P24)*100</f>
        <v>94.97206703910615</v>
      </c>
      <c r="AB21" s="75">
        <f>(DATA!AX24/DATA!Q24)*100</f>
        <v>94.196428571428569</v>
      </c>
      <c r="AC21" s="75">
        <f>(DATA!AY24/DATA!R24)*100</f>
        <v>92.904656319290467</v>
      </c>
      <c r="AD21" s="75">
        <f>(DATA!AZ24/DATA!S24)*100</f>
        <v>93.896713615023472</v>
      </c>
      <c r="AE21" s="75">
        <f>(DATA!BA24/DATA!T24)*100</f>
        <v>95.590828924162253</v>
      </c>
      <c r="AF21" s="75">
        <f>(DATA!BB24/DATA!U24)*100</f>
        <v>95.059625212947182</v>
      </c>
      <c r="AG21" s="75">
        <f>(DATA!BC24/DATA!V24)*100</f>
        <v>95.786061588330625</v>
      </c>
      <c r="AH21" s="75">
        <f>(DATA!BD24/DATA!W24)*100</f>
        <v>92.988313856427368</v>
      </c>
      <c r="AI21" s="76">
        <f>(DATA!BE24/DATA!M24)*100</f>
        <v>0.65359477124183007</v>
      </c>
      <c r="AJ21" s="75">
        <f>(DATA!BF24/DATA!N24)*100</f>
        <v>0.6097560975609756</v>
      </c>
      <c r="AK21" s="75">
        <f>(DATA!BG24/DATA!O24)*100</f>
        <v>0.61728395061728392</v>
      </c>
      <c r="AL21" s="75">
        <f>(DATA!BH24/DATA!P24)*100</f>
        <v>1.1173184357541899</v>
      </c>
      <c r="AM21" s="75">
        <f>(DATA!BI24/DATA!Q24)*100</f>
        <v>1.7857142857142856</v>
      </c>
      <c r="AN21" s="75">
        <f>(DATA!BJ24/DATA!R24)*100</f>
        <v>3.325942350332594</v>
      </c>
      <c r="AO21" s="75">
        <f>(DATA!BK24/DATA!S24)*100</f>
        <v>2.3474178403755865</v>
      </c>
      <c r="AP21" s="75">
        <f>(DATA!BL24/DATA!T24)*100</f>
        <v>2.1164021164021163</v>
      </c>
      <c r="AQ21" s="75">
        <f>(DATA!BM24/DATA!U24)*100</f>
        <v>2.0442930153321974</v>
      </c>
      <c r="AR21" s="75">
        <f>(DATA!BN24/DATA!V24)*100</f>
        <v>1.4586709886547813</v>
      </c>
      <c r="AS21" s="75">
        <f>(DATA!BO24/DATA!W24)*100</f>
        <v>2.337228714524207</v>
      </c>
      <c r="AT21" s="110" t="str">
        <f>IF(DATA!BP24&gt;0,((DATA!BP24/DATA!BE24)*100),"NA")</f>
        <v>NA</v>
      </c>
      <c r="AU21" s="111" t="str">
        <f>IF(DATA!BQ24&gt;0,((DATA!BQ24/DATA!BF24)*100),"NA")</f>
        <v>NA</v>
      </c>
      <c r="AV21" s="111" t="str">
        <f>IF(DATA!BR24&gt;0,((DATA!BR24/DATA!BG24)*100),"NA")</f>
        <v>NA</v>
      </c>
      <c r="AW21" s="111" t="str">
        <f>IF(DATA!BS24&gt;0,((DATA!BS24/DATA!BH24)*100),"NA")</f>
        <v>NA</v>
      </c>
      <c r="AX21" s="111" t="str">
        <f>IF(DATA!BT24&gt;0,((DATA!BT24/DATA!BI24)*100),"NA")</f>
        <v>NA</v>
      </c>
      <c r="AY21" s="111" t="str">
        <f>IF(DATA!BU24&gt;0,((DATA!BU24/DATA!BJ24)*100),"NA")</f>
        <v>NA</v>
      </c>
      <c r="AZ21" s="111" t="str">
        <f>IF(DATA!BV24&gt;0,((DATA!BV24/DATA!BK24)*100),"NA")</f>
        <v>NA</v>
      </c>
      <c r="BA21" s="111" t="str">
        <f>IF(DATA!BW24&gt;0,((DATA!BW24/DATA!BL24)*100),"NA")</f>
        <v>NA</v>
      </c>
      <c r="BB21" s="111" t="str">
        <f>IF(DATA!BX24&gt;0,((DATA!BX24/DATA!BM24)*100),"NA")</f>
        <v>NA</v>
      </c>
      <c r="BC21" s="111" t="str">
        <f>IF(DATA!BY24&gt;0,((DATA!BY24/DATA!BN24)*100),"NA")</f>
        <v>NA</v>
      </c>
      <c r="BD21" s="111" t="str">
        <f>IF(DATA!BZ24&gt;0,((DATA!BZ24/DATA!BO24)*100),"NA")</f>
        <v>NA</v>
      </c>
      <c r="BE21" s="76">
        <f>(DATA!CA24/DATA!M24)*100</f>
        <v>0</v>
      </c>
      <c r="BF21" s="75">
        <f>(DATA!CB24/DATA!N24)*100</f>
        <v>0</v>
      </c>
      <c r="BG21" s="75">
        <f>(DATA!CC24/DATA!O24)*100</f>
        <v>1.2345679012345678</v>
      </c>
      <c r="BH21" s="75">
        <f>(DATA!CD24/DATA!P24)*100</f>
        <v>0.55865921787709494</v>
      </c>
      <c r="BI21" s="75">
        <f>(DATA!CE24/DATA!Q24)*100</f>
        <v>0.89285714285714279</v>
      </c>
      <c r="BJ21" s="75">
        <f>(DATA!CF24/DATA!R24)*100</f>
        <v>0.88691796008869184</v>
      </c>
      <c r="BK21" s="75">
        <f>(DATA!CG24/DATA!S24)*100</f>
        <v>0.93896713615023475</v>
      </c>
      <c r="BL21" s="75">
        <f>(DATA!CH24/DATA!T24)*100</f>
        <v>0.35273368606701938</v>
      </c>
      <c r="BM21" s="75">
        <f>(DATA!CI24/DATA!U24)*100</f>
        <v>0.51107325383304936</v>
      </c>
      <c r="BN21" s="75">
        <f>(DATA!CJ24/DATA!V24)*100</f>
        <v>0.32414910858995138</v>
      </c>
      <c r="BO21" s="75">
        <f>(DATA!CK24/DATA!W24)*100</f>
        <v>0.8347245409015025</v>
      </c>
      <c r="BP21" s="76">
        <f>(DATA!CL24/DATA!M24)*100</f>
        <v>0</v>
      </c>
      <c r="BQ21" s="75">
        <f>(DATA!CM24/DATA!N24)*100</f>
        <v>0</v>
      </c>
      <c r="BR21" s="75">
        <f>(DATA!CN24/DATA!O24)*100</f>
        <v>0</v>
      </c>
      <c r="BS21" s="75">
        <f>(DATA!CO24/DATA!P24)*100</f>
        <v>0</v>
      </c>
      <c r="BT21" s="75">
        <f>(DATA!CP24/DATA!Q24)*100</f>
        <v>0</v>
      </c>
      <c r="BU21" s="75">
        <f>(DATA!CQ24/DATA!R24)*100</f>
        <v>0</v>
      </c>
      <c r="BV21" s="75">
        <f>(DATA!CR24/DATA!S24)*100</f>
        <v>0</v>
      </c>
      <c r="BW21" s="75">
        <f>(DATA!CS24/DATA!T24)*100</f>
        <v>0.17636684303350969</v>
      </c>
      <c r="BX21" s="75">
        <f>(DATA!CT24/DATA!U24)*100</f>
        <v>0</v>
      </c>
      <c r="BY21" s="75">
        <f>(DATA!CU24/DATA!V24)*100</f>
        <v>0</v>
      </c>
      <c r="BZ21" s="75">
        <f>(DATA!CV24/DATA!W24)*100</f>
        <v>2.1702838063439067</v>
      </c>
      <c r="CA21" s="76">
        <f>(DATA!CW24/DATA!M24)*100</f>
        <v>3.9215686274509802</v>
      </c>
      <c r="CB21" s="75">
        <f>(DATA!CX24/DATA!N24)*100</f>
        <v>1.8292682926829267</v>
      </c>
      <c r="CC21" s="75">
        <f>(DATA!CY24/DATA!O24)*100</f>
        <v>4.9382716049382713</v>
      </c>
      <c r="CD21" s="75">
        <f>(DATA!CZ24/DATA!P24)*100</f>
        <v>3.3519553072625698</v>
      </c>
      <c r="CE21" s="75">
        <f>(DATA!DA24/DATA!Q24)*100</f>
        <v>3.125</v>
      </c>
      <c r="CF21" s="75">
        <f>(DATA!DB24/DATA!R24)*100</f>
        <v>2.8824833702882482</v>
      </c>
      <c r="CG21" s="75">
        <f>(DATA!DC24/DATA!S24)*100</f>
        <v>2.8169014084507045</v>
      </c>
      <c r="CH21" s="75">
        <f>(DATA!DD24/DATA!T24)*100</f>
        <v>1.7636684303350969</v>
      </c>
      <c r="CI21" s="75">
        <f>(DATA!DE24/DATA!U24)*100</f>
        <v>2.385008517887564</v>
      </c>
      <c r="CJ21" s="75">
        <f>(DATA!DF24/DATA!V24)*100</f>
        <v>2.4311183144246353</v>
      </c>
      <c r="CK21" s="75">
        <f>(DATA!DG24/DATA!W24)*100</f>
        <v>1.669449081803005</v>
      </c>
      <c r="CL21" s="96">
        <f t="shared" si="9"/>
        <v>100</v>
      </c>
      <c r="CM21" s="97">
        <f t="shared" si="10"/>
        <v>100</v>
      </c>
      <c r="CN21" s="97">
        <f t="shared" si="11"/>
        <v>100</v>
      </c>
      <c r="CO21" s="97">
        <f t="shared" si="12"/>
        <v>100</v>
      </c>
      <c r="CP21" s="97">
        <f t="shared" si="13"/>
        <v>100</v>
      </c>
      <c r="CQ21" s="97">
        <f t="shared" si="14"/>
        <v>100</v>
      </c>
      <c r="CR21" s="97">
        <f t="shared" si="15"/>
        <v>100</v>
      </c>
      <c r="CS21" s="97">
        <f t="shared" si="23"/>
        <v>100</v>
      </c>
      <c r="CT21" s="97">
        <f t="shared" si="24"/>
        <v>100</v>
      </c>
      <c r="CU21" s="97">
        <f t="shared" si="25"/>
        <v>100</v>
      </c>
      <c r="CV21" s="97">
        <f t="shared" si="25"/>
        <v>100</v>
      </c>
      <c r="CW21" s="96">
        <f t="shared" si="16"/>
        <v>100</v>
      </c>
      <c r="CX21" s="97">
        <f t="shared" si="17"/>
        <v>100</v>
      </c>
      <c r="CY21" s="97">
        <f t="shared" si="18"/>
        <v>99.999999999999986</v>
      </c>
      <c r="CZ21" s="97">
        <f t="shared" si="19"/>
        <v>100</v>
      </c>
      <c r="DA21" s="97">
        <f t="shared" si="20"/>
        <v>100</v>
      </c>
      <c r="DB21" s="97">
        <f t="shared" si="21"/>
        <v>100</v>
      </c>
      <c r="DC21" s="97">
        <f t="shared" si="22"/>
        <v>100</v>
      </c>
      <c r="DD21" s="97">
        <f t="shared" si="26"/>
        <v>100</v>
      </c>
      <c r="DE21" s="97">
        <f t="shared" si="27"/>
        <v>100</v>
      </c>
      <c r="DF21" s="97">
        <f t="shared" si="28"/>
        <v>100</v>
      </c>
      <c r="DG21" s="97">
        <f t="shared" si="29"/>
        <v>99.999999999999986</v>
      </c>
    </row>
    <row r="22" spans="1:111">
      <c r="A22" s="65" t="str">
        <f>+DATA!A25</f>
        <v>West</v>
      </c>
      <c r="B22" s="73">
        <f>(DATA!X25/DATA!B25)*100</f>
        <v>59.503583753650126</v>
      </c>
      <c r="C22" s="73">
        <f>(DATA!Y25/DATA!C25)*100</f>
        <v>57.684484582214623</v>
      </c>
      <c r="D22" s="73">
        <f>(DATA!Z25/DATA!D25)*100</f>
        <v>55.998474963992209</v>
      </c>
      <c r="E22" s="73">
        <f>(DATA!AA25/DATA!E25)*100</f>
        <v>53.919750797300303</v>
      </c>
      <c r="F22" s="73">
        <f>(DATA!AB25/DATA!F25)*100</f>
        <v>49.644161733215768</v>
      </c>
      <c r="G22" s="73">
        <f>(DATA!AC25/DATA!G25)*100</f>
        <v>48.86456307634402</v>
      </c>
      <c r="H22" s="73">
        <f>(DATA!AD25/DATA!H25)*100</f>
        <v>48.326936915327416</v>
      </c>
      <c r="I22" s="73">
        <f>(DATA!AE25/DATA!I25)*100</f>
        <v>47.436254056560031</v>
      </c>
      <c r="J22" s="73">
        <f>(DATA!AF25/DATA!J25)*100</f>
        <v>47.024417417138615</v>
      </c>
      <c r="K22" s="73">
        <f>(DATA!AG25/DATA!K25)*100</f>
        <v>47.268782438526337</v>
      </c>
      <c r="L22" s="73">
        <f>(DATA!AH25/DATA!L25)*100</f>
        <v>47.151455190040394</v>
      </c>
      <c r="M22" s="74">
        <f>(DATA!AI25/DATA!B25)*100</f>
        <v>40.496416246349881</v>
      </c>
      <c r="N22" s="84">
        <f>(DATA!AJ25/DATA!C25)*100</f>
        <v>42.31551541778537</v>
      </c>
      <c r="O22" s="84">
        <f>(DATA!AK25/DATA!D25)*100</f>
        <v>44.001525036007791</v>
      </c>
      <c r="P22" s="84">
        <f>(DATA!AL25/DATA!E25)*100</f>
        <v>46.080249202699697</v>
      </c>
      <c r="Q22" s="84">
        <f>(DATA!AM25/DATA!F25)*100</f>
        <v>50.355838266784225</v>
      </c>
      <c r="R22" s="84">
        <f>(DATA!AN25/DATA!G25)*100</f>
        <v>51.135436923655988</v>
      </c>
      <c r="S22" s="84">
        <f>(DATA!AO25/DATA!H25)*100</f>
        <v>51.673063084672592</v>
      </c>
      <c r="T22" s="84">
        <f>(DATA!AP25/DATA!I25)*100</f>
        <v>52.563745943439969</v>
      </c>
      <c r="U22" s="84">
        <f>(DATA!AQ25/DATA!J25)*100</f>
        <v>52.975582582861392</v>
      </c>
      <c r="V22" s="84">
        <f>(DATA!AR25/DATA!K25)*100</f>
        <v>52.731217561473663</v>
      </c>
      <c r="W22" s="84">
        <f>(DATA!AS25/DATA!L25)*100</f>
        <v>52.848544809959598</v>
      </c>
      <c r="X22" s="74">
        <f>(DATA!AT25/DATA!M25)*100</f>
        <v>85.819838952305105</v>
      </c>
      <c r="Y22" s="84">
        <f>(DATA!AU25/DATA!N25)*100</f>
        <v>84.703056946310099</v>
      </c>
      <c r="Z22" s="84">
        <f>(DATA!AV25/DATA!O25)*100</f>
        <v>83.668846433303415</v>
      </c>
      <c r="AA22" s="84">
        <f>(DATA!AW25/DATA!P25)*100</f>
        <v>80.857282026302968</v>
      </c>
      <c r="AB22" s="84">
        <f>(DATA!AX25/DATA!Q25)*100</f>
        <v>78.088073868405758</v>
      </c>
      <c r="AC22" s="84">
        <f>(DATA!AY25/DATA!R25)*100</f>
        <v>77.851634345455139</v>
      </c>
      <c r="AD22" s="84">
        <f>(DATA!AZ25/DATA!S25)*100</f>
        <v>76.934084051388936</v>
      </c>
      <c r="AE22" s="84">
        <f>(DATA!BA25/DATA!T25)*100</f>
        <v>75.702602713052514</v>
      </c>
      <c r="AF22" s="84">
        <f>(DATA!BB25/DATA!U25)*100</f>
        <v>74.892620070285048</v>
      </c>
      <c r="AG22" s="84">
        <f>(DATA!BC25/DATA!V25)*100</f>
        <v>74.020261263663016</v>
      </c>
      <c r="AH22" s="84">
        <f>(DATA!BD25/DATA!W25)*100</f>
        <v>72.34999135396852</v>
      </c>
      <c r="AI22" s="74">
        <f>(DATA!BE25/DATA!M25)*100</f>
        <v>3.8624900451287498</v>
      </c>
      <c r="AJ22" s="73">
        <f>(DATA!BF25/DATA!N25)*100</f>
        <v>4.0542190743680546</v>
      </c>
      <c r="AK22" s="73">
        <f>(DATA!BG25/DATA!O25)*100</f>
        <v>3.8509210582553322</v>
      </c>
      <c r="AL22" s="73">
        <f>(DATA!BH25/DATA!P25)*100</f>
        <v>4.2826632695117839</v>
      </c>
      <c r="AM22" s="73">
        <f>(DATA!BI25/DATA!Q25)*100</f>
        <v>4.8169432427197005</v>
      </c>
      <c r="AN22" s="73">
        <f>(DATA!BJ25/DATA!R25)*100</f>
        <v>4.6368300474331257</v>
      </c>
      <c r="AO22" s="73">
        <f>(DATA!BK25/DATA!S25)*100</f>
        <v>4.5105297539428255</v>
      </c>
      <c r="AP22" s="73">
        <f>(DATA!BL25/DATA!T25)*100</f>
        <v>4.7186343869669631</v>
      </c>
      <c r="AQ22" s="73">
        <f>(DATA!BM25/DATA!U25)*100</f>
        <v>4.5034491734999351</v>
      </c>
      <c r="AR22" s="73">
        <f>(DATA!BN25/DATA!V25)*100</f>
        <v>4.3854972007464674</v>
      </c>
      <c r="AS22" s="73">
        <f>(DATA!BO25/DATA!W25)*100</f>
        <v>4.4699982707937052</v>
      </c>
      <c r="AT22" s="57">
        <f>IF(DATA!BP25&gt;0,((DATA!BP25/DATA!BE25)*100),"NA")</f>
        <v>8.7056128293241688</v>
      </c>
      <c r="AU22" s="109">
        <f>IF(DATA!BQ25&gt;0,((DATA!BQ25/DATA!BF25)*100),"NA")</f>
        <v>6.8273092369477917</v>
      </c>
      <c r="AV22" s="109">
        <f>IF(DATA!BR25&gt;0,((DATA!BR25/DATA!BG25)*100),"NA")</f>
        <v>7.2142064372918977</v>
      </c>
      <c r="AW22" s="109">
        <f>IF(DATA!BS25&gt;0,((DATA!BS25/DATA!BH25)*100),"NA")</f>
        <v>5.8617672790901141</v>
      </c>
      <c r="AX22" s="109">
        <f>IF(DATA!BT25&gt;0,((DATA!BT25/DATA!BI25)*100),"NA")</f>
        <v>6.6353887399463813</v>
      </c>
      <c r="AY22" s="109">
        <f>IF(DATA!BU25&gt;0,((DATA!BU25/DATA!BJ25)*100),"NA")</f>
        <v>6.4718162839248432</v>
      </c>
      <c r="AZ22" s="109">
        <f>IF(DATA!BV25&gt;0,((DATA!BV25/DATA!BK25)*100),"NA")</f>
        <v>5.1034482758620694</v>
      </c>
      <c r="BA22" s="109">
        <f>IF(DATA!BW25&gt;0,((DATA!BW25/DATA!BL25)*100),"NA")</f>
        <v>5.9147180192572213</v>
      </c>
      <c r="BB22" s="109">
        <f>IF(DATA!BX25&gt;0,((DATA!BX25/DATA!BM25)*100),"NA")</f>
        <v>2.745664739884393</v>
      </c>
      <c r="BC22" s="109">
        <f>IF(DATA!BY25&gt;0,((DATA!BY25/DATA!BN25)*100),"NA")</f>
        <v>3.7487335359675784</v>
      </c>
      <c r="BD22" s="109" t="str">
        <f>IF(DATA!BZ25&gt;0,((DATA!BZ25/DATA!BO25)*100),"NA")</f>
        <v>NA</v>
      </c>
      <c r="BE22" s="74">
        <f>(DATA!CA25/DATA!M25)*100</f>
        <v>5.8136448101937885</v>
      </c>
      <c r="BF22" s="73">
        <f>(DATA!CB25/DATA!N25)*100</f>
        <v>6.0894696137094479</v>
      </c>
      <c r="BG22" s="73">
        <f>(DATA!CC25/DATA!O25)*100</f>
        <v>6.1503611574133439</v>
      </c>
      <c r="BH22" s="73">
        <f>(DATA!CD25/DATA!P25)*100</f>
        <v>7.246431113942073</v>
      </c>
      <c r="BI22" s="73">
        <f>(DATA!CE25/DATA!Q25)*100</f>
        <v>8.8525860399044358</v>
      </c>
      <c r="BJ22" s="73">
        <f>(DATA!CF25/DATA!R25)*100</f>
        <v>9.015520635023071</v>
      </c>
      <c r="BK22" s="73">
        <f>(DATA!CG25/DATA!S25)*100</f>
        <v>9.5249945562571945</v>
      </c>
      <c r="BL22" s="73">
        <f>(DATA!CH25/DATA!T25)*100</f>
        <v>10.047381060556889</v>
      </c>
      <c r="BM22" s="73">
        <f>(DATA!CI25/DATA!U25)*100</f>
        <v>10.432122868671092</v>
      </c>
      <c r="BN22" s="73">
        <f>(DATA!CJ25/DATA!V25)*100</f>
        <v>10.561628010308361</v>
      </c>
      <c r="BO22" s="73">
        <f>(DATA!CK25/DATA!W25)*100</f>
        <v>11.399792495244682</v>
      </c>
      <c r="BP22" s="74">
        <f>(DATA!CL25/DATA!M25)*100</f>
        <v>0</v>
      </c>
      <c r="BQ22" s="73">
        <f>(DATA!CM25/DATA!N25)*100</f>
        <v>0</v>
      </c>
      <c r="BR22" s="73">
        <f>(DATA!CN25/DATA!O25)*100</f>
        <v>0</v>
      </c>
      <c r="BS22" s="73">
        <f>(DATA!CO25/DATA!P25)*100</f>
        <v>0</v>
      </c>
      <c r="BT22" s="73">
        <f>(DATA!CP25/DATA!Q25)*100</f>
        <v>0</v>
      </c>
      <c r="BU22" s="73">
        <f>(DATA!CQ25/DATA!R25)*100</f>
        <v>0</v>
      </c>
      <c r="BV22" s="73">
        <f>(DATA!CR25/DATA!S25)*100</f>
        <v>0</v>
      </c>
      <c r="BW22" s="73">
        <f>(DATA!CS25/DATA!T25)*100</f>
        <v>0.36996170571818005</v>
      </c>
      <c r="BX22" s="73">
        <f>(DATA!CT25/DATA!U25)*100</f>
        <v>0.73538982168423794</v>
      </c>
      <c r="BY22" s="73">
        <f>(DATA!CU25/DATA!V25)*100</f>
        <v>1.0441660001777304</v>
      </c>
      <c r="BZ22" s="73">
        <f>(DATA!CV25/DATA!W25)*100</f>
        <v>1.2623205948469651</v>
      </c>
      <c r="CA22" s="74">
        <f>(DATA!CW25/DATA!M25)*100</f>
        <v>4.5040261923723559</v>
      </c>
      <c r="CB22" s="73">
        <f>(DATA!CX25/DATA!N25)*100</f>
        <v>5.1532543656124075</v>
      </c>
      <c r="CC22" s="73">
        <f>(DATA!CY25/DATA!O25)*100</f>
        <v>6.3298713510279088</v>
      </c>
      <c r="CD22" s="73">
        <f>(DATA!CZ25/DATA!P25)*100</f>
        <v>7.6136235902431713</v>
      </c>
      <c r="CE22" s="73">
        <f>(DATA!DA25/DATA!Q25)*100</f>
        <v>8.2423968489701043</v>
      </c>
      <c r="CF22" s="73">
        <f>(DATA!DB25/DATA!R25)*100</f>
        <v>8.4960149720886715</v>
      </c>
      <c r="CG22" s="73">
        <f>(DATA!DC25/DATA!S25)*100</f>
        <v>9.0303916384110483</v>
      </c>
      <c r="CH22" s="73">
        <f>(DATA!DD25/DATA!T25)*100</f>
        <v>9.1614201337054588</v>
      </c>
      <c r="CI22" s="73">
        <f>(DATA!DE25/DATA!U25)*100</f>
        <v>9.4364180658596908</v>
      </c>
      <c r="CJ22" s="73">
        <f>(DATA!DF25/DATA!V25)*100</f>
        <v>9.9884475251044176</v>
      </c>
      <c r="CK22" s="73">
        <f>(DATA!DG25/DATA!W25)*100</f>
        <v>10.517897285146118</v>
      </c>
      <c r="CL22" s="94">
        <f t="shared" si="9"/>
        <v>100</v>
      </c>
      <c r="CM22" s="95">
        <f t="shared" si="10"/>
        <v>100</v>
      </c>
      <c r="CN22" s="95">
        <f t="shared" si="11"/>
        <v>100</v>
      </c>
      <c r="CO22" s="95">
        <f t="shared" si="12"/>
        <v>100</v>
      </c>
      <c r="CP22" s="95">
        <f t="shared" si="13"/>
        <v>100</v>
      </c>
      <c r="CQ22" s="95">
        <f t="shared" si="14"/>
        <v>100</v>
      </c>
      <c r="CR22" s="95">
        <f t="shared" si="15"/>
        <v>100</v>
      </c>
      <c r="CS22" s="95">
        <f t="shared" si="23"/>
        <v>100</v>
      </c>
      <c r="CT22" s="95">
        <f t="shared" si="24"/>
        <v>100</v>
      </c>
      <c r="CU22" s="95">
        <f t="shared" si="25"/>
        <v>100</v>
      </c>
      <c r="CV22" s="95">
        <f t="shared" si="25"/>
        <v>100</v>
      </c>
      <c r="CW22" s="94">
        <f t="shared" si="16"/>
        <v>100</v>
      </c>
      <c r="CX22" s="95">
        <f t="shared" si="17"/>
        <v>100.00000000000001</v>
      </c>
      <c r="CY22" s="95">
        <f t="shared" si="18"/>
        <v>100</v>
      </c>
      <c r="CZ22" s="95">
        <f t="shared" si="19"/>
        <v>99.999999999999986</v>
      </c>
      <c r="DA22" s="95">
        <f t="shared" si="20"/>
        <v>100</v>
      </c>
      <c r="DB22" s="95">
        <f t="shared" si="21"/>
        <v>100</v>
      </c>
      <c r="DC22" s="95">
        <f t="shared" si="22"/>
        <v>100</v>
      </c>
      <c r="DD22" s="95">
        <f t="shared" si="26"/>
        <v>100.00000000000001</v>
      </c>
      <c r="DE22" s="95">
        <f t="shared" si="27"/>
        <v>100</v>
      </c>
      <c r="DF22" s="95">
        <f t="shared" si="28"/>
        <v>99.999999999999986</v>
      </c>
      <c r="DG22" s="95">
        <f t="shared" si="29"/>
        <v>100</v>
      </c>
    </row>
    <row r="23" spans="1:111">
      <c r="A23" s="65"/>
      <c r="B23" s="73"/>
      <c r="C23" s="73"/>
      <c r="D23" s="73"/>
      <c r="E23" s="73"/>
      <c r="F23" s="73"/>
      <c r="G23" s="73"/>
      <c r="H23" s="73"/>
      <c r="I23" s="73"/>
      <c r="J23" s="73"/>
      <c r="K23" s="73"/>
      <c r="L23" s="73"/>
      <c r="M23" s="74"/>
      <c r="N23" s="84"/>
      <c r="O23" s="84"/>
      <c r="P23" s="84"/>
      <c r="Q23" s="84"/>
      <c r="R23" s="84"/>
      <c r="S23" s="84"/>
      <c r="T23" s="84"/>
      <c r="U23" s="84"/>
      <c r="V23" s="84"/>
      <c r="W23" s="84"/>
      <c r="X23" s="74"/>
      <c r="Y23" s="84"/>
      <c r="Z23" s="84"/>
      <c r="AA23" s="84"/>
      <c r="AB23" s="84"/>
      <c r="AC23" s="84"/>
      <c r="AD23" s="84"/>
      <c r="AE23" s="84"/>
      <c r="AF23" s="84"/>
      <c r="AG23" s="84"/>
      <c r="AH23" s="84"/>
      <c r="AI23" s="74"/>
      <c r="AJ23" s="73"/>
      <c r="AK23" s="73"/>
      <c r="AL23" s="73"/>
      <c r="AM23" s="73"/>
      <c r="AN23" s="73"/>
      <c r="AO23" s="73"/>
      <c r="AP23" s="73"/>
      <c r="AQ23" s="73"/>
      <c r="AR23" s="73"/>
      <c r="AS23" s="73"/>
      <c r="AT23" s="57"/>
      <c r="AU23" s="109"/>
      <c r="AV23" s="109"/>
      <c r="AW23" s="109"/>
      <c r="AX23" s="109"/>
      <c r="AY23" s="109"/>
      <c r="AZ23" s="109"/>
      <c r="BA23" s="109"/>
      <c r="BB23" s="109"/>
      <c r="BC23" s="109"/>
      <c r="BD23" s="109"/>
      <c r="BE23" s="74"/>
      <c r="BF23" s="73"/>
      <c r="BG23" s="73"/>
      <c r="BH23" s="73"/>
      <c r="BI23" s="73"/>
      <c r="BJ23" s="73"/>
      <c r="BK23" s="73"/>
      <c r="BL23" s="73"/>
      <c r="BM23" s="73"/>
      <c r="BN23" s="73"/>
      <c r="BO23" s="73"/>
      <c r="BP23" s="74"/>
      <c r="BQ23" s="73"/>
      <c r="BR23" s="73"/>
      <c r="BS23" s="73"/>
      <c r="BT23" s="73"/>
      <c r="BU23" s="73"/>
      <c r="BV23" s="73"/>
      <c r="BW23" s="73"/>
      <c r="BX23" s="73"/>
      <c r="BY23" s="73"/>
      <c r="BZ23" s="73"/>
      <c r="CA23" s="74"/>
      <c r="CB23" s="73"/>
      <c r="CC23" s="73"/>
      <c r="CD23" s="73"/>
      <c r="CE23" s="73"/>
      <c r="CF23" s="73"/>
      <c r="CG23" s="73"/>
      <c r="CH23" s="73"/>
      <c r="CI23" s="73"/>
      <c r="CJ23" s="73"/>
      <c r="CK23" s="73"/>
      <c r="CL23" s="94"/>
      <c r="CM23" s="95"/>
      <c r="CN23" s="95"/>
      <c r="CO23" s="95"/>
      <c r="CP23" s="95"/>
      <c r="CQ23" s="95"/>
      <c r="CR23" s="95"/>
      <c r="CS23" s="95"/>
      <c r="CT23" s="95"/>
      <c r="CU23" s="95"/>
      <c r="CV23" s="95"/>
      <c r="CW23" s="94"/>
      <c r="CX23" s="95"/>
      <c r="CY23" s="95"/>
      <c r="CZ23" s="95"/>
      <c r="DA23" s="95"/>
      <c r="DB23" s="95"/>
      <c r="DC23" s="95"/>
      <c r="DD23" s="95"/>
      <c r="DE23" s="95"/>
      <c r="DF23" s="95"/>
      <c r="DG23" s="95"/>
    </row>
    <row r="24" spans="1:111">
      <c r="A24" s="41" t="str">
        <f>+DATA!A27</f>
        <v>Alaska</v>
      </c>
      <c r="B24" s="42" t="e">
        <f>(DATA!X27/DATA!B27)*100</f>
        <v>#DIV/0!</v>
      </c>
      <c r="C24" s="42">
        <f>(DATA!Y27/DATA!C27)*100</f>
        <v>33.333333333333329</v>
      </c>
      <c r="D24" s="42">
        <f>(DATA!Z27/DATA!D27)*100</f>
        <v>16.666666666666664</v>
      </c>
      <c r="E24" s="42">
        <f>(DATA!AA27/DATA!E27)*100</f>
        <v>27.27272727272727</v>
      </c>
      <c r="F24" s="42">
        <f>(DATA!AB27/DATA!F27)*100</f>
        <v>50</v>
      </c>
      <c r="G24" s="42">
        <f>(DATA!AC27/DATA!G27)*100</f>
        <v>44.444444444444443</v>
      </c>
      <c r="H24" s="42">
        <f>(DATA!AD27/DATA!H27)*100</f>
        <v>47.826086956521742</v>
      </c>
      <c r="I24" s="42">
        <f>(DATA!AE27/DATA!I27)*100</f>
        <v>47.826086956521742</v>
      </c>
      <c r="J24" s="42">
        <f>(DATA!AF27/DATA!J27)*100</f>
        <v>54.166666666666664</v>
      </c>
      <c r="K24" s="42">
        <f>(DATA!AG27/DATA!K27)*100</f>
        <v>50</v>
      </c>
      <c r="L24" s="42" t="e">
        <f>(DATA!AH27/DATA!L27)*100</f>
        <v>#DIV/0!</v>
      </c>
      <c r="M24" s="61" t="e">
        <f>(DATA!AI27/DATA!B27)*100</f>
        <v>#DIV/0!</v>
      </c>
      <c r="N24" s="42">
        <f>(DATA!AJ27/DATA!C27)*100</f>
        <v>66.666666666666657</v>
      </c>
      <c r="O24" s="42">
        <f>(DATA!AK27/DATA!D27)*100</f>
        <v>83.333333333333343</v>
      </c>
      <c r="P24" s="42">
        <f>(DATA!AL27/DATA!E27)*100</f>
        <v>72.727272727272734</v>
      </c>
      <c r="Q24" s="42">
        <f>(DATA!AM27/DATA!F27)*100</f>
        <v>50</v>
      </c>
      <c r="R24" s="42">
        <f>(DATA!AN27/DATA!G27)*100</f>
        <v>55.555555555555557</v>
      </c>
      <c r="S24" s="42">
        <f>(DATA!AO27/DATA!H27)*100</f>
        <v>52.173913043478258</v>
      </c>
      <c r="T24" s="42">
        <f>(DATA!AP27/DATA!I27)*100</f>
        <v>52.173913043478258</v>
      </c>
      <c r="U24" s="42">
        <f>(DATA!AQ27/DATA!J27)*100</f>
        <v>45.833333333333329</v>
      </c>
      <c r="V24" s="42">
        <f>(DATA!AR27/DATA!K27)*100</f>
        <v>50</v>
      </c>
      <c r="W24" s="42" t="e">
        <f>(DATA!AS27/DATA!L27)*100</f>
        <v>#DIV/0!</v>
      </c>
      <c r="X24" s="61" t="e">
        <f>(DATA!AT27/DATA!M27)*100</f>
        <v>#DIV/0!</v>
      </c>
      <c r="Y24" s="42">
        <f>(DATA!AU27/DATA!N27)*100</f>
        <v>100</v>
      </c>
      <c r="Z24" s="42">
        <f>(DATA!AV27/DATA!O27)*100</f>
        <v>100</v>
      </c>
      <c r="AA24" s="42">
        <f>(DATA!AW27/DATA!P27)*100</f>
        <v>100</v>
      </c>
      <c r="AB24" s="42">
        <f>(DATA!AX27/DATA!Q27)*100</f>
        <v>85</v>
      </c>
      <c r="AC24" s="42">
        <f>(DATA!AY27/DATA!R27)*100</f>
        <v>82.35294117647058</v>
      </c>
      <c r="AD24" s="42">
        <f>(DATA!AZ27/DATA!S27)*100</f>
        <v>73.91304347826086</v>
      </c>
      <c r="AE24" s="42">
        <f>(DATA!BA27/DATA!T27)*100</f>
        <v>78.260869565217391</v>
      </c>
      <c r="AF24" s="42">
        <f>(DATA!BB27/DATA!U27)*100</f>
        <v>79.166666666666657</v>
      </c>
      <c r="AG24" s="42">
        <f>(DATA!BC27/DATA!V27)*100</f>
        <v>88.888888888888886</v>
      </c>
      <c r="AH24" s="42" t="e">
        <f>(DATA!BD27/DATA!W27)*100</f>
        <v>#DIV/0!</v>
      </c>
      <c r="AI24" s="61" t="e">
        <f>(DATA!BE27/DATA!M27)*100</f>
        <v>#DIV/0!</v>
      </c>
      <c r="AJ24" s="42">
        <f>(DATA!BF27/DATA!N27)*100</f>
        <v>0</v>
      </c>
      <c r="AK24" s="42">
        <f>(DATA!BG27/DATA!O27)*100</f>
        <v>0</v>
      </c>
      <c r="AL24" s="42">
        <f>(DATA!BH27/DATA!P27)*100</f>
        <v>0</v>
      </c>
      <c r="AM24" s="42">
        <f>(DATA!BI27/DATA!Q27)*100</f>
        <v>5</v>
      </c>
      <c r="AN24" s="42">
        <f>(DATA!BJ27/DATA!R27)*100</f>
        <v>5.8823529411764701</v>
      </c>
      <c r="AO24" s="42">
        <f>(DATA!BK27/DATA!S27)*100</f>
        <v>4.3478260869565215</v>
      </c>
      <c r="AP24" s="42">
        <f>(DATA!BL27/DATA!T27)*100</f>
        <v>0</v>
      </c>
      <c r="AQ24" s="42">
        <f>(DATA!BM27/DATA!U27)*100</f>
        <v>4.1666666666666661</v>
      </c>
      <c r="AR24" s="42">
        <f>(DATA!BN27/DATA!V27)*100</f>
        <v>0</v>
      </c>
      <c r="AS24" s="42" t="e">
        <f>(DATA!BO27/DATA!W27)*100</f>
        <v>#DIV/0!</v>
      </c>
      <c r="AT24" s="107" t="str">
        <f>IF(DATA!BP27&gt;0,((DATA!BP27/DATA!BE27)*100),"NA")</f>
        <v>NA</v>
      </c>
      <c r="AU24" s="108" t="str">
        <f>IF(DATA!BQ27&gt;0,((DATA!BQ27/DATA!BF27)*100),"NA")</f>
        <v>NA</v>
      </c>
      <c r="AV24" s="108" t="str">
        <f>IF(DATA!BR27&gt;0,((DATA!BR27/DATA!BG27)*100),"NA")</f>
        <v>NA</v>
      </c>
      <c r="AW24" s="108" t="str">
        <f>IF(DATA!BS27&gt;0,((DATA!BS27/DATA!BH27)*100),"NA")</f>
        <v>NA</v>
      </c>
      <c r="AX24" s="108" t="str">
        <f>IF(DATA!BT27&gt;0,((DATA!BT27/DATA!BI27)*100),"NA")</f>
        <v>NA</v>
      </c>
      <c r="AY24" s="108" t="str">
        <f>IF(DATA!BU27&gt;0,((DATA!BU27/DATA!BJ27)*100),"NA")</f>
        <v>NA</v>
      </c>
      <c r="AZ24" s="108" t="str">
        <f>IF(DATA!BV27&gt;0,((DATA!BV27/DATA!BK27)*100),"NA")</f>
        <v>NA</v>
      </c>
      <c r="BA24" s="108" t="str">
        <f>IF(DATA!BW27&gt;0,((DATA!BW27/DATA!BL27)*100),"NA")</f>
        <v>NA</v>
      </c>
      <c r="BB24" s="108" t="str">
        <f>IF(DATA!BX27&gt;0,((DATA!BX27/DATA!BM27)*100),"NA")</f>
        <v>NA</v>
      </c>
      <c r="BC24" s="108" t="str">
        <f>IF(DATA!BY27&gt;0,((DATA!BY27/DATA!BN27)*100),"NA")</f>
        <v>NA</v>
      </c>
      <c r="BD24" s="108" t="str">
        <f>IF(DATA!BZ27&gt;0,((DATA!BZ27/DATA!BO27)*100),"NA")</f>
        <v>NA</v>
      </c>
      <c r="BE24" s="61" t="e">
        <f>(DATA!CA27/DATA!M27)*100</f>
        <v>#DIV/0!</v>
      </c>
      <c r="BF24" s="42">
        <f>(DATA!CB27/DATA!N27)*100</f>
        <v>0</v>
      </c>
      <c r="BG24" s="42">
        <f>(DATA!CC27/DATA!O27)*100</f>
        <v>0</v>
      </c>
      <c r="BH24" s="42">
        <f>(DATA!CD27/DATA!P27)*100</f>
        <v>0</v>
      </c>
      <c r="BI24" s="42">
        <f>(DATA!CE27/DATA!Q27)*100</f>
        <v>0</v>
      </c>
      <c r="BJ24" s="42">
        <f>(DATA!CF27/DATA!R27)*100</f>
        <v>0</v>
      </c>
      <c r="BK24" s="42">
        <f>(DATA!CG27/DATA!S27)*100</f>
        <v>0</v>
      </c>
      <c r="BL24" s="42">
        <f>(DATA!CH27/DATA!T27)*100</f>
        <v>0</v>
      </c>
      <c r="BM24" s="42">
        <f>(DATA!CI27/DATA!U27)*100</f>
        <v>4.1666666666666661</v>
      </c>
      <c r="BN24" s="42">
        <f>(DATA!CJ27/DATA!V27)*100</f>
        <v>0</v>
      </c>
      <c r="BO24" s="42" t="e">
        <f>(DATA!CK27/DATA!W27)*100</f>
        <v>#DIV/0!</v>
      </c>
      <c r="BP24" s="61" t="e">
        <f>(DATA!CL27/DATA!M27)*100</f>
        <v>#DIV/0!</v>
      </c>
      <c r="BQ24" s="42">
        <f>(DATA!CM27/DATA!N27)*100</f>
        <v>0</v>
      </c>
      <c r="BR24" s="42">
        <f>(DATA!CN27/DATA!O27)*100</f>
        <v>0</v>
      </c>
      <c r="BS24" s="42">
        <f>(DATA!CO27/DATA!P27)*100</f>
        <v>0</v>
      </c>
      <c r="BT24" s="42">
        <f>(DATA!CP27/DATA!Q27)*100</f>
        <v>0</v>
      </c>
      <c r="BU24" s="42">
        <f>(DATA!CQ27/DATA!R27)*100</f>
        <v>0</v>
      </c>
      <c r="BV24" s="42">
        <f>(DATA!CR27/DATA!S27)*100</f>
        <v>0</v>
      </c>
      <c r="BW24" s="42">
        <f>(DATA!CS27/DATA!T27)*100</f>
        <v>0</v>
      </c>
      <c r="BX24" s="42">
        <f>(DATA!CT27/DATA!U27)*100</f>
        <v>0</v>
      </c>
      <c r="BY24" s="42">
        <f>(DATA!CU27/DATA!V27)*100</f>
        <v>0</v>
      </c>
      <c r="BZ24" s="42" t="e">
        <f>(DATA!CV27/DATA!W27)*100</f>
        <v>#DIV/0!</v>
      </c>
      <c r="CA24" s="61" t="e">
        <f>(DATA!CW27/DATA!M27)*100</f>
        <v>#DIV/0!</v>
      </c>
      <c r="CB24" s="42">
        <f>(DATA!CX27/DATA!N27)*100</f>
        <v>0</v>
      </c>
      <c r="CC24" s="42">
        <f>(DATA!CY27/DATA!O27)*100</f>
        <v>0</v>
      </c>
      <c r="CD24" s="42">
        <f>(DATA!CZ27/DATA!P27)*100</f>
        <v>0</v>
      </c>
      <c r="CE24" s="42">
        <f>(DATA!DA27/DATA!Q27)*100</f>
        <v>10</v>
      </c>
      <c r="CF24" s="42">
        <f>(DATA!DB27/DATA!R27)*100</f>
        <v>11.76470588235294</v>
      </c>
      <c r="CG24" s="42">
        <f>(DATA!DC27/DATA!S27)*100</f>
        <v>21.739130434782609</v>
      </c>
      <c r="CH24" s="42">
        <f>(DATA!DD27/DATA!T27)*100</f>
        <v>21.739130434782609</v>
      </c>
      <c r="CI24" s="42">
        <f>(DATA!DE27/DATA!U27)*100</f>
        <v>12.5</v>
      </c>
      <c r="CJ24" s="42">
        <f>(DATA!DF27/DATA!V27)*100</f>
        <v>11.111111111111111</v>
      </c>
      <c r="CK24" s="42" t="e">
        <f>(DATA!DG27/DATA!W27)*100</f>
        <v>#DIV/0!</v>
      </c>
      <c r="CL24" s="92" t="e">
        <f t="shared" si="9"/>
        <v>#DIV/0!</v>
      </c>
      <c r="CM24" s="93">
        <f t="shared" si="10"/>
        <v>99.999999999999986</v>
      </c>
      <c r="CN24" s="93">
        <f t="shared" si="11"/>
        <v>100</v>
      </c>
      <c r="CO24" s="93">
        <f t="shared" si="12"/>
        <v>100</v>
      </c>
      <c r="CP24" s="93">
        <f t="shared" si="13"/>
        <v>100</v>
      </c>
      <c r="CQ24" s="93">
        <f t="shared" si="14"/>
        <v>100</v>
      </c>
      <c r="CR24" s="93">
        <f t="shared" si="15"/>
        <v>100</v>
      </c>
      <c r="CS24" s="93">
        <f t="shared" ref="CS24:CS37" si="30">+T24+I24</f>
        <v>100</v>
      </c>
      <c r="CT24" s="93">
        <f t="shared" ref="CT24:CT37" si="31">+U24+J24</f>
        <v>100</v>
      </c>
      <c r="CU24" s="93">
        <f t="shared" ref="CU24:CV37" si="32">+V24+K24</f>
        <v>100</v>
      </c>
      <c r="CV24" s="93" t="e">
        <f t="shared" si="32"/>
        <v>#DIV/0!</v>
      </c>
      <c r="CW24" s="92" t="e">
        <f t="shared" si="16"/>
        <v>#DIV/0!</v>
      </c>
      <c r="CX24" s="93">
        <f t="shared" si="17"/>
        <v>100</v>
      </c>
      <c r="CY24" s="93">
        <f t="shared" si="18"/>
        <v>100</v>
      </c>
      <c r="CZ24" s="93">
        <f t="shared" si="19"/>
        <v>100</v>
      </c>
      <c r="DA24" s="93">
        <f t="shared" si="20"/>
        <v>100</v>
      </c>
      <c r="DB24" s="93">
        <f t="shared" si="21"/>
        <v>99.999999999999986</v>
      </c>
      <c r="DC24" s="93">
        <f t="shared" si="22"/>
        <v>99.999999999999986</v>
      </c>
      <c r="DD24" s="93">
        <f t="shared" ref="DD24:DD37" si="33">+AE24+AP24+BL24+BW24+CH24</f>
        <v>100</v>
      </c>
      <c r="DE24" s="93">
        <f t="shared" ref="DE24:DE37" si="34">+AF24+AQ24+BM24+BX24+CI24</f>
        <v>100</v>
      </c>
      <c r="DF24" s="93">
        <f t="shared" ref="DF24:DF37" si="35">+AG24+AR24+BN24+BY24+CJ24</f>
        <v>100</v>
      </c>
      <c r="DG24" s="93" t="e">
        <f t="shared" ref="DG24:DG37" si="36">+AH24+AS24+BO24+BZ24+CK24</f>
        <v>#DIV/0!</v>
      </c>
    </row>
    <row r="25" spans="1:111">
      <c r="A25" s="70" t="str">
        <f>+DATA!A28</f>
        <v>Arizona</v>
      </c>
      <c r="B25" s="77">
        <f>(DATA!X28/DATA!B28)*100</f>
        <v>56.257309941520475</v>
      </c>
      <c r="C25" s="77">
        <f>(DATA!Y28/DATA!C28)*100</f>
        <v>53.792735042735039</v>
      </c>
      <c r="D25" s="77">
        <f>(DATA!Z28/DATA!D28)*100</f>
        <v>53.182308522114354</v>
      </c>
      <c r="E25" s="77">
        <f>(DATA!AA28/DATA!E28)*100</f>
        <v>51.848101265822791</v>
      </c>
      <c r="F25" s="77">
        <f>(DATA!AB28/DATA!F28)*100</f>
        <v>48.117697966248379</v>
      </c>
      <c r="G25" s="77">
        <f>(DATA!AC28/DATA!G28)*100</f>
        <v>48.373983739837399</v>
      </c>
      <c r="H25" s="77">
        <f>(DATA!AD28/DATA!H28)*100</f>
        <v>47.578125</v>
      </c>
      <c r="I25" s="77">
        <f>(DATA!AE28/DATA!I28)*100</f>
        <v>46.30522088353414</v>
      </c>
      <c r="J25" s="77">
        <f>(DATA!AF28/DATA!J28)*100</f>
        <v>46.607212097712292</v>
      </c>
      <c r="K25" s="77">
        <f>(DATA!AG28/DATA!K28)*100</f>
        <v>47.097844112769486</v>
      </c>
      <c r="L25" s="77">
        <f>(DATA!AH28/DATA!L28)*100</f>
        <v>48.292682926829265</v>
      </c>
      <c r="M25" s="61">
        <f>(DATA!AI28/DATA!B28)*100</f>
        <v>43.742690058479532</v>
      </c>
      <c r="N25" s="42">
        <f>(DATA!AJ28/DATA!C28)*100</f>
        <v>46.207264957264961</v>
      </c>
      <c r="O25" s="42">
        <f>(DATA!AK28/DATA!D28)*100</f>
        <v>46.817691477885653</v>
      </c>
      <c r="P25" s="42">
        <f>(DATA!AL28/DATA!E28)*100</f>
        <v>48.151898734177216</v>
      </c>
      <c r="Q25" s="42">
        <f>(DATA!AM28/DATA!F28)*100</f>
        <v>51.882302033751628</v>
      </c>
      <c r="R25" s="42">
        <f>(DATA!AN28/DATA!G28)*100</f>
        <v>51.626016260162601</v>
      </c>
      <c r="S25" s="42">
        <f>(DATA!AO28/DATA!H28)*100</f>
        <v>52.421874999999993</v>
      </c>
      <c r="T25" s="42">
        <f>(DATA!AP28/DATA!I28)*100</f>
        <v>53.69477911646586</v>
      </c>
      <c r="U25" s="42">
        <f>(DATA!AQ28/DATA!J28)*100</f>
        <v>53.392787902287708</v>
      </c>
      <c r="V25" s="42">
        <f>(DATA!AR28/DATA!K28)*100</f>
        <v>52.902155887230521</v>
      </c>
      <c r="W25" s="42">
        <f>(DATA!AS28/DATA!L28)*100</f>
        <v>51.707317073170735</v>
      </c>
      <c r="X25" s="61">
        <f>(DATA!AT28/DATA!M28)*100</f>
        <v>85.087719298245617</v>
      </c>
      <c r="Y25" s="42">
        <f>(DATA!AU28/DATA!N28)*100</f>
        <v>83.796791443850267</v>
      </c>
      <c r="Z25" s="42">
        <f>(DATA!AV28/DATA!O28)*100</f>
        <v>84.173441734417338</v>
      </c>
      <c r="AA25" s="42">
        <f>(DATA!AW28/DATA!P28)*100</f>
        <v>82.702149437052199</v>
      </c>
      <c r="AB25" s="42">
        <f>(DATA!AX28/DATA!Q28)*100</f>
        <v>81.630863656291098</v>
      </c>
      <c r="AC25" s="42">
        <f>(DATA!AY28/DATA!R28)*100</f>
        <v>81.45859085290482</v>
      </c>
      <c r="AD25" s="42">
        <f>(DATA!AZ28/DATA!S28)*100</f>
        <v>80.916334661354583</v>
      </c>
      <c r="AE25" s="42">
        <f>(DATA!BA28/DATA!T28)*100</f>
        <v>80.911330049261082</v>
      </c>
      <c r="AF25" s="42">
        <f>(DATA!BB28/DATA!U28)*100</f>
        <v>79.431772709083631</v>
      </c>
      <c r="AG25" s="42">
        <f>(DATA!BC28/DATA!V28)*100</f>
        <v>74.155405405405403</v>
      </c>
      <c r="AH25" s="42">
        <f>(DATA!BD28/DATA!W28)*100</f>
        <v>72.773109243697476</v>
      </c>
      <c r="AI25" s="61">
        <f>(DATA!BE28/DATA!M28)*100</f>
        <v>3.9766081871345031</v>
      </c>
      <c r="AJ25" s="77">
        <f>(DATA!BF28/DATA!N28)*100</f>
        <v>3.5294117647058822</v>
      </c>
      <c r="AK25" s="77">
        <f>(DATA!BG28/DATA!O28)*100</f>
        <v>3.9566395663956637</v>
      </c>
      <c r="AL25" s="77">
        <f>(DATA!BH28/DATA!P28)*100</f>
        <v>3.940634595701126</v>
      </c>
      <c r="AM25" s="77">
        <f>(DATA!BI28/DATA!Q28)*100</f>
        <v>3.9017974572555896</v>
      </c>
      <c r="AN25" s="77">
        <f>(DATA!BJ28/DATA!R28)*100</f>
        <v>3.7906880922950146</v>
      </c>
      <c r="AO25" s="77">
        <f>(DATA!BK28/DATA!S28)*100</f>
        <v>3.9442231075697212</v>
      </c>
      <c r="AP25" s="77">
        <f>(DATA!BL28/DATA!T28)*100</f>
        <v>3.6945812807881775</v>
      </c>
      <c r="AQ25" s="77">
        <f>(DATA!BM28/DATA!U28)*100</f>
        <v>3.6414565826330536</v>
      </c>
      <c r="AR25" s="77">
        <f>(DATA!BN28/DATA!V28)*100</f>
        <v>5.0675675675675675</v>
      </c>
      <c r="AS25" s="77">
        <f>(DATA!BO28/DATA!W28)*100</f>
        <v>4.0336134453781511</v>
      </c>
      <c r="AT25" s="107" t="str">
        <f>IF(DATA!BP28&gt;0,((DATA!BP28/DATA!BE28)*100),"NA")</f>
        <v>NA</v>
      </c>
      <c r="AU25" s="112" t="str">
        <f>IF(DATA!BQ28&gt;0,((DATA!BQ28/DATA!BF28)*100),"NA")</f>
        <v>NA</v>
      </c>
      <c r="AV25" s="112" t="str">
        <f>IF(DATA!BR28&gt;0,((DATA!BR28/DATA!BG28)*100),"NA")</f>
        <v>NA</v>
      </c>
      <c r="AW25" s="112" t="str">
        <f>IF(DATA!BS28&gt;0,((DATA!BS28/DATA!BH28)*100),"NA")</f>
        <v>NA</v>
      </c>
      <c r="AX25" s="112" t="str">
        <f>IF(DATA!BT28&gt;0,((DATA!BT28/DATA!BI28)*100),"NA")</f>
        <v>NA</v>
      </c>
      <c r="AY25" s="112" t="str">
        <f>IF(DATA!BU28&gt;0,((DATA!BU28/DATA!BJ28)*100),"NA")</f>
        <v>NA</v>
      </c>
      <c r="AZ25" s="112" t="str">
        <f>IF(DATA!BV28&gt;0,((DATA!BV28/DATA!BK28)*100),"NA")</f>
        <v>NA</v>
      </c>
      <c r="BA25" s="112" t="str">
        <f>IF(DATA!BW28&gt;0,((DATA!BW28/DATA!BL28)*100),"NA")</f>
        <v>NA</v>
      </c>
      <c r="BB25" s="112" t="str">
        <f>IF(DATA!BX28&gt;0,((DATA!BX28/DATA!BM28)*100),"NA")</f>
        <v>NA</v>
      </c>
      <c r="BC25" s="112" t="str">
        <f>IF(DATA!BY28&gt;0,((DATA!BY28/DATA!BN28)*100),"NA")</f>
        <v>NA</v>
      </c>
      <c r="BD25" s="112" t="str">
        <f>IF(DATA!BZ28&gt;0,((DATA!BZ28/DATA!BO28)*100),"NA")</f>
        <v>NA</v>
      </c>
      <c r="BE25" s="61">
        <f>(DATA!CA28/DATA!M28)*100</f>
        <v>7.7192982456140351</v>
      </c>
      <c r="BF25" s="77">
        <f>(DATA!CB28/DATA!N28)*100</f>
        <v>6.737967914438503</v>
      </c>
      <c r="BG25" s="77">
        <f>(DATA!CC28/DATA!O28)*100</f>
        <v>7.8590785907859075</v>
      </c>
      <c r="BH25" s="77">
        <f>(DATA!CD28/DATA!P28)*100</f>
        <v>8.8024564994882279</v>
      </c>
      <c r="BI25" s="77">
        <f>(DATA!CE28/DATA!Q28)*100</f>
        <v>9.2064883822884713</v>
      </c>
      <c r="BJ25" s="77">
        <f>(DATA!CF28/DATA!R28)*100</f>
        <v>9.3531108364235678</v>
      </c>
      <c r="BK25" s="77">
        <f>(DATA!CG28/DATA!S28)*100</f>
        <v>9.7211155378486058</v>
      </c>
      <c r="BL25" s="77">
        <f>(DATA!CH28/DATA!T28)*100</f>
        <v>10.016420361247947</v>
      </c>
      <c r="BM25" s="77">
        <f>(DATA!CI28/DATA!U28)*100</f>
        <v>10.764305722288915</v>
      </c>
      <c r="BN25" s="77">
        <f>(DATA!CJ28/DATA!V28)*100</f>
        <v>9.4594594594594597</v>
      </c>
      <c r="BO25" s="77">
        <f>(DATA!CK28/DATA!W28)*100</f>
        <v>10.084033613445378</v>
      </c>
      <c r="BP25" s="61">
        <f>(DATA!CL28/DATA!M28)*100</f>
        <v>0</v>
      </c>
      <c r="BQ25" s="77">
        <f>(DATA!CM28/DATA!N28)*100</f>
        <v>0</v>
      </c>
      <c r="BR25" s="77">
        <f>(DATA!CN28/DATA!O28)*100</f>
        <v>0</v>
      </c>
      <c r="BS25" s="77">
        <f>(DATA!CO28/DATA!P28)*100</f>
        <v>0</v>
      </c>
      <c r="BT25" s="77">
        <f>(DATA!CP28/DATA!Q28)*100</f>
        <v>0</v>
      </c>
      <c r="BU25" s="77">
        <f>(DATA!CQ28/DATA!R28)*100</f>
        <v>0</v>
      </c>
      <c r="BV25" s="77">
        <f>(DATA!CR28/DATA!S28)*100</f>
        <v>0</v>
      </c>
      <c r="BW25" s="77">
        <f>(DATA!CS28/DATA!T28)*100</f>
        <v>0</v>
      </c>
      <c r="BX25" s="77">
        <f>(DATA!CT28/DATA!U28)*100</f>
        <v>0.56022408963585435</v>
      </c>
      <c r="BY25" s="77">
        <f>(DATA!CU28/DATA!V28)*100</f>
        <v>0.5067567567567568</v>
      </c>
      <c r="BZ25" s="77">
        <f>(DATA!CV28/DATA!W28)*100</f>
        <v>1.3445378151260505</v>
      </c>
      <c r="CA25" s="61">
        <f>(DATA!CW28/DATA!M28)*100</f>
        <v>3.2163742690058479</v>
      </c>
      <c r="CB25" s="77">
        <f>(DATA!CX28/DATA!N28)*100</f>
        <v>5.9358288770053473</v>
      </c>
      <c r="CC25" s="77">
        <f>(DATA!CY28/DATA!O28)*100</f>
        <v>4.0108401084010845</v>
      </c>
      <c r="CD25" s="77">
        <f>(DATA!CZ28/DATA!P28)*100</f>
        <v>4.5547594677584442</v>
      </c>
      <c r="CE25" s="77">
        <f>(DATA!DA28/DATA!Q28)*100</f>
        <v>5.2608505041648401</v>
      </c>
      <c r="CF25" s="77">
        <f>(DATA!DB28/DATA!R28)*100</f>
        <v>5.3976102183765962</v>
      </c>
      <c r="CG25" s="77">
        <f>(DATA!DC28/DATA!S28)*100</f>
        <v>5.4183266932270913</v>
      </c>
      <c r="CH25" s="77">
        <f>(DATA!DD28/DATA!T28)*100</f>
        <v>5.3776683087027912</v>
      </c>
      <c r="CI25" s="77">
        <f>(DATA!DE28/DATA!U28)*100</f>
        <v>5.6022408963585439</v>
      </c>
      <c r="CJ25" s="77">
        <f>(DATA!DF28/DATA!V28)*100</f>
        <v>10.810810810810811</v>
      </c>
      <c r="CK25" s="77">
        <f>(DATA!DG28/DATA!W28)*100</f>
        <v>11.76470588235294</v>
      </c>
      <c r="CL25" s="92">
        <f t="shared" si="9"/>
        <v>100</v>
      </c>
      <c r="CM25" s="98">
        <f t="shared" si="10"/>
        <v>100</v>
      </c>
      <c r="CN25" s="98">
        <f t="shared" si="11"/>
        <v>100</v>
      </c>
      <c r="CO25" s="98">
        <f t="shared" si="12"/>
        <v>100</v>
      </c>
      <c r="CP25" s="98">
        <f t="shared" si="13"/>
        <v>100</v>
      </c>
      <c r="CQ25" s="98">
        <f t="shared" si="14"/>
        <v>100</v>
      </c>
      <c r="CR25" s="98">
        <f t="shared" si="15"/>
        <v>100</v>
      </c>
      <c r="CS25" s="98">
        <f t="shared" si="30"/>
        <v>100</v>
      </c>
      <c r="CT25" s="98">
        <f t="shared" si="31"/>
        <v>100</v>
      </c>
      <c r="CU25" s="98">
        <f t="shared" si="32"/>
        <v>100</v>
      </c>
      <c r="CV25" s="98">
        <f t="shared" si="32"/>
        <v>100</v>
      </c>
      <c r="CW25" s="92">
        <f t="shared" si="16"/>
        <v>100.00000000000001</v>
      </c>
      <c r="CX25" s="98">
        <f t="shared" si="17"/>
        <v>100</v>
      </c>
      <c r="CY25" s="98">
        <f t="shared" si="18"/>
        <v>100</v>
      </c>
      <c r="CZ25" s="98">
        <f t="shared" si="19"/>
        <v>100</v>
      </c>
      <c r="DA25" s="98">
        <f t="shared" si="20"/>
        <v>99.999999999999986</v>
      </c>
      <c r="DB25" s="98">
        <f t="shared" si="21"/>
        <v>100</v>
      </c>
      <c r="DC25" s="98">
        <f t="shared" si="22"/>
        <v>100</v>
      </c>
      <c r="DD25" s="98">
        <f t="shared" si="33"/>
        <v>100</v>
      </c>
      <c r="DE25" s="98">
        <f t="shared" si="34"/>
        <v>99.999999999999986</v>
      </c>
      <c r="DF25" s="98">
        <f t="shared" si="35"/>
        <v>99.999999999999986</v>
      </c>
      <c r="DG25" s="98">
        <f t="shared" si="36"/>
        <v>99.999999999999986</v>
      </c>
    </row>
    <row r="26" spans="1:111">
      <c r="A26" s="70" t="str">
        <f>+DATA!A29</f>
        <v>California</v>
      </c>
      <c r="B26" s="77">
        <f>(DATA!X29/DATA!B29)*100</f>
        <v>61.127596439169139</v>
      </c>
      <c r="C26" s="77">
        <f>(DATA!Y29/DATA!C29)*100</f>
        <v>59.562841530054641</v>
      </c>
      <c r="D26" s="77">
        <f>(DATA!Z29/DATA!D29)*100</f>
        <v>57.919839343987952</v>
      </c>
      <c r="E26" s="77">
        <f>(DATA!AA29/DATA!E29)*100</f>
        <v>54.554703927287527</v>
      </c>
      <c r="F26" s="77">
        <f>(DATA!AB29/DATA!F29)*100</f>
        <v>49.385082255230792</v>
      </c>
      <c r="G26" s="77">
        <f>(DATA!AC29/DATA!G29)*100</f>
        <v>48.28672075149445</v>
      </c>
      <c r="H26" s="77">
        <f>(DATA!AD29/DATA!H29)*100</f>
        <v>47.389040672199599</v>
      </c>
      <c r="I26" s="77">
        <f>(DATA!AE29/DATA!I29)*100</f>
        <v>46.716905564924119</v>
      </c>
      <c r="J26" s="77">
        <f>(DATA!AF29/DATA!J29)*100</f>
        <v>46.067842605156038</v>
      </c>
      <c r="K26" s="77">
        <f>(DATA!AG29/DATA!K29)*100</f>
        <v>46.260532398777123</v>
      </c>
      <c r="L26" s="77">
        <f>(DATA!AH29/DATA!L29)*100</f>
        <v>45.744981622844215</v>
      </c>
      <c r="M26" s="61">
        <f>(DATA!AI29/DATA!B29)*100</f>
        <v>38.872403560830861</v>
      </c>
      <c r="N26" s="42">
        <f>(DATA!AJ29/DATA!C29)*100</f>
        <v>40.437158469945359</v>
      </c>
      <c r="O26" s="42">
        <f>(DATA!AK29/DATA!D29)*100</f>
        <v>42.080160656012048</v>
      </c>
      <c r="P26" s="42">
        <f>(DATA!AL29/DATA!E29)*100</f>
        <v>45.445296072712473</v>
      </c>
      <c r="Q26" s="42">
        <f>(DATA!AM29/DATA!F29)*100</f>
        <v>50.614917744769208</v>
      </c>
      <c r="R26" s="42">
        <f>(DATA!AN29/DATA!G29)*100</f>
        <v>51.71327924850555</v>
      </c>
      <c r="S26" s="42">
        <f>(DATA!AO29/DATA!H29)*100</f>
        <v>52.610959327800401</v>
      </c>
      <c r="T26" s="42">
        <f>(DATA!AP29/DATA!I29)*100</f>
        <v>53.283094435075881</v>
      </c>
      <c r="U26" s="42">
        <f>(DATA!AQ29/DATA!J29)*100</f>
        <v>53.932157394843962</v>
      </c>
      <c r="V26" s="42">
        <f>(DATA!AR29/DATA!K29)*100</f>
        <v>53.739467601222877</v>
      </c>
      <c r="W26" s="42">
        <f>(DATA!AS29/DATA!L29)*100</f>
        <v>54.255018377155785</v>
      </c>
      <c r="X26" s="61">
        <f>(DATA!AT29/DATA!M29)*100</f>
        <v>82.016242386381393</v>
      </c>
      <c r="Y26" s="42">
        <f>(DATA!AU29/DATA!N29)*100</f>
        <v>80.131147540983605</v>
      </c>
      <c r="Z26" s="42">
        <f>(DATA!AV29/DATA!O29)*100</f>
        <v>79.590970807875081</v>
      </c>
      <c r="AA26" s="42">
        <f>(DATA!AW29/DATA!P29)*100</f>
        <v>76.535736396780635</v>
      </c>
      <c r="AB26" s="42">
        <f>(DATA!AX29/DATA!Q29)*100</f>
        <v>73.216748496717599</v>
      </c>
      <c r="AC26" s="42">
        <f>(DATA!AY29/DATA!R29)*100</f>
        <v>72.442693012155189</v>
      </c>
      <c r="AD26" s="42">
        <f>(DATA!AZ29/DATA!S29)*100</f>
        <v>71.175070331097174</v>
      </c>
      <c r="AE26" s="42">
        <f>(DATA!BA29/DATA!T29)*100</f>
        <v>69.602384567797088</v>
      </c>
      <c r="AF26" s="42">
        <f>(DATA!BB29/DATA!U29)*100</f>
        <v>68.517225325884539</v>
      </c>
      <c r="AG26" s="42">
        <f>(DATA!BC29/DATA!V29)*100</f>
        <v>67.986407460091669</v>
      </c>
      <c r="AH26" s="42">
        <f>(DATA!BD29/DATA!W29)*100</f>
        <v>65.72054049973579</v>
      </c>
      <c r="AI26" s="61">
        <f>(DATA!BE29/DATA!M29)*100</f>
        <v>5.2319225363111048</v>
      </c>
      <c r="AJ26" s="77">
        <f>(DATA!BF29/DATA!N29)*100</f>
        <v>5.6612021857923498</v>
      </c>
      <c r="AK26" s="77">
        <f>(DATA!BG29/DATA!O29)*100</f>
        <v>5.5159538357094364</v>
      </c>
      <c r="AL26" s="77">
        <f>(DATA!BH29/DATA!P29)*100</f>
        <v>6.0053656187659081</v>
      </c>
      <c r="AM26" s="77">
        <f>(DATA!BI29/DATA!Q29)*100</f>
        <v>6.6309924422132722</v>
      </c>
      <c r="AN26" s="77">
        <f>(DATA!BJ29/DATA!R29)*100</f>
        <v>6.3773103180329693</v>
      </c>
      <c r="AO26" s="77">
        <f>(DATA!BK29/DATA!S29)*100</f>
        <v>6.2486474789006703</v>
      </c>
      <c r="AP26" s="77">
        <f>(DATA!BL29/DATA!T29)*100</f>
        <v>6.6587930937517577</v>
      </c>
      <c r="AQ26" s="77">
        <f>(DATA!BM29/DATA!U29)*100</f>
        <v>6.4885940409683425</v>
      </c>
      <c r="AR26" s="77">
        <f>(DATA!BN29/DATA!V29)*100</f>
        <v>6.2509878299351982</v>
      </c>
      <c r="AS26" s="77">
        <f>(DATA!BO29/DATA!W29)*100</f>
        <v>6.3184117158601953</v>
      </c>
      <c r="AT26" s="107">
        <f>IF(DATA!BP29&gt;0,((DATA!BP29/DATA!BE29)*100),"NA")</f>
        <v>11.343283582089553</v>
      </c>
      <c r="AU26" s="112">
        <f>IF(DATA!BQ29&gt;0,((DATA!BQ29/DATA!BF29)*100),"NA")</f>
        <v>8.7516087516087513</v>
      </c>
      <c r="AV26" s="112">
        <f>IF(DATA!BR29&gt;0,((DATA!BR29/DATA!BG29)*100),"NA")</f>
        <v>10</v>
      </c>
      <c r="AW26" s="112">
        <f>IF(DATA!BS29&gt;0,((DATA!BS29/DATA!BH29)*100),"NA")</f>
        <v>7.6746849942726234</v>
      </c>
      <c r="AX26" s="112">
        <f>IF(DATA!BT29&gt;0,((DATA!BT29/DATA!BI29)*100),"NA")</f>
        <v>8.2362728785357735</v>
      </c>
      <c r="AY26" s="112">
        <f>IF(DATA!BU29&gt;0,((DATA!BU29/DATA!BJ29)*100),"NA")</f>
        <v>8.093994778067886</v>
      </c>
      <c r="AZ26" s="112">
        <f>IF(DATA!BV29&gt;0,((DATA!BV29/DATA!BK29)*100),"NA")</f>
        <v>6.4069264069264067</v>
      </c>
      <c r="BA26" s="112">
        <f>IF(DATA!BW29&gt;0,((DATA!BW29/DATA!BL29)*100),"NA")</f>
        <v>7.2635135135135132</v>
      </c>
      <c r="BB26" s="112">
        <f>IF(DATA!BX29&gt;0,((DATA!BX29/DATA!BM29)*100),"NA")</f>
        <v>3.4080717488789234</v>
      </c>
      <c r="BC26" s="112">
        <f>IF(DATA!BY29&gt;0,((DATA!BY29/DATA!BN29)*100),"NA")</f>
        <v>4.6776232616940581</v>
      </c>
      <c r="BD26" s="112" t="str">
        <f>IF(DATA!BZ29&gt;0,((DATA!BZ29/DATA!BO29)*100),"NA")</f>
        <v>NA</v>
      </c>
      <c r="BE26" s="61">
        <f>(DATA!CA29/DATA!M29)*100</f>
        <v>7.0904263626425115</v>
      </c>
      <c r="BF26" s="77">
        <f>(DATA!CB29/DATA!N29)*100</f>
        <v>7.7814207650273222</v>
      </c>
      <c r="BG26" s="77">
        <f>(DATA!CC29/DATA!O29)*100</f>
        <v>8.0278343516632731</v>
      </c>
      <c r="BH26" s="77">
        <f>(DATA!CD29/DATA!P29)*100</f>
        <v>9.2316158767283483</v>
      </c>
      <c r="BI26" s="77">
        <f>(DATA!CE29/DATA!Q29)*100</f>
        <v>11.209797539581839</v>
      </c>
      <c r="BJ26" s="77">
        <f>(DATA!CF29/DATA!R29)*100</f>
        <v>11.705611367042238</v>
      </c>
      <c r="BK26" s="77">
        <f>(DATA!CG29/DATA!S29)*100</f>
        <v>12.545985717377192</v>
      </c>
      <c r="BL26" s="77">
        <f>(DATA!CH29/DATA!T29)*100</f>
        <v>13.171362690512344</v>
      </c>
      <c r="BM26" s="77">
        <f>(DATA!CI29/DATA!U29)*100</f>
        <v>13.84427374301676</v>
      </c>
      <c r="BN26" s="77">
        <f>(DATA!CJ29/DATA!V29)*100</f>
        <v>14.856962225383278</v>
      </c>
      <c r="BO26" s="77">
        <f>(DATA!CK29/DATA!W29)*100</f>
        <v>16.16214992073677</v>
      </c>
      <c r="BP26" s="61">
        <f>(DATA!CL29/DATA!M29)*100</f>
        <v>0</v>
      </c>
      <c r="BQ26" s="77">
        <f>(DATA!CM29/DATA!N29)*100</f>
        <v>0</v>
      </c>
      <c r="BR26" s="77">
        <f>(DATA!CN29/DATA!O29)*100</f>
        <v>0</v>
      </c>
      <c r="BS26" s="77">
        <f>(DATA!CO29/DATA!P29)*100</f>
        <v>0</v>
      </c>
      <c r="BT26" s="77">
        <f>(DATA!CP29/DATA!Q29)*100</f>
        <v>0</v>
      </c>
      <c r="BU26" s="77">
        <f>(DATA!CQ29/DATA!R29)*100</f>
        <v>0</v>
      </c>
      <c r="BV26" s="77">
        <f>(DATA!CR29/DATA!S29)*100</f>
        <v>0</v>
      </c>
      <c r="BW26" s="77">
        <f>(DATA!CS29/DATA!T29)*100</f>
        <v>0.48928631685507001</v>
      </c>
      <c r="BX26" s="77">
        <f>(DATA!CT29/DATA!U29)*100</f>
        <v>0.70414338919925512</v>
      </c>
      <c r="BY26" s="77">
        <f>(DATA!CU29/DATA!V29)*100</f>
        <v>0.94831673779042203</v>
      </c>
      <c r="BZ26" s="77">
        <f>(DATA!CV29/DATA!W29)*100</f>
        <v>1.1398807277119347</v>
      </c>
      <c r="CA26" s="61">
        <f>(DATA!CW29/DATA!M29)*100</f>
        <v>5.6614087146650007</v>
      </c>
      <c r="CB26" s="77">
        <f>(DATA!CX29/DATA!N29)*100</f>
        <v>6.4262295081967205</v>
      </c>
      <c r="CC26" s="77">
        <f>(DATA!CY29/DATA!O29)*100</f>
        <v>6.8652410047522068</v>
      </c>
      <c r="CD26" s="77">
        <f>(DATA!CZ29/DATA!P29)*100</f>
        <v>8.2272821077251148</v>
      </c>
      <c r="CE26" s="77">
        <f>(DATA!DA29/DATA!Q29)*100</f>
        <v>8.9424615214872833</v>
      </c>
      <c r="CF26" s="77">
        <f>(DATA!DB29/DATA!R29)*100</f>
        <v>9.4743853027696066</v>
      </c>
      <c r="CG26" s="77">
        <f>(DATA!DC29/DATA!S29)*100</f>
        <v>10.030296472624974</v>
      </c>
      <c r="CH26" s="77">
        <f>(DATA!DD29/DATA!T29)*100</f>
        <v>10.078173331083741</v>
      </c>
      <c r="CI26" s="77">
        <f>(DATA!DE29/DATA!U29)*100</f>
        <v>10.445763500931099</v>
      </c>
      <c r="CJ26" s="77">
        <f>(DATA!DF29/DATA!V29)*100</f>
        <v>9.9573257467994303</v>
      </c>
      <c r="CK26" s="77">
        <f>(DATA!DG29/DATA!W29)*100</f>
        <v>10.659017135955311</v>
      </c>
      <c r="CL26" s="92">
        <f t="shared" si="9"/>
        <v>100</v>
      </c>
      <c r="CM26" s="98">
        <f t="shared" si="10"/>
        <v>100</v>
      </c>
      <c r="CN26" s="98">
        <f t="shared" si="11"/>
        <v>100</v>
      </c>
      <c r="CO26" s="98">
        <f t="shared" si="12"/>
        <v>100</v>
      </c>
      <c r="CP26" s="98">
        <f t="shared" si="13"/>
        <v>100</v>
      </c>
      <c r="CQ26" s="98">
        <f t="shared" si="14"/>
        <v>100</v>
      </c>
      <c r="CR26" s="98">
        <f t="shared" si="15"/>
        <v>100</v>
      </c>
      <c r="CS26" s="98">
        <f t="shared" si="30"/>
        <v>100</v>
      </c>
      <c r="CT26" s="98">
        <f t="shared" si="31"/>
        <v>100</v>
      </c>
      <c r="CU26" s="98">
        <f t="shared" si="32"/>
        <v>100</v>
      </c>
      <c r="CV26" s="98">
        <f t="shared" si="32"/>
        <v>100</v>
      </c>
      <c r="CW26" s="92">
        <f t="shared" si="16"/>
        <v>100.00000000000001</v>
      </c>
      <c r="CX26" s="98">
        <f t="shared" si="17"/>
        <v>100</v>
      </c>
      <c r="CY26" s="98">
        <f t="shared" si="18"/>
        <v>100</v>
      </c>
      <c r="CZ26" s="98">
        <f t="shared" si="19"/>
        <v>100.00000000000001</v>
      </c>
      <c r="DA26" s="98">
        <f t="shared" si="20"/>
        <v>100</v>
      </c>
      <c r="DB26" s="98">
        <f t="shared" si="21"/>
        <v>100</v>
      </c>
      <c r="DC26" s="98">
        <f t="shared" si="22"/>
        <v>100</v>
      </c>
      <c r="DD26" s="98">
        <f t="shared" si="33"/>
        <v>100</v>
      </c>
      <c r="DE26" s="98">
        <f t="shared" si="34"/>
        <v>99.999999999999986</v>
      </c>
      <c r="DF26" s="98">
        <f t="shared" si="35"/>
        <v>99.999999999999986</v>
      </c>
      <c r="DG26" s="98">
        <f t="shared" si="36"/>
        <v>100</v>
      </c>
    </row>
    <row r="27" spans="1:111">
      <c r="A27" s="70" t="str">
        <f>+DATA!A30</f>
        <v>Colorado</v>
      </c>
      <c r="B27" s="77">
        <f>(DATA!X30/DATA!B30)*100</f>
        <v>55.670103092783506</v>
      </c>
      <c r="C27" s="77">
        <f>(DATA!Y30/DATA!C30)*100</f>
        <v>55.322862129144859</v>
      </c>
      <c r="D27" s="77">
        <f>(DATA!Z30/DATA!D30)*100</f>
        <v>53.153153153153156</v>
      </c>
      <c r="E27" s="77">
        <f>(DATA!AA30/DATA!E30)*100</f>
        <v>50.695088044485637</v>
      </c>
      <c r="F27" s="77">
        <f>(DATA!AB30/DATA!F30)*100</f>
        <v>43.681318681318679</v>
      </c>
      <c r="G27" s="77">
        <f>(DATA!AC30/DATA!G30)*100</f>
        <v>41.044776119402989</v>
      </c>
      <c r="H27" s="77">
        <f>(DATA!AD30/DATA!H30)*100</f>
        <v>42.985611510791365</v>
      </c>
      <c r="I27" s="77">
        <f>(DATA!AE30/DATA!I30)*100</f>
        <v>41.952054794520549</v>
      </c>
      <c r="J27" s="77">
        <f>(DATA!AF30/DATA!J30)*100</f>
        <v>41.778127458693945</v>
      </c>
      <c r="K27" s="77">
        <f>(DATA!AG30/DATA!K30)*100</f>
        <v>42.831541218637994</v>
      </c>
      <c r="L27" s="77">
        <f>(DATA!AH30/DATA!L30)*100</f>
        <v>44.802867383512549</v>
      </c>
      <c r="M27" s="61">
        <f>(DATA!AI30/DATA!B30)*100</f>
        <v>44.329896907216494</v>
      </c>
      <c r="N27" s="42">
        <f>(DATA!AJ30/DATA!C30)*100</f>
        <v>44.677137870855148</v>
      </c>
      <c r="O27" s="42">
        <f>(DATA!AK30/DATA!D30)*100</f>
        <v>46.846846846846844</v>
      </c>
      <c r="P27" s="42">
        <f>(DATA!AL30/DATA!E30)*100</f>
        <v>49.304911955514363</v>
      </c>
      <c r="Q27" s="42">
        <f>(DATA!AM30/DATA!F30)*100</f>
        <v>56.318681318681321</v>
      </c>
      <c r="R27" s="42">
        <f>(DATA!AN30/DATA!G30)*100</f>
        <v>58.955223880597018</v>
      </c>
      <c r="S27" s="42">
        <f>(DATA!AO30/DATA!H30)*100</f>
        <v>57.014388489208635</v>
      </c>
      <c r="T27" s="42">
        <f>(DATA!AP30/DATA!I30)*100</f>
        <v>58.047945205479458</v>
      </c>
      <c r="U27" s="42">
        <f>(DATA!AQ30/DATA!J30)*100</f>
        <v>58.221872541306062</v>
      </c>
      <c r="V27" s="42">
        <f>(DATA!AR30/DATA!K30)*100</f>
        <v>57.168458781362006</v>
      </c>
      <c r="W27" s="42">
        <f>(DATA!AS30/DATA!L30)*100</f>
        <v>55.197132616487451</v>
      </c>
      <c r="X27" s="61">
        <f>(DATA!AT30/DATA!M30)*100</f>
        <v>90.12027491408935</v>
      </c>
      <c r="Y27" s="42">
        <f>(DATA!AU30/DATA!N30)*100</f>
        <v>88.8986013986014</v>
      </c>
      <c r="Z27" s="42">
        <f>(DATA!AV30/DATA!O30)*100</f>
        <v>88.818755635707845</v>
      </c>
      <c r="AA27" s="42">
        <f>(DATA!AW30/DATA!P30)*100</f>
        <v>89.610389610389603</v>
      </c>
      <c r="AB27" s="42">
        <f>(DATA!AX30/DATA!Q30)*100</f>
        <v>89.715335169880632</v>
      </c>
      <c r="AC27" s="42">
        <f>(DATA!AY30/DATA!R30)*100</f>
        <v>90.188679245283026</v>
      </c>
      <c r="AD27" s="42">
        <f>(DATA!AZ30/DATA!S30)*100</f>
        <v>90.744101633393825</v>
      </c>
      <c r="AE27" s="42">
        <f>(DATA!BA30/DATA!T30)*100</f>
        <v>91.06678230702515</v>
      </c>
      <c r="AF27" s="42">
        <f>(DATA!BB30/DATA!U30)*100</f>
        <v>90.822027134876294</v>
      </c>
      <c r="AG27" s="42">
        <f>(DATA!BC30/DATA!V30)*100</f>
        <v>90.304182509505708</v>
      </c>
      <c r="AH27" s="42">
        <f>(DATA!BD30/DATA!W30)*100</f>
        <v>90.891840607210625</v>
      </c>
      <c r="AI27" s="61">
        <f>(DATA!BE30/DATA!M30)*100</f>
        <v>2.7491408934707904</v>
      </c>
      <c r="AJ27" s="77">
        <f>(DATA!BF30/DATA!N30)*100</f>
        <v>2.8846153846153846</v>
      </c>
      <c r="AK27" s="77">
        <f>(DATA!BG30/DATA!O30)*100</f>
        <v>2.8854824165915236</v>
      </c>
      <c r="AL27" s="77">
        <f>(DATA!BH30/DATA!P30)*100</f>
        <v>2.6901669758812616</v>
      </c>
      <c r="AM27" s="77">
        <f>(DATA!BI30/DATA!Q30)*100</f>
        <v>2.1120293847566574</v>
      </c>
      <c r="AN27" s="77">
        <f>(DATA!BJ30/DATA!R30)*100</f>
        <v>2.4528301886792456</v>
      </c>
      <c r="AO27" s="77">
        <f>(DATA!BK30/DATA!S30)*100</f>
        <v>1.9963702359346642</v>
      </c>
      <c r="AP27" s="77">
        <f>(DATA!BL30/DATA!T30)*100</f>
        <v>1.4744145706851692</v>
      </c>
      <c r="AQ27" s="77">
        <f>(DATA!BM30/DATA!U30)*100</f>
        <v>1.5163607342378291</v>
      </c>
      <c r="AR27" s="77">
        <f>(DATA!BN30/DATA!V30)*100</f>
        <v>2.6615969581749046</v>
      </c>
      <c r="AS27" s="77">
        <f>(DATA!BO30/DATA!W30)*100</f>
        <v>2.4667931688804554</v>
      </c>
      <c r="AT27" s="107" t="str">
        <f>IF(DATA!BP30&gt;0,((DATA!BP30/DATA!BE30)*100),"NA")</f>
        <v>NA</v>
      </c>
      <c r="AU27" s="112" t="str">
        <f>IF(DATA!BQ30&gt;0,((DATA!BQ30/DATA!BF30)*100),"NA")</f>
        <v>NA</v>
      </c>
      <c r="AV27" s="112" t="str">
        <f>IF(DATA!BR30&gt;0,((DATA!BR30/DATA!BG30)*100),"NA")</f>
        <v>NA</v>
      </c>
      <c r="AW27" s="112" t="str">
        <f>IF(DATA!BS30&gt;0,((DATA!BS30/DATA!BH30)*100),"NA")</f>
        <v>NA</v>
      </c>
      <c r="AX27" s="112" t="str">
        <f>IF(DATA!BT30&gt;0,((DATA!BT30/DATA!BI30)*100),"NA")</f>
        <v>NA</v>
      </c>
      <c r="AY27" s="112" t="str">
        <f>IF(DATA!BU30&gt;0,((DATA!BU30/DATA!BJ30)*100),"NA")</f>
        <v>NA</v>
      </c>
      <c r="AZ27" s="112" t="str">
        <f>IF(DATA!BV30&gt;0,((DATA!BV30/DATA!BK30)*100),"NA")</f>
        <v>NA</v>
      </c>
      <c r="BA27" s="112" t="str">
        <f>IF(DATA!BW30&gt;0,((DATA!BW30/DATA!BL30)*100),"NA")</f>
        <v>NA</v>
      </c>
      <c r="BB27" s="112" t="str">
        <f>IF(DATA!BX30&gt;0,((DATA!BX30/DATA!BM30)*100),"NA")</f>
        <v>NA</v>
      </c>
      <c r="BC27" s="112" t="str">
        <f>IF(DATA!BY30&gt;0,((DATA!BY30/DATA!BN30)*100),"NA")</f>
        <v>NA</v>
      </c>
      <c r="BD27" s="112" t="str">
        <f>IF(DATA!BZ30&gt;0,((DATA!BZ30/DATA!BO30)*100),"NA")</f>
        <v>NA</v>
      </c>
      <c r="BE27" s="61">
        <f>(DATA!CA30/DATA!M30)*100</f>
        <v>5.4123711340206189</v>
      </c>
      <c r="BF27" s="77">
        <f>(DATA!CB30/DATA!N30)*100</f>
        <v>6.2937062937062942</v>
      </c>
      <c r="BG27" s="77">
        <f>(DATA!CC30/DATA!O30)*100</f>
        <v>6.1316501352569883</v>
      </c>
      <c r="BH27" s="77">
        <f>(DATA!CD30/DATA!P30)*100</f>
        <v>6.0296846011131731</v>
      </c>
      <c r="BI27" s="77">
        <f>(DATA!CE30/DATA!Q30)*100</f>
        <v>6.7952249770431585</v>
      </c>
      <c r="BJ27" s="77">
        <f>(DATA!CF30/DATA!R30)*100</f>
        <v>5.9433962264150946</v>
      </c>
      <c r="BK27" s="77">
        <f>(DATA!CG30/DATA!S30)*100</f>
        <v>5.8076225045372052</v>
      </c>
      <c r="BL27" s="77">
        <f>(DATA!CH30/DATA!T30)*100</f>
        <v>5.2038161318300089</v>
      </c>
      <c r="BM27" s="77">
        <f>(DATA!CI30/DATA!U30)*100</f>
        <v>4.7086991221069434</v>
      </c>
      <c r="BN27" s="77">
        <f>(DATA!CJ30/DATA!V30)*100</f>
        <v>3.2319391634980987</v>
      </c>
      <c r="BO27" s="77">
        <f>(DATA!CK30/DATA!W30)*100</f>
        <v>3.6053130929791273</v>
      </c>
      <c r="BP27" s="61">
        <f>(DATA!CL30/DATA!M30)*100</f>
        <v>0</v>
      </c>
      <c r="BQ27" s="77">
        <f>(DATA!CM30/DATA!N30)*100</f>
        <v>0</v>
      </c>
      <c r="BR27" s="77">
        <f>(DATA!CN30/DATA!O30)*100</f>
        <v>0</v>
      </c>
      <c r="BS27" s="77">
        <f>(DATA!CO30/DATA!P30)*100</f>
        <v>0</v>
      </c>
      <c r="BT27" s="77">
        <f>(DATA!CP30/DATA!Q30)*100</f>
        <v>0</v>
      </c>
      <c r="BU27" s="77">
        <f>(DATA!CQ30/DATA!R30)*100</f>
        <v>0</v>
      </c>
      <c r="BV27" s="77">
        <f>(DATA!CR30/DATA!S30)*100</f>
        <v>0</v>
      </c>
      <c r="BW27" s="77">
        <f>(DATA!CS30/DATA!T30)*100</f>
        <v>0</v>
      </c>
      <c r="BX27" s="77">
        <f>(DATA!CT30/DATA!U30)*100</f>
        <v>0.23942537909018355</v>
      </c>
      <c r="BY27" s="77">
        <f>(DATA!CU30/DATA!V30)*100</f>
        <v>0.57034220532319391</v>
      </c>
      <c r="BZ27" s="77">
        <f>(DATA!CV30/DATA!W30)*100</f>
        <v>0.37950664136622392</v>
      </c>
      <c r="CA27" s="61">
        <f>(DATA!CW30/DATA!M30)*100</f>
        <v>1.7182130584192441</v>
      </c>
      <c r="CB27" s="77">
        <f>(DATA!CX30/DATA!N30)*100</f>
        <v>1.9230769230769231</v>
      </c>
      <c r="CC27" s="77">
        <f>(DATA!CY30/DATA!O30)*100</f>
        <v>2.1641118124436431</v>
      </c>
      <c r="CD27" s="77">
        <f>(DATA!CZ30/DATA!P30)*100</f>
        <v>1.6697588126159555</v>
      </c>
      <c r="CE27" s="77">
        <f>(DATA!DA30/DATA!Q30)*100</f>
        <v>1.3774104683195594</v>
      </c>
      <c r="CF27" s="77">
        <f>(DATA!DB30/DATA!R30)*100</f>
        <v>1.4150943396226416</v>
      </c>
      <c r="CG27" s="77">
        <f>(DATA!DC30/DATA!S30)*100</f>
        <v>1.4519056261343013</v>
      </c>
      <c r="CH27" s="77">
        <f>(DATA!DD30/DATA!T30)*100</f>
        <v>2.2549869904596704</v>
      </c>
      <c r="CI27" s="77">
        <f>(DATA!DE30/DATA!U30)*100</f>
        <v>2.7134876296887471</v>
      </c>
      <c r="CJ27" s="77">
        <f>(DATA!DF30/DATA!V30)*100</f>
        <v>3.2319391634980987</v>
      </c>
      <c r="CK27" s="77">
        <f>(DATA!DG30/DATA!W30)*100</f>
        <v>2.6565464895635675</v>
      </c>
      <c r="CL27" s="92">
        <f t="shared" si="9"/>
        <v>100</v>
      </c>
      <c r="CM27" s="98">
        <f t="shared" si="10"/>
        <v>100</v>
      </c>
      <c r="CN27" s="98">
        <f t="shared" si="11"/>
        <v>100</v>
      </c>
      <c r="CO27" s="98">
        <f t="shared" si="12"/>
        <v>100</v>
      </c>
      <c r="CP27" s="98">
        <f t="shared" si="13"/>
        <v>100</v>
      </c>
      <c r="CQ27" s="98">
        <f t="shared" si="14"/>
        <v>100</v>
      </c>
      <c r="CR27" s="98">
        <f t="shared" si="15"/>
        <v>100</v>
      </c>
      <c r="CS27" s="98">
        <f t="shared" si="30"/>
        <v>100</v>
      </c>
      <c r="CT27" s="98">
        <f t="shared" si="31"/>
        <v>100</v>
      </c>
      <c r="CU27" s="98">
        <f t="shared" si="32"/>
        <v>100</v>
      </c>
      <c r="CV27" s="98">
        <f t="shared" si="32"/>
        <v>100</v>
      </c>
      <c r="CW27" s="92">
        <f t="shared" si="16"/>
        <v>100</v>
      </c>
      <c r="CX27" s="98">
        <f t="shared" si="17"/>
        <v>100</v>
      </c>
      <c r="CY27" s="98">
        <f t="shared" si="18"/>
        <v>100</v>
      </c>
      <c r="CZ27" s="98">
        <f t="shared" si="19"/>
        <v>99.999999999999986</v>
      </c>
      <c r="DA27" s="98">
        <f t="shared" si="20"/>
        <v>100</v>
      </c>
      <c r="DB27" s="98">
        <f t="shared" si="21"/>
        <v>100</v>
      </c>
      <c r="DC27" s="98">
        <f t="shared" si="22"/>
        <v>100</v>
      </c>
      <c r="DD27" s="98">
        <f t="shared" si="33"/>
        <v>100</v>
      </c>
      <c r="DE27" s="98">
        <f t="shared" si="34"/>
        <v>100</v>
      </c>
      <c r="DF27" s="98">
        <f t="shared" si="35"/>
        <v>100.00000000000001</v>
      </c>
      <c r="DG27" s="98">
        <f t="shared" si="36"/>
        <v>100</v>
      </c>
    </row>
    <row r="28" spans="1:111">
      <c r="A28" s="70" t="str">
        <f>+DATA!A31</f>
        <v>Hawaii</v>
      </c>
      <c r="B28" s="77" t="e">
        <f>(DATA!X31/DATA!B31)*100</f>
        <v>#DIV/0!</v>
      </c>
      <c r="C28" s="77">
        <f>(DATA!Y31/DATA!C31)*100</f>
        <v>52.32</v>
      </c>
      <c r="D28" s="77">
        <f>(DATA!Z31/DATA!D31)*100</f>
        <v>50.612244897959179</v>
      </c>
      <c r="E28" s="77">
        <f>(DATA!AA31/DATA!E31)*100</f>
        <v>49.567367119901114</v>
      </c>
      <c r="F28" s="77">
        <f>(DATA!AB31/DATA!F31)*100</f>
        <v>52.595628415300546</v>
      </c>
      <c r="G28" s="77">
        <f>(DATA!AC31/DATA!G31)*100</f>
        <v>51.987281399046104</v>
      </c>
      <c r="H28" s="77">
        <f>(DATA!AD31/DATA!H31)*100</f>
        <v>51.769331585845343</v>
      </c>
      <c r="I28" s="77">
        <f>(DATA!AE31/DATA!I31)*100</f>
        <v>51.889168765743079</v>
      </c>
      <c r="J28" s="77">
        <f>(DATA!AF31/DATA!J31)*100</f>
        <v>51.574803149606296</v>
      </c>
      <c r="K28" s="77">
        <f>(DATA!AG31/DATA!K31)*100</f>
        <v>49.239280774550487</v>
      </c>
      <c r="L28" s="77">
        <f>(DATA!AH31/DATA!L31)*100</f>
        <v>50.138121546961322</v>
      </c>
      <c r="M28" s="61" t="e">
        <f>(DATA!AI31/DATA!B31)*100</f>
        <v>#DIV/0!</v>
      </c>
      <c r="N28" s="42">
        <f>(DATA!AJ31/DATA!C31)*100</f>
        <v>47.68</v>
      </c>
      <c r="O28" s="42">
        <f>(DATA!AK31/DATA!D31)*100</f>
        <v>49.387755102040813</v>
      </c>
      <c r="P28" s="42">
        <f>(DATA!AL31/DATA!E31)*100</f>
        <v>50.432632880098879</v>
      </c>
      <c r="Q28" s="42">
        <f>(DATA!AM31/DATA!F31)*100</f>
        <v>47.404371584699454</v>
      </c>
      <c r="R28" s="42">
        <f>(DATA!AN31/DATA!G31)*100</f>
        <v>48.012718600953896</v>
      </c>
      <c r="S28" s="42">
        <f>(DATA!AO31/DATA!H31)*100</f>
        <v>48.230668414154657</v>
      </c>
      <c r="T28" s="42">
        <f>(DATA!AP31/DATA!I31)*100</f>
        <v>48.110831234256928</v>
      </c>
      <c r="U28" s="42">
        <f>(DATA!AQ31/DATA!J31)*100</f>
        <v>48.425196850393696</v>
      </c>
      <c r="V28" s="42">
        <f>(DATA!AR31/DATA!K31)*100</f>
        <v>50.760719225449513</v>
      </c>
      <c r="W28" s="42">
        <f>(DATA!AS31/DATA!L31)*100</f>
        <v>49.861878453038671</v>
      </c>
      <c r="X28" s="61" t="e">
        <f>(DATA!AT31/DATA!M31)*100</f>
        <v>#DIV/0!</v>
      </c>
      <c r="Y28" s="42">
        <f>(DATA!AU31/DATA!N31)*100</f>
        <v>94.72</v>
      </c>
      <c r="Z28" s="42">
        <f>(DATA!AV31/DATA!O31)*100</f>
        <v>57.786885245901644</v>
      </c>
      <c r="AA28" s="42">
        <f>(DATA!AW31/DATA!P31)*100</f>
        <v>49.75186104218362</v>
      </c>
      <c r="AB28" s="42">
        <f>(DATA!AX31/DATA!Q31)*100</f>
        <v>48.559670781893004</v>
      </c>
      <c r="AC28" s="42">
        <f>(DATA!AY31/DATA!R31)*100</f>
        <v>44.408945686900957</v>
      </c>
      <c r="AD28" s="42">
        <f>(DATA!AZ31/DATA!S31)*100</f>
        <v>48.211920529801318</v>
      </c>
      <c r="AE28" s="42">
        <f>(DATA!BA31/DATA!T31)*100</f>
        <v>47.00636942675159</v>
      </c>
      <c r="AF28" s="42">
        <f>(DATA!BB31/DATA!U31)*100</f>
        <v>46.071904127829562</v>
      </c>
      <c r="AG28" s="42">
        <f>(DATA!BC31/DATA!V31)*100</f>
        <v>44.957983193277315</v>
      </c>
      <c r="AH28" s="42">
        <f>(DATA!BD31/DATA!W31)*100</f>
        <v>43.77622377622378</v>
      </c>
      <c r="AI28" s="61" t="e">
        <f>(DATA!BE31/DATA!M31)*100</f>
        <v>#DIV/0!</v>
      </c>
      <c r="AJ28" s="77">
        <f>(DATA!BF31/DATA!N31)*100</f>
        <v>0.48</v>
      </c>
      <c r="AK28" s="77">
        <f>(DATA!BG31/DATA!O31)*100</f>
        <v>0.27322404371584702</v>
      </c>
      <c r="AL28" s="77">
        <f>(DATA!BH31/DATA!P31)*100</f>
        <v>0.12406947890818859</v>
      </c>
      <c r="AM28" s="77">
        <f>(DATA!BI31/DATA!Q31)*100</f>
        <v>0.41152263374485598</v>
      </c>
      <c r="AN28" s="77">
        <f>(DATA!BJ31/DATA!R31)*100</f>
        <v>0.31948881789137379</v>
      </c>
      <c r="AO28" s="77">
        <f>(DATA!BK31/DATA!S31)*100</f>
        <v>0.39735099337748342</v>
      </c>
      <c r="AP28" s="77">
        <f>(DATA!BL31/DATA!T31)*100</f>
        <v>0.76433121019108285</v>
      </c>
      <c r="AQ28" s="77">
        <f>(DATA!BM31/DATA!U31)*100</f>
        <v>0.79893475366178435</v>
      </c>
      <c r="AR28" s="77">
        <f>(DATA!BN31/DATA!V31)*100</f>
        <v>0.84033613445378152</v>
      </c>
      <c r="AS28" s="77">
        <f>(DATA!BO31/DATA!W31)*100</f>
        <v>0.97902097902097907</v>
      </c>
      <c r="AT28" s="107" t="str">
        <f>IF(DATA!BP31&gt;0,((DATA!BP31/DATA!BE31)*100),"NA")</f>
        <v>NA</v>
      </c>
      <c r="AU28" s="112" t="str">
        <f>IF(DATA!BQ31&gt;0,((DATA!BQ31/DATA!BF31)*100),"NA")</f>
        <v>NA</v>
      </c>
      <c r="AV28" s="112" t="str">
        <f>IF(DATA!BR31&gt;0,((DATA!BR31/DATA!BG31)*100),"NA")</f>
        <v>NA</v>
      </c>
      <c r="AW28" s="112" t="str">
        <f>IF(DATA!BS31&gt;0,((DATA!BS31/DATA!BH31)*100),"NA")</f>
        <v>NA</v>
      </c>
      <c r="AX28" s="112" t="str">
        <f>IF(DATA!BT31&gt;0,((DATA!BT31/DATA!BI31)*100),"NA")</f>
        <v>NA</v>
      </c>
      <c r="AY28" s="112" t="str">
        <f>IF(DATA!BU31&gt;0,((DATA!BU31/DATA!BJ31)*100),"NA")</f>
        <v>NA</v>
      </c>
      <c r="AZ28" s="112" t="str">
        <f>IF(DATA!BV31&gt;0,((DATA!BV31/DATA!BK31)*100),"NA")</f>
        <v>NA</v>
      </c>
      <c r="BA28" s="112" t="str">
        <f>IF(DATA!BW31&gt;0,((DATA!BW31/DATA!BL31)*100),"NA")</f>
        <v>NA</v>
      </c>
      <c r="BB28" s="112" t="str">
        <f>IF(DATA!BX31&gt;0,((DATA!BX31/DATA!BM31)*100),"NA")</f>
        <v>NA</v>
      </c>
      <c r="BC28" s="112" t="str">
        <f>IF(DATA!BY31&gt;0,((DATA!BY31/DATA!BN31)*100),"NA")</f>
        <v>NA</v>
      </c>
      <c r="BD28" s="112" t="str">
        <f>IF(DATA!BZ31&gt;0,((DATA!BZ31/DATA!BO31)*100),"NA")</f>
        <v>NA</v>
      </c>
      <c r="BE28" s="61" t="e">
        <f>(DATA!CA31/DATA!M31)*100</f>
        <v>#DIV/0!</v>
      </c>
      <c r="BF28" s="77">
        <f>(DATA!CB31/DATA!N31)*100</f>
        <v>2.08</v>
      </c>
      <c r="BG28" s="77">
        <f>(DATA!CC31/DATA!O31)*100</f>
        <v>0.95628415300546454</v>
      </c>
      <c r="BH28" s="77">
        <f>(DATA!CD31/DATA!P31)*100</f>
        <v>0.62034739454094301</v>
      </c>
      <c r="BI28" s="77">
        <f>(DATA!CE31/DATA!Q31)*100</f>
        <v>1.0973936899862824</v>
      </c>
      <c r="BJ28" s="77">
        <f>(DATA!CF31/DATA!R31)*100</f>
        <v>1.7571884984025559</v>
      </c>
      <c r="BK28" s="77">
        <f>(DATA!CG31/DATA!S31)*100</f>
        <v>1.5894039735099337</v>
      </c>
      <c r="BL28" s="77">
        <f>(DATA!CH31/DATA!T31)*100</f>
        <v>2.0382165605095541</v>
      </c>
      <c r="BM28" s="77">
        <f>(DATA!CI31/DATA!U31)*100</f>
        <v>1.7310252996005324</v>
      </c>
      <c r="BN28" s="77">
        <f>(DATA!CJ31/DATA!V31)*100</f>
        <v>1.8207282913165268</v>
      </c>
      <c r="BO28" s="77">
        <f>(DATA!CK31/DATA!W31)*100</f>
        <v>2.5174825174825175</v>
      </c>
      <c r="BP28" s="61" t="e">
        <f>(DATA!CL31/DATA!M31)*100</f>
        <v>#DIV/0!</v>
      </c>
      <c r="BQ28" s="77">
        <f>(DATA!CM31/DATA!N31)*100</f>
        <v>0</v>
      </c>
      <c r="BR28" s="77">
        <f>(DATA!CN31/DATA!O31)*100</f>
        <v>0</v>
      </c>
      <c r="BS28" s="77">
        <f>(DATA!CO31/DATA!P31)*100</f>
        <v>0</v>
      </c>
      <c r="BT28" s="77">
        <f>(DATA!CP31/DATA!Q31)*100</f>
        <v>0</v>
      </c>
      <c r="BU28" s="77">
        <f>(DATA!CQ31/DATA!R31)*100</f>
        <v>0</v>
      </c>
      <c r="BV28" s="77">
        <f>(DATA!CR31/DATA!S31)*100</f>
        <v>0</v>
      </c>
      <c r="BW28" s="77">
        <f>(DATA!CS31/DATA!T31)*100</f>
        <v>0</v>
      </c>
      <c r="BX28" s="77">
        <f>(DATA!CT31/DATA!U31)*100</f>
        <v>0.79893475366178435</v>
      </c>
      <c r="BY28" s="77">
        <f>(DATA!CU31/DATA!V31)*100</f>
        <v>2.1008403361344539</v>
      </c>
      <c r="BZ28" s="77">
        <f>(DATA!CV31/DATA!W31)*100</f>
        <v>2.6573426573426575</v>
      </c>
      <c r="CA28" s="61" t="e">
        <f>(DATA!CW31/DATA!M31)*100</f>
        <v>#DIV/0!</v>
      </c>
      <c r="CB28" s="77">
        <f>(DATA!CX31/DATA!N31)*100</f>
        <v>2.7199999999999998</v>
      </c>
      <c r="CC28" s="77">
        <f>(DATA!CY31/DATA!O31)*100</f>
        <v>40.983606557377051</v>
      </c>
      <c r="CD28" s="77">
        <f>(DATA!CZ31/DATA!P31)*100</f>
        <v>49.503722084367247</v>
      </c>
      <c r="CE28" s="77">
        <f>(DATA!DA31/DATA!Q31)*100</f>
        <v>49.93141289437586</v>
      </c>
      <c r="CF28" s="77">
        <f>(DATA!DB31/DATA!R31)*100</f>
        <v>53.514376996805112</v>
      </c>
      <c r="CG28" s="77">
        <f>(DATA!DC31/DATA!S31)*100</f>
        <v>49.801324503311257</v>
      </c>
      <c r="CH28" s="77">
        <f>(DATA!DD31/DATA!T31)*100</f>
        <v>50.191082802547768</v>
      </c>
      <c r="CI28" s="77">
        <f>(DATA!DE31/DATA!U31)*100</f>
        <v>50.599201065246334</v>
      </c>
      <c r="CJ28" s="77">
        <f>(DATA!DF31/DATA!V31)*100</f>
        <v>50.280112044817926</v>
      </c>
      <c r="CK28" s="77">
        <f>(DATA!DG31/DATA!W31)*100</f>
        <v>50.069930069930066</v>
      </c>
      <c r="CL28" s="92" t="e">
        <f t="shared" si="9"/>
        <v>#DIV/0!</v>
      </c>
      <c r="CM28" s="98">
        <f t="shared" si="10"/>
        <v>100</v>
      </c>
      <c r="CN28" s="98">
        <f t="shared" si="11"/>
        <v>100</v>
      </c>
      <c r="CO28" s="98">
        <f t="shared" si="12"/>
        <v>100</v>
      </c>
      <c r="CP28" s="98">
        <f t="shared" si="13"/>
        <v>100</v>
      </c>
      <c r="CQ28" s="98">
        <f t="shared" si="14"/>
        <v>100</v>
      </c>
      <c r="CR28" s="98">
        <f t="shared" si="15"/>
        <v>100</v>
      </c>
      <c r="CS28" s="98">
        <f t="shared" si="30"/>
        <v>100</v>
      </c>
      <c r="CT28" s="98">
        <f t="shared" si="31"/>
        <v>100</v>
      </c>
      <c r="CU28" s="98">
        <f t="shared" si="32"/>
        <v>100</v>
      </c>
      <c r="CV28" s="98">
        <f t="shared" si="32"/>
        <v>100</v>
      </c>
      <c r="CW28" s="92" t="e">
        <f t="shared" si="16"/>
        <v>#DIV/0!</v>
      </c>
      <c r="CX28" s="98">
        <f t="shared" si="17"/>
        <v>100</v>
      </c>
      <c r="CY28" s="98">
        <f t="shared" si="18"/>
        <v>100</v>
      </c>
      <c r="CZ28" s="98">
        <f t="shared" si="19"/>
        <v>100</v>
      </c>
      <c r="DA28" s="98">
        <f t="shared" si="20"/>
        <v>100</v>
      </c>
      <c r="DB28" s="98">
        <f t="shared" si="21"/>
        <v>100</v>
      </c>
      <c r="DC28" s="98">
        <f t="shared" si="22"/>
        <v>100</v>
      </c>
      <c r="DD28" s="98">
        <f t="shared" si="33"/>
        <v>100</v>
      </c>
      <c r="DE28" s="98">
        <f t="shared" si="34"/>
        <v>100</v>
      </c>
      <c r="DF28" s="98">
        <f t="shared" si="35"/>
        <v>100</v>
      </c>
      <c r="DG28" s="98">
        <f t="shared" si="36"/>
        <v>100</v>
      </c>
    </row>
    <row r="29" spans="1:111">
      <c r="A29" s="70" t="str">
        <f>+DATA!A32</f>
        <v>Idaho</v>
      </c>
      <c r="B29" s="77">
        <f>(DATA!X32/DATA!B32)*100</f>
        <v>60.36866359447005</v>
      </c>
      <c r="C29" s="77">
        <f>(DATA!Y32/DATA!C32)*100</f>
        <v>60.909090909090914</v>
      </c>
      <c r="D29" s="77">
        <f>(DATA!Z32/DATA!D32)*100</f>
        <v>60.975609756097562</v>
      </c>
      <c r="E29" s="77">
        <f>(DATA!AA32/DATA!E32)*100</f>
        <v>57.894736842105267</v>
      </c>
      <c r="F29" s="77">
        <f>(DATA!AB32/DATA!F32)*100</f>
        <v>49.253731343283583</v>
      </c>
      <c r="G29" s="77">
        <f>(DATA!AC32/DATA!G32)*100</f>
        <v>50.140845070422536</v>
      </c>
      <c r="H29" s="77">
        <f>(DATA!AD32/DATA!H32)*100</f>
        <v>46.875</v>
      </c>
      <c r="I29" s="77">
        <f>(DATA!AE32/DATA!I32)*100</f>
        <v>47.814207650273218</v>
      </c>
      <c r="J29" s="77">
        <f>(DATA!AF32/DATA!J32)*100</f>
        <v>49.471458773784356</v>
      </c>
      <c r="K29" s="77">
        <f>(DATA!AG32/DATA!K32)*100</f>
        <v>50.524109014675055</v>
      </c>
      <c r="L29" s="77">
        <f>(DATA!AH32/DATA!L32)*100</f>
        <v>50.989010989010985</v>
      </c>
      <c r="M29" s="61">
        <f>(DATA!AI32/DATA!B32)*100</f>
        <v>39.631336405529957</v>
      </c>
      <c r="N29" s="42">
        <f>(DATA!AJ32/DATA!C32)*100</f>
        <v>39.090909090909093</v>
      </c>
      <c r="O29" s="42">
        <f>(DATA!AK32/DATA!D32)*100</f>
        <v>39.024390243902438</v>
      </c>
      <c r="P29" s="42">
        <f>(DATA!AL32/DATA!E32)*100</f>
        <v>42.105263157894733</v>
      </c>
      <c r="Q29" s="42">
        <f>(DATA!AM32/DATA!F32)*100</f>
        <v>50.746268656716417</v>
      </c>
      <c r="R29" s="42">
        <f>(DATA!AN32/DATA!G32)*100</f>
        <v>49.859154929577464</v>
      </c>
      <c r="S29" s="42">
        <f>(DATA!AO32/DATA!H32)*100</f>
        <v>53.125</v>
      </c>
      <c r="T29" s="42">
        <f>(DATA!AP32/DATA!I32)*100</f>
        <v>52.185792349726782</v>
      </c>
      <c r="U29" s="42">
        <f>(DATA!AQ32/DATA!J32)*100</f>
        <v>50.528541226215637</v>
      </c>
      <c r="V29" s="42">
        <f>(DATA!AR32/DATA!K32)*100</f>
        <v>49.475890985324952</v>
      </c>
      <c r="W29" s="42">
        <f>(DATA!AS32/DATA!L32)*100</f>
        <v>49.010989010989007</v>
      </c>
      <c r="X29" s="61">
        <f>(DATA!AT32/DATA!M32)*100</f>
        <v>95.391705069124427</v>
      </c>
      <c r="Y29" s="42">
        <f>(DATA!AU32/DATA!N32)*100</f>
        <v>95.909090909090907</v>
      </c>
      <c r="Z29" s="42">
        <f>(DATA!AV32/DATA!O32)*100</f>
        <v>97.154471544715449</v>
      </c>
      <c r="AA29" s="42">
        <f>(DATA!AW32/DATA!P32)*100</f>
        <v>97.183098591549296</v>
      </c>
      <c r="AB29" s="42">
        <f>(DATA!AX32/DATA!Q32)*100</f>
        <v>97.859327217125383</v>
      </c>
      <c r="AC29" s="42">
        <f>(DATA!AY32/DATA!R32)*100</f>
        <v>97.109826589595372</v>
      </c>
      <c r="AD29" s="42">
        <f>(DATA!AZ32/DATA!S32)*100</f>
        <v>96.187683284457478</v>
      </c>
      <c r="AE29" s="42">
        <f>(DATA!BA32/DATA!T32)*100</f>
        <v>97.067448680351902</v>
      </c>
      <c r="AF29" s="42">
        <f>(DATA!BB32/DATA!U32)*100</f>
        <v>96.412556053811656</v>
      </c>
      <c r="AG29" s="42">
        <f>(DATA!BC32/DATA!V32)*100</f>
        <v>95.100222717149222</v>
      </c>
      <c r="AH29" s="42">
        <f>(DATA!BD32/DATA!W32)*100</f>
        <v>95.555555555555557</v>
      </c>
      <c r="AI29" s="61">
        <f>(DATA!BE32/DATA!M32)*100</f>
        <v>0</v>
      </c>
      <c r="AJ29" s="77">
        <f>(DATA!BF32/DATA!N32)*100</f>
        <v>0</v>
      </c>
      <c r="AK29" s="77">
        <f>(DATA!BG32/DATA!O32)*100</f>
        <v>0</v>
      </c>
      <c r="AL29" s="77">
        <f>(DATA!BH32/DATA!P32)*100</f>
        <v>0</v>
      </c>
      <c r="AM29" s="77">
        <f>(DATA!BI32/DATA!Q32)*100</f>
        <v>0</v>
      </c>
      <c r="AN29" s="77">
        <f>(DATA!BJ32/DATA!R32)*100</f>
        <v>0</v>
      </c>
      <c r="AO29" s="77">
        <f>(DATA!BK32/DATA!S32)*100</f>
        <v>0.2932551319648094</v>
      </c>
      <c r="AP29" s="77">
        <f>(DATA!BL32/DATA!T32)*100</f>
        <v>0</v>
      </c>
      <c r="AQ29" s="77">
        <f>(DATA!BM32/DATA!U32)*100</f>
        <v>0</v>
      </c>
      <c r="AR29" s="77">
        <f>(DATA!BN32/DATA!V32)*100</f>
        <v>0.22271714922048996</v>
      </c>
      <c r="AS29" s="77">
        <f>(DATA!BO32/DATA!W32)*100</f>
        <v>0.22222222222222221</v>
      </c>
      <c r="AT29" s="107" t="str">
        <f>IF(DATA!BP32&gt;0,((DATA!BP32/DATA!BE32)*100),"NA")</f>
        <v>NA</v>
      </c>
      <c r="AU29" s="112" t="str">
        <f>IF(DATA!BQ32&gt;0,((DATA!BQ32/DATA!BF32)*100),"NA")</f>
        <v>NA</v>
      </c>
      <c r="AV29" s="112" t="str">
        <f>IF(DATA!BR32&gt;0,((DATA!BR32/DATA!BG32)*100),"NA")</f>
        <v>NA</v>
      </c>
      <c r="AW29" s="112" t="str">
        <f>IF(DATA!BS32&gt;0,((DATA!BS32/DATA!BH32)*100),"NA")</f>
        <v>NA</v>
      </c>
      <c r="AX29" s="112" t="str">
        <f>IF(DATA!BT32&gt;0,((DATA!BT32/DATA!BI32)*100),"NA")</f>
        <v>NA</v>
      </c>
      <c r="AY29" s="112" t="str">
        <f>IF(DATA!BU32&gt;0,((DATA!BU32/DATA!BJ32)*100),"NA")</f>
        <v>NA</v>
      </c>
      <c r="AZ29" s="112" t="str">
        <f>IF(DATA!BV32&gt;0,((DATA!BV32/DATA!BK32)*100),"NA")</f>
        <v>NA</v>
      </c>
      <c r="BA29" s="112" t="str">
        <f>IF(DATA!BW32&gt;0,((DATA!BW32/DATA!BL32)*100),"NA")</f>
        <v>NA</v>
      </c>
      <c r="BB29" s="112" t="str">
        <f>IF(DATA!BX32&gt;0,((DATA!BX32/DATA!BM32)*100),"NA")</f>
        <v>NA</v>
      </c>
      <c r="BC29" s="112" t="str">
        <f>IF(DATA!BY32&gt;0,((DATA!BY32/DATA!BN32)*100),"NA")</f>
        <v>NA</v>
      </c>
      <c r="BD29" s="112" t="str">
        <f>IF(DATA!BZ32&gt;0,((DATA!BZ32/DATA!BO32)*100),"NA")</f>
        <v>NA</v>
      </c>
      <c r="BE29" s="61">
        <f>(DATA!CA32/DATA!M32)*100</f>
        <v>1.8433179723502304</v>
      </c>
      <c r="BF29" s="77">
        <f>(DATA!CB32/DATA!N32)*100</f>
        <v>1.3636363636363635</v>
      </c>
      <c r="BG29" s="77">
        <f>(DATA!CC32/DATA!O32)*100</f>
        <v>1.6260162601626018</v>
      </c>
      <c r="BH29" s="77">
        <f>(DATA!CD32/DATA!P32)*100</f>
        <v>1.7605633802816902</v>
      </c>
      <c r="BI29" s="77">
        <f>(DATA!CE32/DATA!Q32)*100</f>
        <v>1.5290519877675841</v>
      </c>
      <c r="BJ29" s="77">
        <f>(DATA!CF32/DATA!R32)*100</f>
        <v>2.3121387283236992</v>
      </c>
      <c r="BK29" s="77">
        <f>(DATA!CG32/DATA!S32)*100</f>
        <v>2.6392961876832843</v>
      </c>
      <c r="BL29" s="77">
        <f>(DATA!CH32/DATA!T32)*100</f>
        <v>1.7595307917888565</v>
      </c>
      <c r="BM29" s="77">
        <f>(DATA!CI32/DATA!U32)*100</f>
        <v>2.2421524663677128</v>
      </c>
      <c r="BN29" s="77">
        <f>(DATA!CJ32/DATA!V32)*100</f>
        <v>2.6726057906458798</v>
      </c>
      <c r="BO29" s="77">
        <f>(DATA!CK32/DATA!W32)*100</f>
        <v>2.2222222222222223</v>
      </c>
      <c r="BP29" s="61">
        <f>(DATA!CL32/DATA!M32)*100</f>
        <v>0</v>
      </c>
      <c r="BQ29" s="77">
        <f>(DATA!CM32/DATA!N32)*100</f>
        <v>0</v>
      </c>
      <c r="BR29" s="77">
        <f>(DATA!CN32/DATA!O32)*100</f>
        <v>0</v>
      </c>
      <c r="BS29" s="77">
        <f>(DATA!CO32/DATA!P32)*100</f>
        <v>0</v>
      </c>
      <c r="BT29" s="77">
        <f>(DATA!CP32/DATA!Q32)*100</f>
        <v>0</v>
      </c>
      <c r="BU29" s="77">
        <f>(DATA!CQ32/DATA!R32)*100</f>
        <v>0</v>
      </c>
      <c r="BV29" s="77">
        <f>(DATA!CR32/DATA!S32)*100</f>
        <v>0</v>
      </c>
      <c r="BW29" s="77">
        <f>(DATA!CS32/DATA!T32)*100</f>
        <v>0.2932551319648094</v>
      </c>
      <c r="BX29" s="77">
        <f>(DATA!CT32/DATA!U32)*100</f>
        <v>0.44843049327354262</v>
      </c>
      <c r="BY29" s="77">
        <f>(DATA!CU32/DATA!V32)*100</f>
        <v>0.44543429844097993</v>
      </c>
      <c r="BZ29" s="77">
        <f>(DATA!CV32/DATA!W32)*100</f>
        <v>0.22222222222222221</v>
      </c>
      <c r="CA29" s="61">
        <f>(DATA!CW32/DATA!M32)*100</f>
        <v>2.7649769585253456</v>
      </c>
      <c r="CB29" s="77">
        <f>(DATA!CX32/DATA!N32)*100</f>
        <v>2.7272727272727271</v>
      </c>
      <c r="CC29" s="77">
        <f>(DATA!CY32/DATA!O32)*100</f>
        <v>1.2195121951219512</v>
      </c>
      <c r="CD29" s="77">
        <f>(DATA!CZ32/DATA!P32)*100</f>
        <v>1.056338028169014</v>
      </c>
      <c r="CE29" s="77">
        <f>(DATA!DA32/DATA!Q32)*100</f>
        <v>0.6116207951070336</v>
      </c>
      <c r="CF29" s="77">
        <f>(DATA!DB32/DATA!R32)*100</f>
        <v>0.57803468208092479</v>
      </c>
      <c r="CG29" s="77">
        <f>(DATA!DC32/DATA!S32)*100</f>
        <v>0.87976539589442826</v>
      </c>
      <c r="CH29" s="77">
        <f>(DATA!DD32/DATA!T32)*100</f>
        <v>0.87976539589442826</v>
      </c>
      <c r="CI29" s="77">
        <f>(DATA!DE32/DATA!U32)*100</f>
        <v>0.89686098654708524</v>
      </c>
      <c r="CJ29" s="77">
        <f>(DATA!DF32/DATA!V32)*100</f>
        <v>1.5590200445434299</v>
      </c>
      <c r="CK29" s="77">
        <f>(DATA!DG32/DATA!W32)*100</f>
        <v>1.7777777777777777</v>
      </c>
      <c r="CL29" s="92">
        <f t="shared" si="9"/>
        <v>100</v>
      </c>
      <c r="CM29" s="98">
        <f t="shared" si="10"/>
        <v>100</v>
      </c>
      <c r="CN29" s="98">
        <f t="shared" si="11"/>
        <v>100</v>
      </c>
      <c r="CO29" s="98">
        <f t="shared" si="12"/>
        <v>100</v>
      </c>
      <c r="CP29" s="98">
        <f t="shared" si="13"/>
        <v>100</v>
      </c>
      <c r="CQ29" s="98">
        <f t="shared" si="14"/>
        <v>100</v>
      </c>
      <c r="CR29" s="98">
        <f t="shared" si="15"/>
        <v>100</v>
      </c>
      <c r="CS29" s="98">
        <f t="shared" si="30"/>
        <v>100</v>
      </c>
      <c r="CT29" s="98">
        <f t="shared" si="31"/>
        <v>100</v>
      </c>
      <c r="CU29" s="98">
        <f t="shared" si="32"/>
        <v>100</v>
      </c>
      <c r="CV29" s="98">
        <f t="shared" si="32"/>
        <v>100</v>
      </c>
      <c r="CW29" s="92">
        <f t="shared" si="16"/>
        <v>100.00000000000001</v>
      </c>
      <c r="CX29" s="98">
        <f t="shared" si="17"/>
        <v>100</v>
      </c>
      <c r="CY29" s="98">
        <f t="shared" si="18"/>
        <v>100</v>
      </c>
      <c r="CZ29" s="98">
        <f t="shared" si="19"/>
        <v>100</v>
      </c>
      <c r="DA29" s="98">
        <f t="shared" si="20"/>
        <v>100</v>
      </c>
      <c r="DB29" s="98">
        <f t="shared" si="21"/>
        <v>100</v>
      </c>
      <c r="DC29" s="98">
        <f t="shared" si="22"/>
        <v>100</v>
      </c>
      <c r="DD29" s="98">
        <f t="shared" si="33"/>
        <v>100</v>
      </c>
      <c r="DE29" s="98">
        <f t="shared" si="34"/>
        <v>100</v>
      </c>
      <c r="DF29" s="98">
        <f t="shared" si="35"/>
        <v>100</v>
      </c>
      <c r="DG29" s="98">
        <f t="shared" si="36"/>
        <v>100.00000000000001</v>
      </c>
    </row>
    <row r="30" spans="1:111">
      <c r="A30" s="70" t="str">
        <f>+DATA!A33</f>
        <v>Montana</v>
      </c>
      <c r="B30" s="77">
        <f>(DATA!X33/DATA!B33)*100</f>
        <v>62.698412698412696</v>
      </c>
      <c r="C30" s="77">
        <f>(DATA!Y33/DATA!C33)*100</f>
        <v>58.208955223880601</v>
      </c>
      <c r="D30" s="77">
        <f>(DATA!Z33/DATA!D33)*100</f>
        <v>56.000000000000007</v>
      </c>
      <c r="E30" s="77">
        <f>(DATA!AA33/DATA!E33)*100</f>
        <v>57.589285714285708</v>
      </c>
      <c r="F30" s="77">
        <f>(DATA!AB33/DATA!F33)*100</f>
        <v>51.569506726457405</v>
      </c>
      <c r="G30" s="77">
        <f>(DATA!AC33/DATA!G33)*100</f>
        <v>56.25</v>
      </c>
      <c r="H30" s="77">
        <f>(DATA!AD33/DATA!H33)*100</f>
        <v>56.828193832599119</v>
      </c>
      <c r="I30" s="77">
        <f>(DATA!AE33/DATA!I33)*100</f>
        <v>55.506607929515418</v>
      </c>
      <c r="J30" s="77">
        <f>(DATA!AF33/DATA!J33)*100</f>
        <v>53.100775193798455</v>
      </c>
      <c r="K30" s="77">
        <f>(DATA!AG33/DATA!K33)*100</f>
        <v>50</v>
      </c>
      <c r="L30" s="77">
        <f>(DATA!AH33/DATA!L33)*100</f>
        <v>52.702702702702695</v>
      </c>
      <c r="M30" s="61">
        <f>(DATA!AI33/DATA!B33)*100</f>
        <v>37.301587301587304</v>
      </c>
      <c r="N30" s="42">
        <f>(DATA!AJ33/DATA!C33)*100</f>
        <v>41.791044776119399</v>
      </c>
      <c r="O30" s="42">
        <f>(DATA!AK33/DATA!D33)*100</f>
        <v>44</v>
      </c>
      <c r="P30" s="42">
        <f>(DATA!AL33/DATA!E33)*100</f>
        <v>42.410714285714285</v>
      </c>
      <c r="Q30" s="42">
        <f>(DATA!AM33/DATA!F33)*100</f>
        <v>48.430493273542602</v>
      </c>
      <c r="R30" s="42">
        <f>(DATA!AN33/DATA!G33)*100</f>
        <v>43.75</v>
      </c>
      <c r="S30" s="42">
        <f>(DATA!AO33/DATA!H33)*100</f>
        <v>43.171806167400881</v>
      </c>
      <c r="T30" s="42">
        <f>(DATA!AP33/DATA!I33)*100</f>
        <v>44.493392070484582</v>
      </c>
      <c r="U30" s="42">
        <f>(DATA!AQ33/DATA!J33)*100</f>
        <v>46.899224806201552</v>
      </c>
      <c r="V30" s="42">
        <f>(DATA!AR33/DATA!K33)*100</f>
        <v>50</v>
      </c>
      <c r="W30" s="42">
        <f>(DATA!AS33/DATA!L33)*100</f>
        <v>47.297297297297298</v>
      </c>
      <c r="X30" s="61">
        <f>(DATA!AT33/DATA!M33)*100</f>
        <v>91.269841269841265</v>
      </c>
      <c r="Y30" s="42">
        <f>(DATA!AU33/DATA!N33)*100</f>
        <v>93.939393939393938</v>
      </c>
      <c r="Z30" s="42">
        <f>(DATA!AV33/DATA!O33)*100</f>
        <v>95.6</v>
      </c>
      <c r="AA30" s="42">
        <f>(DATA!AW33/DATA!P33)*100</f>
        <v>94.642857142857139</v>
      </c>
      <c r="AB30" s="42">
        <f>(DATA!AX33/DATA!Q33)*100</f>
        <v>87.837837837837839</v>
      </c>
      <c r="AC30" s="42">
        <f>(DATA!AY33/DATA!R33)*100</f>
        <v>88.28451882845188</v>
      </c>
      <c r="AD30" s="42">
        <f>(DATA!AZ33/DATA!S33)*100</f>
        <v>86.725663716814154</v>
      </c>
      <c r="AE30" s="42">
        <f>(DATA!BA33/DATA!T33)*100</f>
        <v>85.567010309278345</v>
      </c>
      <c r="AF30" s="42">
        <f>(DATA!BB33/DATA!U33)*100</f>
        <v>78.475336322869964</v>
      </c>
      <c r="AG30" s="42">
        <f>(DATA!BC33/DATA!V33)*100</f>
        <v>79.6875</v>
      </c>
      <c r="AH30" s="42">
        <f>(DATA!BD33/DATA!W33)*100</f>
        <v>81.018518518518519</v>
      </c>
      <c r="AI30" s="61">
        <f>(DATA!BE33/DATA!M33)*100</f>
        <v>0</v>
      </c>
      <c r="AJ30" s="77">
        <f>(DATA!BF33/DATA!N33)*100</f>
        <v>0</v>
      </c>
      <c r="AK30" s="77">
        <f>(DATA!BG33/DATA!O33)*100</f>
        <v>0.4</v>
      </c>
      <c r="AL30" s="77">
        <f>(DATA!BH33/DATA!P33)*100</f>
        <v>0</v>
      </c>
      <c r="AM30" s="77">
        <f>(DATA!BI33/DATA!Q33)*100</f>
        <v>0.45045045045045046</v>
      </c>
      <c r="AN30" s="77">
        <f>(DATA!BJ33/DATA!R33)*100</f>
        <v>0.83682008368200833</v>
      </c>
      <c r="AO30" s="77">
        <f>(DATA!BK33/DATA!S33)*100</f>
        <v>0</v>
      </c>
      <c r="AP30" s="77">
        <f>(DATA!BL33/DATA!T33)*100</f>
        <v>0</v>
      </c>
      <c r="AQ30" s="77">
        <f>(DATA!BM33/DATA!U33)*100</f>
        <v>0</v>
      </c>
      <c r="AR30" s="77">
        <f>(DATA!BN33/DATA!V33)*100</f>
        <v>0.52083333333333326</v>
      </c>
      <c r="AS30" s="77">
        <f>(DATA!BO33/DATA!W33)*100</f>
        <v>0</v>
      </c>
      <c r="AT30" s="107" t="str">
        <f>IF(DATA!BP33&gt;0,((DATA!BP33/DATA!BE33)*100),"NA")</f>
        <v>NA</v>
      </c>
      <c r="AU30" s="112" t="str">
        <f>IF(DATA!BQ33&gt;0,((DATA!BQ33/DATA!BF33)*100),"NA")</f>
        <v>NA</v>
      </c>
      <c r="AV30" s="112" t="str">
        <f>IF(DATA!BR33&gt;0,((DATA!BR33/DATA!BG33)*100),"NA")</f>
        <v>NA</v>
      </c>
      <c r="AW30" s="112" t="str">
        <f>IF(DATA!BS33&gt;0,((DATA!BS33/DATA!BH33)*100),"NA")</f>
        <v>NA</v>
      </c>
      <c r="AX30" s="112" t="str">
        <f>IF(DATA!BT33&gt;0,((DATA!BT33/DATA!BI33)*100),"NA")</f>
        <v>NA</v>
      </c>
      <c r="AY30" s="112" t="str">
        <f>IF(DATA!BU33&gt;0,((DATA!BU33/DATA!BJ33)*100),"NA")</f>
        <v>NA</v>
      </c>
      <c r="AZ30" s="112" t="str">
        <f>IF(DATA!BV33&gt;0,((DATA!BV33/DATA!BK33)*100),"NA")</f>
        <v>NA</v>
      </c>
      <c r="BA30" s="112" t="str">
        <f>IF(DATA!BW33&gt;0,((DATA!BW33/DATA!BL33)*100),"NA")</f>
        <v>NA</v>
      </c>
      <c r="BB30" s="112" t="str">
        <f>IF(DATA!BX33&gt;0,((DATA!BX33/DATA!BM33)*100),"NA")</f>
        <v>NA</v>
      </c>
      <c r="BC30" s="112" t="str">
        <f>IF(DATA!BY33&gt;0,((DATA!BY33/DATA!BN33)*100),"NA")</f>
        <v>NA</v>
      </c>
      <c r="BD30" s="112" t="str">
        <f>IF(DATA!BZ33&gt;0,((DATA!BZ33/DATA!BO33)*100),"NA")</f>
        <v>NA</v>
      </c>
      <c r="BE30" s="61">
        <f>(DATA!CA33/DATA!M33)*100</f>
        <v>0</v>
      </c>
      <c r="BF30" s="77">
        <f>(DATA!CB33/DATA!N33)*100</f>
        <v>0</v>
      </c>
      <c r="BG30" s="77">
        <f>(DATA!CC33/DATA!O33)*100</f>
        <v>0.4</v>
      </c>
      <c r="BH30" s="77">
        <f>(DATA!CD33/DATA!P33)*100</f>
        <v>0</v>
      </c>
      <c r="BI30" s="77">
        <f>(DATA!CE33/DATA!Q33)*100</f>
        <v>2.2522522522522523</v>
      </c>
      <c r="BJ30" s="77">
        <f>(DATA!CF33/DATA!R33)*100</f>
        <v>1.2552301255230125</v>
      </c>
      <c r="BK30" s="77">
        <f>(DATA!CG33/DATA!S33)*100</f>
        <v>0.88495575221238942</v>
      </c>
      <c r="BL30" s="77">
        <f>(DATA!CH33/DATA!T33)*100</f>
        <v>1.5463917525773196</v>
      </c>
      <c r="BM30" s="77">
        <f>(DATA!CI33/DATA!U33)*100</f>
        <v>2.2421524663677128</v>
      </c>
      <c r="BN30" s="77">
        <f>(DATA!CJ33/DATA!V33)*100</f>
        <v>2.083333333333333</v>
      </c>
      <c r="BO30" s="77">
        <f>(DATA!CK33/DATA!W33)*100</f>
        <v>2.7777777777777777</v>
      </c>
      <c r="BP30" s="61">
        <f>(DATA!CL33/DATA!M33)*100</f>
        <v>0</v>
      </c>
      <c r="BQ30" s="77">
        <f>(DATA!CM33/DATA!N33)*100</f>
        <v>0</v>
      </c>
      <c r="BR30" s="77">
        <f>(DATA!CN33/DATA!O33)*100</f>
        <v>0</v>
      </c>
      <c r="BS30" s="77">
        <f>(DATA!CO33/DATA!P33)*100</f>
        <v>0</v>
      </c>
      <c r="BT30" s="77">
        <f>(DATA!CP33/DATA!Q33)*100</f>
        <v>0</v>
      </c>
      <c r="BU30" s="77">
        <f>(DATA!CQ33/DATA!R33)*100</f>
        <v>0</v>
      </c>
      <c r="BV30" s="77">
        <f>(DATA!CR33/DATA!S33)*100</f>
        <v>0</v>
      </c>
      <c r="BW30" s="77">
        <f>(DATA!CS33/DATA!T33)*100</f>
        <v>0</v>
      </c>
      <c r="BX30" s="77">
        <f>(DATA!CT33/DATA!U33)*100</f>
        <v>0</v>
      </c>
      <c r="BY30" s="77">
        <f>(DATA!CU33/DATA!V33)*100</f>
        <v>0.52083333333333326</v>
      </c>
      <c r="BZ30" s="77">
        <f>(DATA!CV33/DATA!W33)*100</f>
        <v>0.46296296296296291</v>
      </c>
      <c r="CA30" s="61">
        <f>(DATA!CW33/DATA!M33)*100</f>
        <v>8.7301587301587293</v>
      </c>
      <c r="CB30" s="77">
        <f>(DATA!CX33/DATA!N33)*100</f>
        <v>6.0606060606060606</v>
      </c>
      <c r="CC30" s="77">
        <f>(DATA!CY33/DATA!O33)*100</f>
        <v>3.5999999999999996</v>
      </c>
      <c r="CD30" s="77">
        <f>(DATA!CZ33/DATA!P33)*100</f>
        <v>5.3571428571428568</v>
      </c>
      <c r="CE30" s="77">
        <f>(DATA!DA33/DATA!Q33)*100</f>
        <v>9.4594594594594597</v>
      </c>
      <c r="CF30" s="77">
        <f>(DATA!DB33/DATA!R33)*100</f>
        <v>9.6234309623430967</v>
      </c>
      <c r="CG30" s="77">
        <f>(DATA!DC33/DATA!S33)*100</f>
        <v>12.389380530973451</v>
      </c>
      <c r="CH30" s="77">
        <f>(DATA!DD33/DATA!T33)*100</f>
        <v>12.886597938144329</v>
      </c>
      <c r="CI30" s="77">
        <f>(DATA!DE33/DATA!U33)*100</f>
        <v>19.282511210762333</v>
      </c>
      <c r="CJ30" s="77">
        <f>(DATA!DF33/DATA!V33)*100</f>
        <v>17.1875</v>
      </c>
      <c r="CK30" s="77">
        <f>(DATA!DG33/DATA!W33)*100</f>
        <v>15.74074074074074</v>
      </c>
      <c r="CL30" s="92">
        <f t="shared" si="9"/>
        <v>100</v>
      </c>
      <c r="CM30" s="98">
        <f t="shared" si="10"/>
        <v>100</v>
      </c>
      <c r="CN30" s="98">
        <f t="shared" si="11"/>
        <v>100</v>
      </c>
      <c r="CO30" s="98">
        <f t="shared" si="12"/>
        <v>100</v>
      </c>
      <c r="CP30" s="98">
        <f t="shared" si="13"/>
        <v>100</v>
      </c>
      <c r="CQ30" s="98">
        <f t="shared" si="14"/>
        <v>100</v>
      </c>
      <c r="CR30" s="98">
        <f t="shared" si="15"/>
        <v>100</v>
      </c>
      <c r="CS30" s="98">
        <f t="shared" si="30"/>
        <v>100</v>
      </c>
      <c r="CT30" s="98">
        <f t="shared" si="31"/>
        <v>100</v>
      </c>
      <c r="CU30" s="98">
        <f t="shared" si="32"/>
        <v>100</v>
      </c>
      <c r="CV30" s="98">
        <f t="shared" si="32"/>
        <v>100</v>
      </c>
      <c r="CW30" s="92">
        <f t="shared" si="16"/>
        <v>100</v>
      </c>
      <c r="CX30" s="98">
        <f t="shared" si="17"/>
        <v>100</v>
      </c>
      <c r="CY30" s="98">
        <f t="shared" si="18"/>
        <v>100</v>
      </c>
      <c r="CZ30" s="98">
        <f t="shared" si="19"/>
        <v>100</v>
      </c>
      <c r="DA30" s="98">
        <f t="shared" si="20"/>
        <v>100</v>
      </c>
      <c r="DB30" s="98">
        <f t="shared" si="21"/>
        <v>100</v>
      </c>
      <c r="DC30" s="98">
        <f t="shared" si="22"/>
        <v>100</v>
      </c>
      <c r="DD30" s="98">
        <f t="shared" si="33"/>
        <v>100</v>
      </c>
      <c r="DE30" s="98">
        <f t="shared" si="34"/>
        <v>100.00000000000001</v>
      </c>
      <c r="DF30" s="98">
        <f t="shared" si="35"/>
        <v>99.999999999999986</v>
      </c>
      <c r="DG30" s="98">
        <f t="shared" si="36"/>
        <v>100</v>
      </c>
    </row>
    <row r="31" spans="1:111">
      <c r="A31" s="70" t="str">
        <f>+DATA!A34</f>
        <v>Nevada</v>
      </c>
      <c r="B31" s="77">
        <f>(DATA!X34/DATA!B34)*100</f>
        <v>60.606060606060609</v>
      </c>
      <c r="C31" s="77">
        <f>(DATA!Y34/DATA!C34)*100</f>
        <v>59.090909090909093</v>
      </c>
      <c r="D31" s="77">
        <f>(DATA!Z34/DATA!D34)*100</f>
        <v>57.555555555555557</v>
      </c>
      <c r="E31" s="77">
        <f>(DATA!AA34/DATA!E34)*100</f>
        <v>58.272058823529413</v>
      </c>
      <c r="F31" s="77">
        <f>(DATA!AB34/DATA!F34)*100</f>
        <v>55.980861244019145</v>
      </c>
      <c r="G31" s="77">
        <f>(DATA!AC34/DATA!G34)*100</f>
        <v>55.847568988173457</v>
      </c>
      <c r="H31" s="77">
        <f>(DATA!AD34/DATA!H34)*100</f>
        <v>55.503144654088054</v>
      </c>
      <c r="I31" s="77">
        <f>(DATA!AE34/DATA!I34)*100</f>
        <v>53.341740226986133</v>
      </c>
      <c r="J31" s="77">
        <f>(DATA!AF34/DATA!J34)*100</f>
        <v>53.617571059431526</v>
      </c>
      <c r="K31" s="77">
        <f>(DATA!AG34/DATA!K34)*100</f>
        <v>52.659574468085104</v>
      </c>
      <c r="L31" s="77">
        <f>(DATA!AH34/DATA!L34)*100</f>
        <v>53.521126760563376</v>
      </c>
      <c r="M31" s="61">
        <f>(DATA!AI34/DATA!B34)*100</f>
        <v>39.393939393939391</v>
      </c>
      <c r="N31" s="42">
        <f>(DATA!AJ34/DATA!C34)*100</f>
        <v>40.909090909090914</v>
      </c>
      <c r="O31" s="42">
        <f>(DATA!AK34/DATA!D34)*100</f>
        <v>42.444444444444443</v>
      </c>
      <c r="P31" s="42">
        <f>(DATA!AL34/DATA!E34)*100</f>
        <v>41.727941176470587</v>
      </c>
      <c r="Q31" s="42">
        <f>(DATA!AM34/DATA!F34)*100</f>
        <v>44.019138755980862</v>
      </c>
      <c r="R31" s="42">
        <f>(DATA!AN34/DATA!G34)*100</f>
        <v>44.152431011826543</v>
      </c>
      <c r="S31" s="42">
        <f>(DATA!AO34/DATA!H34)*100</f>
        <v>44.496855345911953</v>
      </c>
      <c r="T31" s="42">
        <f>(DATA!AP34/DATA!I34)*100</f>
        <v>46.658259773013874</v>
      </c>
      <c r="U31" s="42">
        <f>(DATA!AQ34/DATA!J34)*100</f>
        <v>46.382428940568474</v>
      </c>
      <c r="V31" s="42">
        <f>(DATA!AR34/DATA!K34)*100</f>
        <v>47.340425531914896</v>
      </c>
      <c r="W31" s="42">
        <f>(DATA!AS34/DATA!L34)*100</f>
        <v>46.478873239436616</v>
      </c>
      <c r="X31" s="61">
        <f>(DATA!AT34/DATA!M34)*100</f>
        <v>90.909090909090907</v>
      </c>
      <c r="Y31" s="42">
        <f>(DATA!AU34/DATA!N34)*100</f>
        <v>89.772727272727266</v>
      </c>
      <c r="Z31" s="42">
        <f>(DATA!AV34/DATA!O34)*100</f>
        <v>90.401785714285708</v>
      </c>
      <c r="AA31" s="42">
        <f>(DATA!AW34/DATA!P34)*100</f>
        <v>86.617100371747213</v>
      </c>
      <c r="AB31" s="42">
        <f>(DATA!AX34/DATA!Q34)*100</f>
        <v>85.29886914378028</v>
      </c>
      <c r="AC31" s="42">
        <f>(DATA!AY34/DATA!R34)*100</f>
        <v>86.436170212765958</v>
      </c>
      <c r="AD31" s="42">
        <f>(DATA!AZ34/DATA!S34)*100</f>
        <v>84.069400630914828</v>
      </c>
      <c r="AE31" s="42">
        <f>(DATA!BA34/DATA!T34)*100</f>
        <v>84.585987261146499</v>
      </c>
      <c r="AF31" s="42">
        <f>(DATA!BB34/DATA!U34)*100</f>
        <v>83.527885862516214</v>
      </c>
      <c r="AG31" s="42">
        <f>(DATA!BC34/DATA!V34)*100</f>
        <v>83.111702127659569</v>
      </c>
      <c r="AH31" s="42">
        <f>(DATA!BD34/DATA!W34)*100</f>
        <v>82.670089858793332</v>
      </c>
      <c r="AI31" s="61">
        <f>(DATA!BE34/DATA!M34)*100</f>
        <v>2.7272727272727271</v>
      </c>
      <c r="AJ31" s="77">
        <f>(DATA!BF34/DATA!N34)*100</f>
        <v>3.4090909090909087</v>
      </c>
      <c r="AK31" s="77">
        <f>(DATA!BG34/DATA!O34)*100</f>
        <v>4.4642857142857144</v>
      </c>
      <c r="AL31" s="77">
        <f>(DATA!BH34/DATA!P34)*100</f>
        <v>5.7620817843866172</v>
      </c>
      <c r="AM31" s="77">
        <f>(DATA!BI34/DATA!Q34)*100</f>
        <v>4.523424878836833</v>
      </c>
      <c r="AN31" s="77">
        <f>(DATA!BJ34/DATA!R34)*100</f>
        <v>4.3882978723404253</v>
      </c>
      <c r="AO31" s="77">
        <f>(DATA!BK34/DATA!S34)*100</f>
        <v>5.5205047318611982</v>
      </c>
      <c r="AP31" s="77">
        <f>(DATA!BL34/DATA!T34)*100</f>
        <v>4.0764331210191083</v>
      </c>
      <c r="AQ31" s="77">
        <f>(DATA!BM34/DATA!U34)*100</f>
        <v>3.2425421530479901</v>
      </c>
      <c r="AR31" s="77">
        <f>(DATA!BN34/DATA!V34)*100</f>
        <v>3.7234042553191489</v>
      </c>
      <c r="AS31" s="77">
        <f>(DATA!BO34/DATA!W34)*100</f>
        <v>3.7227214377406934</v>
      </c>
      <c r="AT31" s="107" t="str">
        <f>IF(DATA!BP34&gt;0,((DATA!BP34/DATA!BE34)*100),"NA")</f>
        <v>NA</v>
      </c>
      <c r="AU31" s="112" t="str">
        <f>IF(DATA!BQ34&gt;0,((DATA!BQ34/DATA!BF34)*100),"NA")</f>
        <v>NA</v>
      </c>
      <c r="AV31" s="112" t="str">
        <f>IF(DATA!BR34&gt;0,((DATA!BR34/DATA!BG34)*100),"NA")</f>
        <v>NA</v>
      </c>
      <c r="AW31" s="112" t="str">
        <f>IF(DATA!BS34&gt;0,((DATA!BS34/DATA!BH34)*100),"NA")</f>
        <v>NA</v>
      </c>
      <c r="AX31" s="112" t="str">
        <f>IF(DATA!BT34&gt;0,((DATA!BT34/DATA!BI34)*100),"NA")</f>
        <v>NA</v>
      </c>
      <c r="AY31" s="112" t="str">
        <f>IF(DATA!BU34&gt;0,((DATA!BU34/DATA!BJ34)*100),"NA")</f>
        <v>NA</v>
      </c>
      <c r="AZ31" s="112" t="str">
        <f>IF(DATA!BV34&gt;0,((DATA!BV34/DATA!BK34)*100),"NA")</f>
        <v>NA</v>
      </c>
      <c r="BA31" s="112" t="str">
        <f>IF(DATA!BW34&gt;0,((DATA!BW34/DATA!BL34)*100),"NA")</f>
        <v>NA</v>
      </c>
      <c r="BB31" s="112" t="str">
        <f>IF(DATA!BX34&gt;0,((DATA!BX34/DATA!BM34)*100),"NA")</f>
        <v>NA</v>
      </c>
      <c r="BC31" s="112" t="str">
        <f>IF(DATA!BY34&gt;0,((DATA!BY34/DATA!BN34)*100),"NA")</f>
        <v>NA</v>
      </c>
      <c r="BD31" s="112" t="str">
        <f>IF(DATA!BZ34&gt;0,((DATA!BZ34/DATA!BO34)*100),"NA")</f>
        <v>NA</v>
      </c>
      <c r="BE31" s="61">
        <f>(DATA!CA34/DATA!M34)*100</f>
        <v>2.1212121212121215</v>
      </c>
      <c r="BF31" s="77">
        <f>(DATA!CB34/DATA!N34)*100</f>
        <v>2.2727272727272729</v>
      </c>
      <c r="BG31" s="77">
        <f>(DATA!CC34/DATA!O34)*100</f>
        <v>3.7946428571428568</v>
      </c>
      <c r="BH31" s="77">
        <f>(DATA!CD34/DATA!P34)*100</f>
        <v>4.2750929368029738</v>
      </c>
      <c r="BI31" s="77">
        <f>(DATA!CE34/DATA!Q34)*100</f>
        <v>5.1696284329563813</v>
      </c>
      <c r="BJ31" s="77">
        <f>(DATA!CF34/DATA!R34)*100</f>
        <v>4.3882978723404253</v>
      </c>
      <c r="BK31" s="77">
        <f>(DATA!CG34/DATA!S34)*100</f>
        <v>4.7318611987381702</v>
      </c>
      <c r="BL31" s="77">
        <f>(DATA!CH34/DATA!T34)*100</f>
        <v>5.2229299363057331</v>
      </c>
      <c r="BM31" s="77">
        <f>(DATA!CI34/DATA!U34)*100</f>
        <v>5.966277561608301</v>
      </c>
      <c r="BN31" s="77">
        <f>(DATA!CJ34/DATA!V34)*100</f>
        <v>5.7180851063829783</v>
      </c>
      <c r="BO31" s="77">
        <f>(DATA!CK34/DATA!W34)*100</f>
        <v>4.1078305519897302</v>
      </c>
      <c r="BP31" s="61">
        <f>(DATA!CL34/DATA!M34)*100</f>
        <v>0</v>
      </c>
      <c r="BQ31" s="77">
        <f>(DATA!CM34/DATA!N34)*100</f>
        <v>0</v>
      </c>
      <c r="BR31" s="77">
        <f>(DATA!CN34/DATA!O34)*100</f>
        <v>0</v>
      </c>
      <c r="BS31" s="77">
        <f>(DATA!CO34/DATA!P34)*100</f>
        <v>0</v>
      </c>
      <c r="BT31" s="77">
        <f>(DATA!CP34/DATA!Q34)*100</f>
        <v>0</v>
      </c>
      <c r="BU31" s="77">
        <f>(DATA!CQ34/DATA!R34)*100</f>
        <v>0</v>
      </c>
      <c r="BV31" s="77">
        <f>(DATA!CR34/DATA!S34)*100</f>
        <v>0</v>
      </c>
      <c r="BW31" s="77">
        <f>(DATA!CS34/DATA!T34)*100</f>
        <v>0</v>
      </c>
      <c r="BX31" s="77">
        <f>(DATA!CT34/DATA!U34)*100</f>
        <v>0.77821011673151752</v>
      </c>
      <c r="BY31" s="77">
        <f>(DATA!CU34/DATA!V34)*100</f>
        <v>0.93085106382978722</v>
      </c>
      <c r="BZ31" s="77">
        <f>(DATA!CV34/DATA!W34)*100</f>
        <v>2.9525032092426189</v>
      </c>
      <c r="CA31" s="61">
        <f>(DATA!CW34/DATA!M34)*100</f>
        <v>4.2424242424242431</v>
      </c>
      <c r="CB31" s="77">
        <f>(DATA!CX34/DATA!N34)*100</f>
        <v>4.5454545454545459</v>
      </c>
      <c r="CC31" s="77">
        <f>(DATA!CY34/DATA!O34)*100</f>
        <v>1.3392857142857142</v>
      </c>
      <c r="CD31" s="77">
        <f>(DATA!CZ34/DATA!P34)*100</f>
        <v>3.3457249070631967</v>
      </c>
      <c r="CE31" s="77">
        <f>(DATA!DA34/DATA!Q34)*100</f>
        <v>5.0080775444264942</v>
      </c>
      <c r="CF31" s="77">
        <f>(DATA!DB34/DATA!R34)*100</f>
        <v>4.7872340425531918</v>
      </c>
      <c r="CG31" s="77">
        <f>(DATA!DC34/DATA!S34)*100</f>
        <v>5.6782334384858046</v>
      </c>
      <c r="CH31" s="77">
        <f>(DATA!DD34/DATA!T34)*100</f>
        <v>6.1146496815286628</v>
      </c>
      <c r="CI31" s="77">
        <f>(DATA!DE34/DATA!U34)*100</f>
        <v>6.4850843060959802</v>
      </c>
      <c r="CJ31" s="77">
        <f>(DATA!DF34/DATA!V34)*100</f>
        <v>6.5159574468085113</v>
      </c>
      <c r="CK31" s="77">
        <f>(DATA!DG34/DATA!W34)*100</f>
        <v>6.5468549422336331</v>
      </c>
      <c r="CL31" s="92">
        <f t="shared" si="9"/>
        <v>100</v>
      </c>
      <c r="CM31" s="98">
        <f t="shared" si="10"/>
        <v>100</v>
      </c>
      <c r="CN31" s="98">
        <f t="shared" si="11"/>
        <v>100</v>
      </c>
      <c r="CO31" s="98">
        <f t="shared" si="12"/>
        <v>100</v>
      </c>
      <c r="CP31" s="98">
        <f t="shared" si="13"/>
        <v>100</v>
      </c>
      <c r="CQ31" s="98">
        <f t="shared" si="14"/>
        <v>100</v>
      </c>
      <c r="CR31" s="98">
        <f t="shared" si="15"/>
        <v>100</v>
      </c>
      <c r="CS31" s="98">
        <f t="shared" si="30"/>
        <v>100</v>
      </c>
      <c r="CT31" s="98">
        <f t="shared" si="31"/>
        <v>100</v>
      </c>
      <c r="CU31" s="98">
        <f t="shared" si="32"/>
        <v>100</v>
      </c>
      <c r="CV31" s="98">
        <f t="shared" si="32"/>
        <v>100</v>
      </c>
      <c r="CW31" s="92">
        <f t="shared" si="16"/>
        <v>100.00000000000001</v>
      </c>
      <c r="CX31" s="98">
        <f t="shared" si="17"/>
        <v>99.999999999999986</v>
      </c>
      <c r="CY31" s="98">
        <f t="shared" si="18"/>
        <v>99.999999999999986</v>
      </c>
      <c r="CZ31" s="98">
        <f t="shared" si="19"/>
        <v>100.00000000000001</v>
      </c>
      <c r="DA31" s="98">
        <f t="shared" si="20"/>
        <v>100</v>
      </c>
      <c r="DB31" s="98">
        <f t="shared" si="21"/>
        <v>100.00000000000001</v>
      </c>
      <c r="DC31" s="98">
        <f t="shared" si="22"/>
        <v>100</v>
      </c>
      <c r="DD31" s="98">
        <f t="shared" si="33"/>
        <v>100</v>
      </c>
      <c r="DE31" s="98">
        <f t="shared" si="34"/>
        <v>100</v>
      </c>
      <c r="DF31" s="98">
        <f t="shared" si="35"/>
        <v>100</v>
      </c>
      <c r="DG31" s="98">
        <f t="shared" si="36"/>
        <v>100.00000000000001</v>
      </c>
    </row>
    <row r="32" spans="1:111">
      <c r="A32" s="70" t="str">
        <f>+DATA!A35</f>
        <v>New Mexico</v>
      </c>
      <c r="B32" s="77">
        <f>(DATA!X35/DATA!B35)*100</f>
        <v>54.607977991746907</v>
      </c>
      <c r="C32" s="77">
        <f>(DATA!Y35/DATA!C35)*100</f>
        <v>53.157894736842103</v>
      </c>
      <c r="D32" s="77">
        <f>(DATA!Z35/DATA!D35)*100</f>
        <v>49.809402795425669</v>
      </c>
      <c r="E32" s="77">
        <f>(DATA!AA35/DATA!E35)*100</f>
        <v>51.56555772994129</v>
      </c>
      <c r="F32" s="77">
        <f>(DATA!AB35/DATA!F35)*100</f>
        <v>49.534450651769085</v>
      </c>
      <c r="G32" s="77">
        <f>(DATA!AC35/DATA!G35)*100</f>
        <v>47.985004686035616</v>
      </c>
      <c r="H32" s="77">
        <f>(DATA!AD35/DATA!H35)*100</f>
        <v>47.171453437771973</v>
      </c>
      <c r="I32" s="77">
        <f>(DATA!AE35/DATA!I35)*100</f>
        <v>47.241647241647243</v>
      </c>
      <c r="J32" s="77">
        <f>(DATA!AF35/DATA!J35)*100</f>
        <v>45.790715971675844</v>
      </c>
      <c r="K32" s="77">
        <f>(DATA!AG35/DATA!K35)*100</f>
        <v>47.285067873303163</v>
      </c>
      <c r="L32" s="77">
        <f>(DATA!AH35/DATA!L35)*100</f>
        <v>47.542857142857144</v>
      </c>
      <c r="M32" s="61">
        <f>(DATA!AI35/DATA!B35)*100</f>
        <v>45.392022008253093</v>
      </c>
      <c r="N32" s="42">
        <f>(DATA!AJ35/DATA!C35)*100</f>
        <v>46.842105263157897</v>
      </c>
      <c r="O32" s="42">
        <f>(DATA!AK35/DATA!D35)*100</f>
        <v>50.190597204574331</v>
      </c>
      <c r="P32" s="42">
        <f>(DATA!AL35/DATA!E35)*100</f>
        <v>48.43444227005871</v>
      </c>
      <c r="Q32" s="42">
        <f>(DATA!AM35/DATA!F35)*100</f>
        <v>50.465549348230908</v>
      </c>
      <c r="R32" s="42">
        <f>(DATA!AN35/DATA!G35)*100</f>
        <v>52.014995313964384</v>
      </c>
      <c r="S32" s="42">
        <f>(DATA!AO35/DATA!H35)*100</f>
        <v>52.828546562228027</v>
      </c>
      <c r="T32" s="42">
        <f>(DATA!AP35/DATA!I35)*100</f>
        <v>52.758352758352757</v>
      </c>
      <c r="U32" s="42">
        <f>(DATA!AQ35/DATA!J35)*100</f>
        <v>54.209284028324156</v>
      </c>
      <c r="V32" s="42">
        <f>(DATA!AR35/DATA!K35)*100</f>
        <v>52.714932126696837</v>
      </c>
      <c r="W32" s="42">
        <f>(DATA!AS35/DATA!L35)*100</f>
        <v>52.457142857142856</v>
      </c>
      <c r="X32" s="61">
        <f>(DATA!AT35/DATA!M35)*100</f>
        <v>78.404401650618979</v>
      </c>
      <c r="Y32" s="42">
        <f>(DATA!AU35/DATA!N35)*100</f>
        <v>83.815789473684205</v>
      </c>
      <c r="Z32" s="42">
        <f>(DATA!AV35/DATA!O35)*100</f>
        <v>80.670103092783506</v>
      </c>
      <c r="AA32" s="42">
        <f>(DATA!AW35/DATA!P35)*100</f>
        <v>77.236580516898613</v>
      </c>
      <c r="AB32" s="42">
        <f>(DATA!AX35/DATA!Q35)*100</f>
        <v>77.462121212121218</v>
      </c>
      <c r="AC32" s="42">
        <f>(DATA!AY35/DATA!R35)*100</f>
        <v>77.886497064579245</v>
      </c>
      <c r="AD32" s="42">
        <f>(DATA!AZ35/DATA!S35)*100</f>
        <v>76.638965835641741</v>
      </c>
      <c r="AE32" s="42">
        <f>(DATA!BA35/DATA!T35)*100</f>
        <v>74.87479131886478</v>
      </c>
      <c r="AF32" s="42">
        <f>(DATA!BB35/DATA!U35)*100</f>
        <v>71.428571428571431</v>
      </c>
      <c r="AG32" s="42">
        <f>(DATA!BC35/DATA!V35)*100</f>
        <v>64.595545134818295</v>
      </c>
      <c r="AH32" s="42">
        <f>(DATA!BD35/DATA!W35)*100</f>
        <v>63.875598086124398</v>
      </c>
      <c r="AI32" s="61">
        <f>(DATA!BE35/DATA!M35)*100</f>
        <v>1.1004126547455295</v>
      </c>
      <c r="AJ32" s="77">
        <f>(DATA!BF35/DATA!N35)*100</f>
        <v>1.3157894736842104</v>
      </c>
      <c r="AK32" s="77">
        <f>(DATA!BG35/DATA!O35)*100</f>
        <v>1.4175257731958764</v>
      </c>
      <c r="AL32" s="77">
        <f>(DATA!BH35/DATA!P35)*100</f>
        <v>1.2922465208747516</v>
      </c>
      <c r="AM32" s="77">
        <f>(DATA!BI35/DATA!Q35)*100</f>
        <v>1.4204545454545454</v>
      </c>
      <c r="AN32" s="77">
        <f>(DATA!BJ35/DATA!R35)*100</f>
        <v>1.5655577299412915</v>
      </c>
      <c r="AO32" s="77">
        <f>(DATA!BK35/DATA!S35)*100</f>
        <v>1.5697137580794089</v>
      </c>
      <c r="AP32" s="77">
        <f>(DATA!BL35/DATA!T35)*100</f>
        <v>1.5025041736227045</v>
      </c>
      <c r="AQ32" s="77">
        <f>(DATA!BM35/DATA!U35)*100</f>
        <v>1.2315270935960592</v>
      </c>
      <c r="AR32" s="77">
        <f>(DATA!BN35/DATA!V35)*100</f>
        <v>1.4067995310668231</v>
      </c>
      <c r="AS32" s="77">
        <f>(DATA!BO35/DATA!W35)*100</f>
        <v>1.3157894736842104</v>
      </c>
      <c r="AT32" s="107" t="str">
        <f>IF(DATA!BP35&gt;0,((DATA!BP35/DATA!BE35)*100),"NA")</f>
        <v>NA</v>
      </c>
      <c r="AU32" s="112" t="str">
        <f>IF(DATA!BQ35&gt;0,((DATA!BQ35/DATA!BF35)*100),"NA")</f>
        <v>NA</v>
      </c>
      <c r="AV32" s="112" t="str">
        <f>IF(DATA!BR35&gt;0,((DATA!BR35/DATA!BG35)*100),"NA")</f>
        <v>NA</v>
      </c>
      <c r="AW32" s="112" t="str">
        <f>IF(DATA!BS35&gt;0,((DATA!BS35/DATA!BH35)*100),"NA")</f>
        <v>NA</v>
      </c>
      <c r="AX32" s="112" t="str">
        <f>IF(DATA!BT35&gt;0,((DATA!BT35/DATA!BI35)*100),"NA")</f>
        <v>NA</v>
      </c>
      <c r="AY32" s="112" t="str">
        <f>IF(DATA!BU35&gt;0,((DATA!BU35/DATA!BJ35)*100),"NA")</f>
        <v>NA</v>
      </c>
      <c r="AZ32" s="112" t="str">
        <f>IF(DATA!BV35&gt;0,((DATA!BV35/DATA!BK35)*100),"NA")</f>
        <v>NA</v>
      </c>
      <c r="BA32" s="112" t="str">
        <f>IF(DATA!BW35&gt;0,((DATA!BW35/DATA!BL35)*100),"NA")</f>
        <v>NA</v>
      </c>
      <c r="BB32" s="112" t="str">
        <f>IF(DATA!BX35&gt;0,((DATA!BX35/DATA!BM35)*100),"NA")</f>
        <v>NA</v>
      </c>
      <c r="BC32" s="112" t="str">
        <f>IF(DATA!BY35&gt;0,((DATA!BY35/DATA!BN35)*100),"NA")</f>
        <v>NA</v>
      </c>
      <c r="BD32" s="112" t="str">
        <f>IF(DATA!BZ35&gt;0,((DATA!BZ35/DATA!BO35)*100),"NA")</f>
        <v>NA</v>
      </c>
      <c r="BE32" s="61">
        <f>(DATA!CA35/DATA!M35)*100</f>
        <v>15.955983493810177</v>
      </c>
      <c r="BF32" s="77">
        <f>(DATA!CB35/DATA!N35)*100</f>
        <v>12.105263157894736</v>
      </c>
      <c r="BG32" s="77">
        <f>(DATA!CC35/DATA!O35)*100</f>
        <v>15.077319587628866</v>
      </c>
      <c r="BH32" s="77">
        <f>(DATA!CD35/DATA!P35)*100</f>
        <v>16.898608349900595</v>
      </c>
      <c r="BI32" s="77">
        <f>(DATA!CE35/DATA!Q35)*100</f>
        <v>16.098484848484848</v>
      </c>
      <c r="BJ32" s="77">
        <f>(DATA!CF35/DATA!R35)*100</f>
        <v>14.090019569471623</v>
      </c>
      <c r="BK32" s="77">
        <f>(DATA!CG35/DATA!S35)*100</f>
        <v>16.343490304709142</v>
      </c>
      <c r="BL32" s="77">
        <f>(DATA!CH35/DATA!T35)*100</f>
        <v>17.195325542570952</v>
      </c>
      <c r="BM32" s="77">
        <f>(DATA!CI35/DATA!U35)*100</f>
        <v>18.226600985221676</v>
      </c>
      <c r="BN32" s="77">
        <f>(DATA!CJ35/DATA!V35)*100</f>
        <v>19.10902696365768</v>
      </c>
      <c r="BO32" s="77">
        <f>(DATA!CK35/DATA!W35)*100</f>
        <v>17.105263157894736</v>
      </c>
      <c r="BP32" s="61">
        <f>(DATA!CL35/DATA!M35)*100</f>
        <v>0</v>
      </c>
      <c r="BQ32" s="77">
        <f>(DATA!CM35/DATA!N35)*100</f>
        <v>0</v>
      </c>
      <c r="BR32" s="77">
        <f>(DATA!CN35/DATA!O35)*100</f>
        <v>0</v>
      </c>
      <c r="BS32" s="77">
        <f>(DATA!CO35/DATA!P35)*100</f>
        <v>0</v>
      </c>
      <c r="BT32" s="77">
        <f>(DATA!CP35/DATA!Q35)*100</f>
        <v>0</v>
      </c>
      <c r="BU32" s="77">
        <f>(DATA!CQ35/DATA!R35)*100</f>
        <v>0</v>
      </c>
      <c r="BV32" s="77">
        <f>(DATA!CR35/DATA!S35)*100</f>
        <v>0</v>
      </c>
      <c r="BW32" s="77">
        <f>(DATA!CS35/DATA!T35)*100</f>
        <v>0</v>
      </c>
      <c r="BX32" s="77">
        <f>(DATA!CT35/DATA!U35)*100</f>
        <v>1.0673234811165846</v>
      </c>
      <c r="BY32" s="77">
        <f>(DATA!CU35/DATA!V35)*100</f>
        <v>0.70339976553341155</v>
      </c>
      <c r="BZ32" s="77">
        <f>(DATA!CV35/DATA!W35)*100</f>
        <v>0.71770334928229662</v>
      </c>
      <c r="CA32" s="61">
        <f>(DATA!CW35/DATA!M35)*100</f>
        <v>4.5392022008253097</v>
      </c>
      <c r="CB32" s="77">
        <f>(DATA!CX35/DATA!N35)*100</f>
        <v>2.763157894736842</v>
      </c>
      <c r="CC32" s="77">
        <f>(DATA!CY35/DATA!O35)*100</f>
        <v>2.8350515463917527</v>
      </c>
      <c r="CD32" s="77">
        <f>(DATA!CZ35/DATA!P35)*100</f>
        <v>4.5725646123260439</v>
      </c>
      <c r="CE32" s="77">
        <f>(DATA!DA35/DATA!Q35)*100</f>
        <v>5.0189393939393936</v>
      </c>
      <c r="CF32" s="77">
        <f>(DATA!DB35/DATA!R35)*100</f>
        <v>6.4579256360078272</v>
      </c>
      <c r="CG32" s="77">
        <f>(DATA!DC35/DATA!S35)*100</f>
        <v>5.4478301015697141</v>
      </c>
      <c r="CH32" s="77">
        <f>(DATA!DD35/DATA!T35)*100</f>
        <v>6.4273789649415702</v>
      </c>
      <c r="CI32" s="77">
        <f>(DATA!DE35/DATA!U35)*100</f>
        <v>8.0459770114942533</v>
      </c>
      <c r="CJ32" s="77">
        <f>(DATA!DF35/DATA!V35)*100</f>
        <v>14.1852286049238</v>
      </c>
      <c r="CK32" s="77">
        <f>(DATA!DG35/DATA!W35)*100</f>
        <v>16.985645933014354</v>
      </c>
      <c r="CL32" s="92">
        <f t="shared" si="9"/>
        <v>100</v>
      </c>
      <c r="CM32" s="98">
        <f t="shared" si="10"/>
        <v>100</v>
      </c>
      <c r="CN32" s="98">
        <f t="shared" si="11"/>
        <v>100</v>
      </c>
      <c r="CO32" s="98">
        <f t="shared" si="12"/>
        <v>100</v>
      </c>
      <c r="CP32" s="98">
        <f t="shared" si="13"/>
        <v>100</v>
      </c>
      <c r="CQ32" s="98">
        <f t="shared" si="14"/>
        <v>100</v>
      </c>
      <c r="CR32" s="98">
        <f t="shared" si="15"/>
        <v>100</v>
      </c>
      <c r="CS32" s="98">
        <f t="shared" si="30"/>
        <v>100</v>
      </c>
      <c r="CT32" s="98">
        <f t="shared" si="31"/>
        <v>100</v>
      </c>
      <c r="CU32" s="98">
        <f t="shared" si="32"/>
        <v>100</v>
      </c>
      <c r="CV32" s="98">
        <f t="shared" si="32"/>
        <v>100</v>
      </c>
      <c r="CW32" s="92">
        <f t="shared" si="16"/>
        <v>100</v>
      </c>
      <c r="CX32" s="98">
        <f t="shared" si="17"/>
        <v>99.999999999999986</v>
      </c>
      <c r="CY32" s="98">
        <f t="shared" si="18"/>
        <v>100</v>
      </c>
      <c r="CZ32" s="98">
        <f t="shared" si="19"/>
        <v>100.00000000000001</v>
      </c>
      <c r="DA32" s="98">
        <f t="shared" si="20"/>
        <v>100</v>
      </c>
      <c r="DB32" s="98">
        <f t="shared" si="21"/>
        <v>99.999999999999986</v>
      </c>
      <c r="DC32" s="98">
        <f t="shared" si="22"/>
        <v>100</v>
      </c>
      <c r="DD32" s="98">
        <f t="shared" si="33"/>
        <v>100.00000000000001</v>
      </c>
      <c r="DE32" s="98">
        <f t="shared" si="34"/>
        <v>100.00000000000001</v>
      </c>
      <c r="DF32" s="98">
        <f t="shared" si="35"/>
        <v>100</v>
      </c>
      <c r="DG32" s="98">
        <f t="shared" si="36"/>
        <v>100</v>
      </c>
    </row>
    <row r="33" spans="1:111">
      <c r="A33" s="70" t="str">
        <f>+DATA!A36</f>
        <v>Oregon</v>
      </c>
      <c r="B33" s="77">
        <f>(DATA!X36/DATA!B36)*100</f>
        <v>55.485353245261351</v>
      </c>
      <c r="C33" s="77">
        <f>(DATA!Y36/DATA!C36)*100</f>
        <v>53.589598643301294</v>
      </c>
      <c r="D33" s="77">
        <f>(DATA!Z36/DATA!D36)*100</f>
        <v>51.623740201567749</v>
      </c>
      <c r="E33" s="77">
        <f>(DATA!AA36/DATA!E36)*100</f>
        <v>51.208791208791204</v>
      </c>
      <c r="F33" s="77">
        <f>(DATA!AB36/DATA!F36)*100</f>
        <v>47.304057809894381</v>
      </c>
      <c r="G33" s="77">
        <f>(DATA!AC36/DATA!G36)*100</f>
        <v>46.321525885558586</v>
      </c>
      <c r="H33" s="77">
        <f>(DATA!AD36/DATA!H36)*100</f>
        <v>46.043956043956044</v>
      </c>
      <c r="I33" s="77">
        <f>(DATA!AE36/DATA!I36)*100</f>
        <v>46.316359696641385</v>
      </c>
      <c r="J33" s="77">
        <f>(DATA!AF36/DATA!J36)*100</f>
        <v>46.853516657852992</v>
      </c>
      <c r="K33" s="77">
        <f>(DATA!AG36/DATA!K36)*100</f>
        <v>47.71315640880858</v>
      </c>
      <c r="L33" s="77">
        <f>(DATA!AH36/DATA!L36)*100</f>
        <v>48.653295128939824</v>
      </c>
      <c r="M33" s="61">
        <f>(DATA!AI36/DATA!B36)*100</f>
        <v>44.514646754738656</v>
      </c>
      <c r="N33" s="42">
        <f>(DATA!AJ36/DATA!C36)*100</f>
        <v>46.410401356698699</v>
      </c>
      <c r="O33" s="42">
        <f>(DATA!AK36/DATA!D36)*100</f>
        <v>48.376259798432251</v>
      </c>
      <c r="P33" s="42">
        <f>(DATA!AL36/DATA!E36)*100</f>
        <v>48.791208791208788</v>
      </c>
      <c r="Q33" s="42">
        <f>(DATA!AM36/DATA!F36)*100</f>
        <v>52.695942190105619</v>
      </c>
      <c r="R33" s="42">
        <f>(DATA!AN36/DATA!G36)*100</f>
        <v>53.678474114441421</v>
      </c>
      <c r="S33" s="42">
        <f>(DATA!AO36/DATA!H36)*100</f>
        <v>53.956043956043956</v>
      </c>
      <c r="T33" s="42">
        <f>(DATA!AP36/DATA!I36)*100</f>
        <v>53.683640303358615</v>
      </c>
      <c r="U33" s="42">
        <f>(DATA!AQ36/DATA!J36)*100</f>
        <v>53.146483342147008</v>
      </c>
      <c r="V33" s="42">
        <f>(DATA!AR36/DATA!K36)*100</f>
        <v>52.286843591191413</v>
      </c>
      <c r="W33" s="42">
        <f>(DATA!AS36/DATA!L36)*100</f>
        <v>51.346704871060169</v>
      </c>
      <c r="X33" s="61">
        <f>(DATA!AT36/DATA!M36)*100</f>
        <v>95.807007466973005</v>
      </c>
      <c r="Y33" s="42">
        <f>(DATA!AU36/DATA!N36)*100</f>
        <v>95.457126632595106</v>
      </c>
      <c r="Z33" s="42">
        <f>(DATA!AV36/DATA!O36)*100</f>
        <v>95.323943661971839</v>
      </c>
      <c r="AA33" s="42">
        <f>(DATA!AW36/DATA!P36)*100</f>
        <v>95.061043285238625</v>
      </c>
      <c r="AB33" s="42">
        <f>(DATA!AX36/DATA!Q36)*100</f>
        <v>93.903133903133906</v>
      </c>
      <c r="AC33" s="42">
        <f>(DATA!AY36/DATA!R36)*100</f>
        <v>93.515930687534933</v>
      </c>
      <c r="AD33" s="42">
        <f>(DATA!AZ36/DATA!S36)*100</f>
        <v>92.618223760092278</v>
      </c>
      <c r="AE33" s="42">
        <f>(DATA!BA36/DATA!T36)*100</f>
        <v>91.798642533936643</v>
      </c>
      <c r="AF33" s="42">
        <f>(DATA!BB36/DATA!U36)*100</f>
        <v>90.137741046831948</v>
      </c>
      <c r="AG33" s="42">
        <f>(DATA!BC36/DATA!V36)*100</f>
        <v>89.48296122209166</v>
      </c>
      <c r="AH33" s="42">
        <f>(DATA!BD36/DATA!W36)*100</f>
        <v>89.486260454002391</v>
      </c>
      <c r="AI33" s="61">
        <f>(DATA!BE36/DATA!M36)*100</f>
        <v>1.2636415852958069</v>
      </c>
      <c r="AJ33" s="77">
        <f>(DATA!BF36/DATA!N36)*100</f>
        <v>1.3060760931289039</v>
      </c>
      <c r="AK33" s="77">
        <f>(DATA!BG36/DATA!O36)*100</f>
        <v>1.2394366197183098</v>
      </c>
      <c r="AL33" s="77">
        <f>(DATA!BH36/DATA!P36)*100</f>
        <v>1.4983351831298557</v>
      </c>
      <c r="AM33" s="77">
        <f>(DATA!BI36/DATA!Q36)*100</f>
        <v>1.0256410256410255</v>
      </c>
      <c r="AN33" s="77">
        <f>(DATA!BJ36/DATA!R36)*100</f>
        <v>1.0620458356623812</v>
      </c>
      <c r="AO33" s="77">
        <f>(DATA!BK36/DATA!S36)*100</f>
        <v>0.92272202998846597</v>
      </c>
      <c r="AP33" s="77">
        <f>(DATA!BL36/DATA!T36)*100</f>
        <v>1.0746606334841629</v>
      </c>
      <c r="AQ33" s="77">
        <f>(DATA!BM36/DATA!U36)*100</f>
        <v>1.1019283746556474</v>
      </c>
      <c r="AR33" s="77">
        <f>(DATA!BN36/DATA!V36)*100</f>
        <v>1.1750881316098707</v>
      </c>
      <c r="AS33" s="77">
        <f>(DATA!BO36/DATA!W36)*100</f>
        <v>1.0752688172043012</v>
      </c>
      <c r="AT33" s="107" t="str">
        <f>IF(DATA!BP36&gt;0,((DATA!BP36/DATA!BE36)*100),"NA")</f>
        <v>NA</v>
      </c>
      <c r="AU33" s="112" t="str">
        <f>IF(DATA!BQ36&gt;0,((DATA!BQ36/DATA!BF36)*100),"NA")</f>
        <v>NA</v>
      </c>
      <c r="AV33" s="112" t="str">
        <f>IF(DATA!BR36&gt;0,((DATA!BR36/DATA!BG36)*100),"NA")</f>
        <v>NA</v>
      </c>
      <c r="AW33" s="112" t="str">
        <f>IF(DATA!BS36&gt;0,((DATA!BS36/DATA!BH36)*100),"NA")</f>
        <v>NA</v>
      </c>
      <c r="AX33" s="112" t="str">
        <f>IF(DATA!BT36&gt;0,((DATA!BT36/DATA!BI36)*100),"NA")</f>
        <v>NA</v>
      </c>
      <c r="AY33" s="112" t="str">
        <f>IF(DATA!BU36&gt;0,((DATA!BU36/DATA!BJ36)*100),"NA")</f>
        <v>NA</v>
      </c>
      <c r="AZ33" s="112" t="str">
        <f>IF(DATA!BV36&gt;0,((DATA!BV36/DATA!BK36)*100),"NA")</f>
        <v>NA</v>
      </c>
      <c r="BA33" s="112" t="str">
        <f>IF(DATA!BW36&gt;0,((DATA!BW36/DATA!BL36)*100),"NA")</f>
        <v>NA</v>
      </c>
      <c r="BB33" s="112" t="str">
        <f>IF(DATA!BX36&gt;0,((DATA!BX36/DATA!BM36)*100),"NA")</f>
        <v>NA</v>
      </c>
      <c r="BC33" s="112" t="str">
        <f>IF(DATA!BY36&gt;0,((DATA!BY36/DATA!BN36)*100),"NA")</f>
        <v>NA</v>
      </c>
      <c r="BD33" s="112" t="str">
        <f>IF(DATA!BZ36&gt;0,((DATA!BZ36/DATA!BO36)*100),"NA")</f>
        <v>NA</v>
      </c>
      <c r="BE33" s="61">
        <f>(DATA!CA36/DATA!M36)*100</f>
        <v>1.0913268236645606</v>
      </c>
      <c r="BF33" s="77">
        <f>(DATA!CB36/DATA!N36)*100</f>
        <v>1.0221465076660987</v>
      </c>
      <c r="BG33" s="77">
        <f>(DATA!CC36/DATA!O36)*100</f>
        <v>1.1830985915492958</v>
      </c>
      <c r="BH33" s="77">
        <f>(DATA!CD36/DATA!P36)*100</f>
        <v>1.4428412874583796</v>
      </c>
      <c r="BI33" s="77">
        <f>(DATA!CE36/DATA!Q36)*100</f>
        <v>2.5071225071225069</v>
      </c>
      <c r="BJ33" s="77">
        <f>(DATA!CF36/DATA!R36)*100</f>
        <v>2.6830631637786473</v>
      </c>
      <c r="BK33" s="77">
        <f>(DATA!CG36/DATA!S36)*100</f>
        <v>2.8258362168396771</v>
      </c>
      <c r="BL33" s="77">
        <f>(DATA!CH36/DATA!T36)*100</f>
        <v>3.2239819004524892</v>
      </c>
      <c r="BM33" s="77">
        <f>(DATA!CI36/DATA!U36)*100</f>
        <v>3.9669421487603307</v>
      </c>
      <c r="BN33" s="77">
        <f>(DATA!CJ36/DATA!V36)*100</f>
        <v>3.8190364277320796</v>
      </c>
      <c r="BO33" s="77">
        <f>(DATA!CK36/DATA!W36)*100</f>
        <v>4.1816009557945035</v>
      </c>
      <c r="BP33" s="61">
        <f>(DATA!CL36/DATA!M36)*100</f>
        <v>0</v>
      </c>
      <c r="BQ33" s="77">
        <f>(DATA!CM36/DATA!N36)*100</f>
        <v>0</v>
      </c>
      <c r="BR33" s="77">
        <f>(DATA!CN36/DATA!O36)*100</f>
        <v>0</v>
      </c>
      <c r="BS33" s="77">
        <f>(DATA!CO36/DATA!P36)*100</f>
        <v>0</v>
      </c>
      <c r="BT33" s="77">
        <f>(DATA!CP36/DATA!Q36)*100</f>
        <v>0</v>
      </c>
      <c r="BU33" s="77">
        <f>(DATA!CQ36/DATA!R36)*100</f>
        <v>0</v>
      </c>
      <c r="BV33" s="77">
        <f>(DATA!CR36/DATA!S36)*100</f>
        <v>0</v>
      </c>
      <c r="BW33" s="77">
        <f>(DATA!CS36/DATA!T36)*100</f>
        <v>0.16968325791855204</v>
      </c>
      <c r="BX33" s="77">
        <f>(DATA!CT36/DATA!U36)*100</f>
        <v>1.5977961432506886</v>
      </c>
      <c r="BY33" s="77">
        <f>(DATA!CU36/DATA!V36)*100</f>
        <v>1.9976498237367801</v>
      </c>
      <c r="BZ33" s="77">
        <f>(DATA!CV36/DATA!W36)*100</f>
        <v>1.6726403823178015</v>
      </c>
      <c r="CA33" s="61">
        <f>(DATA!CW36/DATA!M36)*100</f>
        <v>1.8380241240666284</v>
      </c>
      <c r="CB33" s="77">
        <f>(DATA!CX36/DATA!N36)*100</f>
        <v>2.2146507666098807</v>
      </c>
      <c r="CC33" s="77">
        <f>(DATA!CY36/DATA!O36)*100</f>
        <v>2.2535211267605635</v>
      </c>
      <c r="CD33" s="77">
        <f>(DATA!CZ36/DATA!P36)*100</f>
        <v>1.9977802441731412</v>
      </c>
      <c r="CE33" s="77">
        <f>(DATA!DA36/DATA!Q36)*100</f>
        <v>2.5641025641025639</v>
      </c>
      <c r="CF33" s="77">
        <f>(DATA!DB36/DATA!R36)*100</f>
        <v>2.7389603130240356</v>
      </c>
      <c r="CG33" s="77">
        <f>(DATA!DC36/DATA!S36)*100</f>
        <v>3.6332179930795849</v>
      </c>
      <c r="CH33" s="77">
        <f>(DATA!DD36/DATA!T36)*100</f>
        <v>3.7330316742081449</v>
      </c>
      <c r="CI33" s="77">
        <f>(DATA!DE36/DATA!U36)*100</f>
        <v>3.1955922865013773</v>
      </c>
      <c r="CJ33" s="77">
        <f>(DATA!DF36/DATA!V36)*100</f>
        <v>3.5252643948296121</v>
      </c>
      <c r="CK33" s="77">
        <f>(DATA!DG36/DATA!W36)*100</f>
        <v>3.5842293906810032</v>
      </c>
      <c r="CL33" s="92">
        <f t="shared" si="9"/>
        <v>100</v>
      </c>
      <c r="CM33" s="98">
        <f t="shared" si="10"/>
        <v>100</v>
      </c>
      <c r="CN33" s="98">
        <f t="shared" si="11"/>
        <v>100</v>
      </c>
      <c r="CO33" s="98">
        <f t="shared" si="12"/>
        <v>100</v>
      </c>
      <c r="CP33" s="98">
        <f t="shared" si="13"/>
        <v>100</v>
      </c>
      <c r="CQ33" s="98">
        <f t="shared" si="14"/>
        <v>100</v>
      </c>
      <c r="CR33" s="98">
        <f t="shared" si="15"/>
        <v>100</v>
      </c>
      <c r="CS33" s="98">
        <f t="shared" si="30"/>
        <v>100</v>
      </c>
      <c r="CT33" s="98">
        <f t="shared" si="31"/>
        <v>100</v>
      </c>
      <c r="CU33" s="98">
        <f t="shared" si="32"/>
        <v>100</v>
      </c>
      <c r="CV33" s="98">
        <f t="shared" si="32"/>
        <v>100</v>
      </c>
      <c r="CW33" s="92">
        <f t="shared" si="16"/>
        <v>100</v>
      </c>
      <c r="CX33" s="98">
        <f t="shared" si="17"/>
        <v>99.999999999999986</v>
      </c>
      <c r="CY33" s="98">
        <f t="shared" si="18"/>
        <v>100</v>
      </c>
      <c r="CZ33" s="98">
        <f t="shared" si="19"/>
        <v>100</v>
      </c>
      <c r="DA33" s="98">
        <f t="shared" si="20"/>
        <v>100</v>
      </c>
      <c r="DB33" s="98">
        <f t="shared" si="21"/>
        <v>99.999999999999986</v>
      </c>
      <c r="DC33" s="98">
        <f t="shared" si="22"/>
        <v>100</v>
      </c>
      <c r="DD33" s="98">
        <f t="shared" si="33"/>
        <v>99.999999999999986</v>
      </c>
      <c r="DE33" s="98">
        <f t="shared" si="34"/>
        <v>99.999999999999986</v>
      </c>
      <c r="DF33" s="98">
        <f t="shared" si="35"/>
        <v>99.999999999999986</v>
      </c>
      <c r="DG33" s="98">
        <f t="shared" si="36"/>
        <v>100</v>
      </c>
    </row>
    <row r="34" spans="1:111">
      <c r="A34" s="65" t="str">
        <f>+DATA!A37</f>
        <v>Utah</v>
      </c>
      <c r="B34" s="73">
        <f>(DATA!X37/DATA!B37)*100</f>
        <v>67.783094098883566</v>
      </c>
      <c r="C34" s="73">
        <f>(DATA!Y37/DATA!C37)*100</f>
        <v>63.742690058479532</v>
      </c>
      <c r="D34" s="73">
        <f>(DATA!Z37/DATA!D37)*100</f>
        <v>64.325323475046218</v>
      </c>
      <c r="E34" s="73">
        <f>(DATA!AA37/DATA!E37)*100</f>
        <v>61.791590493601468</v>
      </c>
      <c r="F34" s="73">
        <f>(DATA!AB37/DATA!F37)*100</f>
        <v>59.495798319327733</v>
      </c>
      <c r="G34" s="73">
        <f>(DATA!AC37/DATA!G37)*100</f>
        <v>59.940209267563525</v>
      </c>
      <c r="H34" s="73">
        <f>(DATA!AD37/DATA!H37)*100</f>
        <v>62.279151943462892</v>
      </c>
      <c r="I34" s="73">
        <f>(DATA!AE37/DATA!I37)*100</f>
        <v>58.476190476190482</v>
      </c>
      <c r="J34" s="73">
        <f>(DATA!AF37/DATA!J37)*100</f>
        <v>58.998144712430424</v>
      </c>
      <c r="K34" s="73">
        <f>(DATA!AG37/DATA!K37)*100</f>
        <v>56.850393700787407</v>
      </c>
      <c r="L34" s="73">
        <f>(DATA!AH37/DATA!L37)*100</f>
        <v>58.112094395280231</v>
      </c>
      <c r="M34" s="74">
        <f>(DATA!AI37/DATA!B37)*100</f>
        <v>32.216905901116426</v>
      </c>
      <c r="N34" s="84">
        <f>(DATA!AJ37/DATA!C37)*100</f>
        <v>36.257309941520468</v>
      </c>
      <c r="O34" s="84">
        <f>(DATA!AK37/DATA!D37)*100</f>
        <v>35.674676524953789</v>
      </c>
      <c r="P34" s="84">
        <f>(DATA!AL37/DATA!E37)*100</f>
        <v>38.208409506398539</v>
      </c>
      <c r="Q34" s="84">
        <f>(DATA!AM37/DATA!F37)*100</f>
        <v>40.504201680672267</v>
      </c>
      <c r="R34" s="84">
        <f>(DATA!AN37/DATA!G37)*100</f>
        <v>40.059790732436475</v>
      </c>
      <c r="S34" s="84">
        <f>(DATA!AO37/DATA!H37)*100</f>
        <v>37.720848056537108</v>
      </c>
      <c r="T34" s="84">
        <f>(DATA!AP37/DATA!I37)*100</f>
        <v>41.523809523809526</v>
      </c>
      <c r="U34" s="84">
        <f>(DATA!AQ37/DATA!J37)*100</f>
        <v>41.001855287569569</v>
      </c>
      <c r="V34" s="84">
        <f>(DATA!AR37/DATA!K37)*100</f>
        <v>43.1496062992126</v>
      </c>
      <c r="W34" s="84">
        <f>(DATA!AS37/DATA!L37)*100</f>
        <v>41.887905604719769</v>
      </c>
      <c r="X34" s="74">
        <f>(DATA!AT37/DATA!M37)*100</f>
        <v>97.288676236044651</v>
      </c>
      <c r="Y34" s="84">
        <f>(DATA!AU37/DATA!N37)*100</f>
        <v>95.516569200779728</v>
      </c>
      <c r="Z34" s="84">
        <f>(DATA!AV37/DATA!O37)*100</f>
        <v>94.074074074074076</v>
      </c>
      <c r="AA34" s="84">
        <f>(DATA!AW37/DATA!P37)*100</f>
        <v>93.772893772893767</v>
      </c>
      <c r="AB34" s="84">
        <f>(DATA!AX37/DATA!Q37)*100</f>
        <v>92.436974789915965</v>
      </c>
      <c r="AC34" s="84">
        <f>(DATA!AY37/DATA!R37)*100</f>
        <v>93.562874251497007</v>
      </c>
      <c r="AD34" s="84">
        <f>(DATA!AZ37/DATA!S37)*100</f>
        <v>93.175614194722485</v>
      </c>
      <c r="AE34" s="84">
        <f>(DATA!BA37/DATA!T37)*100</f>
        <v>92.175572519083971</v>
      </c>
      <c r="AF34" s="84">
        <f>(DATA!BB37/DATA!U37)*100</f>
        <v>92.120075046904319</v>
      </c>
      <c r="AG34" s="84">
        <f>(DATA!BC37/DATA!V37)*100</f>
        <v>92.113564668769726</v>
      </c>
      <c r="AH34" s="84">
        <f>(DATA!BD37/DATA!W37)*100</f>
        <v>90.634441087613297</v>
      </c>
      <c r="AI34" s="74">
        <f>(DATA!BE37/DATA!M37)*100</f>
        <v>0.4784688995215311</v>
      </c>
      <c r="AJ34" s="73">
        <f>(DATA!BF37/DATA!N37)*100</f>
        <v>0.97465886939571145</v>
      </c>
      <c r="AK34" s="73">
        <f>(DATA!BG37/DATA!O37)*100</f>
        <v>1.2962962962962963</v>
      </c>
      <c r="AL34" s="73">
        <f>(DATA!BH37/DATA!P37)*100</f>
        <v>1.098901098901099</v>
      </c>
      <c r="AM34" s="73">
        <f>(DATA!BI37/DATA!Q37)*100</f>
        <v>0.67226890756302526</v>
      </c>
      <c r="AN34" s="73">
        <f>(DATA!BJ37/DATA!R37)*100</f>
        <v>0.5988023952095809</v>
      </c>
      <c r="AO34" s="73">
        <f>(DATA!BK37/DATA!S37)*100</f>
        <v>0.90991810737033663</v>
      </c>
      <c r="AP34" s="73">
        <f>(DATA!BL37/DATA!T37)*100</f>
        <v>1.1450381679389312</v>
      </c>
      <c r="AQ34" s="73">
        <f>(DATA!BM37/DATA!U37)*100</f>
        <v>0.93808630393996251</v>
      </c>
      <c r="AR34" s="73">
        <f>(DATA!BN37/DATA!V37)*100</f>
        <v>0.94637223974763407</v>
      </c>
      <c r="AS34" s="73">
        <f>(DATA!BO37/DATA!W37)*100</f>
        <v>0.30211480362537763</v>
      </c>
      <c r="AT34" s="57" t="str">
        <f>IF(DATA!BP37&gt;0,((DATA!BP37/DATA!BE37)*100),"NA")</f>
        <v>NA</v>
      </c>
      <c r="AU34" s="109" t="str">
        <f>IF(DATA!BQ37&gt;0,((DATA!BQ37/DATA!BF37)*100),"NA")</f>
        <v>NA</v>
      </c>
      <c r="AV34" s="109" t="str">
        <f>IF(DATA!BR37&gt;0,((DATA!BR37/DATA!BG37)*100),"NA")</f>
        <v>NA</v>
      </c>
      <c r="AW34" s="109" t="str">
        <f>IF(DATA!BS37&gt;0,((DATA!BS37/DATA!BH37)*100),"NA")</f>
        <v>NA</v>
      </c>
      <c r="AX34" s="109" t="str">
        <f>IF(DATA!BT37&gt;0,((DATA!BT37/DATA!BI37)*100),"NA")</f>
        <v>NA</v>
      </c>
      <c r="AY34" s="109" t="str">
        <f>IF(DATA!BU37&gt;0,((DATA!BU37/DATA!BJ37)*100),"NA")</f>
        <v>NA</v>
      </c>
      <c r="AZ34" s="109" t="str">
        <f>IF(DATA!BV37&gt;0,((DATA!BV37/DATA!BK37)*100),"NA")</f>
        <v>NA</v>
      </c>
      <c r="BA34" s="109" t="str">
        <f>IF(DATA!BW37&gt;0,((DATA!BW37/DATA!BL37)*100),"NA")</f>
        <v>NA</v>
      </c>
      <c r="BB34" s="109" t="str">
        <f>IF(DATA!BX37&gt;0,((DATA!BX37/DATA!BM37)*100),"NA")</f>
        <v>NA</v>
      </c>
      <c r="BC34" s="109" t="str">
        <f>IF(DATA!BY37&gt;0,((DATA!BY37/DATA!BN37)*100),"NA")</f>
        <v>NA</v>
      </c>
      <c r="BD34" s="109" t="str">
        <f>IF(DATA!BZ37&gt;0,((DATA!BZ37/DATA!BO37)*100),"NA")</f>
        <v>NA</v>
      </c>
      <c r="BE34" s="74">
        <f>(DATA!CA37/DATA!M37)*100</f>
        <v>0.9569377990430622</v>
      </c>
      <c r="BF34" s="73">
        <f>(DATA!CB37/DATA!N37)*100</f>
        <v>2.3391812865497075</v>
      </c>
      <c r="BG34" s="73">
        <f>(DATA!CC37/DATA!O37)*100</f>
        <v>2.9629629629629632</v>
      </c>
      <c r="BH34" s="73">
        <f>(DATA!CD37/DATA!P37)*100</f>
        <v>3.1135531135531136</v>
      </c>
      <c r="BI34" s="73">
        <f>(DATA!CE37/DATA!Q37)*100</f>
        <v>4.3697478991596634</v>
      </c>
      <c r="BJ34" s="73">
        <f>(DATA!CF37/DATA!R37)*100</f>
        <v>2.5449101796407185</v>
      </c>
      <c r="BK34" s="73">
        <f>(DATA!CG37/DATA!S37)*100</f>
        <v>2.0928116469517746</v>
      </c>
      <c r="BL34" s="73">
        <f>(DATA!CH37/DATA!T37)*100</f>
        <v>3.0534351145038165</v>
      </c>
      <c r="BM34" s="73">
        <f>(DATA!CI37/DATA!U37)*100</f>
        <v>3.5647279549718571</v>
      </c>
      <c r="BN34" s="73">
        <f>(DATA!CJ37/DATA!V37)*100</f>
        <v>3.1545741324921135</v>
      </c>
      <c r="BO34" s="73">
        <f>(DATA!CK37/DATA!W37)*100</f>
        <v>3.6253776435045322</v>
      </c>
      <c r="BP34" s="74">
        <f>(DATA!CL37/DATA!M37)*100</f>
        <v>0</v>
      </c>
      <c r="BQ34" s="73">
        <f>(DATA!CM37/DATA!N37)*100</f>
        <v>0</v>
      </c>
      <c r="BR34" s="73">
        <f>(DATA!CN37/DATA!O37)*100</f>
        <v>0</v>
      </c>
      <c r="BS34" s="73">
        <f>(DATA!CO37/DATA!P37)*100</f>
        <v>0</v>
      </c>
      <c r="BT34" s="73">
        <f>(DATA!CP37/DATA!Q37)*100</f>
        <v>0</v>
      </c>
      <c r="BU34" s="73">
        <f>(DATA!CQ37/DATA!R37)*100</f>
        <v>0</v>
      </c>
      <c r="BV34" s="73">
        <f>(DATA!CR37/DATA!S37)*100</f>
        <v>0</v>
      </c>
      <c r="BW34" s="73">
        <f>(DATA!CS37/DATA!T37)*100</f>
        <v>0</v>
      </c>
      <c r="BX34" s="73">
        <f>(DATA!CT37/DATA!U37)*100</f>
        <v>0.18761726078799248</v>
      </c>
      <c r="BY34" s="73">
        <f>(DATA!CU37/DATA!V37)*100</f>
        <v>0.15772870662460567</v>
      </c>
      <c r="BZ34" s="73">
        <f>(DATA!CV37/DATA!W37)*100</f>
        <v>0.15105740181268881</v>
      </c>
      <c r="CA34" s="74">
        <f>(DATA!CW37/DATA!M37)*100</f>
        <v>1.2759170653907497</v>
      </c>
      <c r="CB34" s="73">
        <f>(DATA!CX37/DATA!N37)*100</f>
        <v>1.1695906432748537</v>
      </c>
      <c r="CC34" s="73">
        <f>(DATA!CY37/DATA!O37)*100</f>
        <v>1.6666666666666667</v>
      </c>
      <c r="CD34" s="73">
        <f>(DATA!CZ37/DATA!P37)*100</f>
        <v>2.0146520146520146</v>
      </c>
      <c r="CE34" s="73">
        <f>(DATA!DA37/DATA!Q37)*100</f>
        <v>2.5210084033613445</v>
      </c>
      <c r="CF34" s="73">
        <f>(DATA!DB37/DATA!R37)*100</f>
        <v>3.293413173652695</v>
      </c>
      <c r="CG34" s="73">
        <f>(DATA!DC37/DATA!S37)*100</f>
        <v>3.8216560509554141</v>
      </c>
      <c r="CH34" s="73">
        <f>(DATA!DD37/DATA!T37)*100</f>
        <v>3.6259541984732824</v>
      </c>
      <c r="CI34" s="73">
        <f>(DATA!DE37/DATA!U37)*100</f>
        <v>3.1894934333958722</v>
      </c>
      <c r="CJ34" s="73">
        <f>(DATA!DF37/DATA!V37)*100</f>
        <v>3.6277602523659311</v>
      </c>
      <c r="CK34" s="73">
        <f>(DATA!DG37/DATA!W37)*100</f>
        <v>5.287009063444108</v>
      </c>
      <c r="CL34" s="94">
        <f t="shared" si="9"/>
        <v>100</v>
      </c>
      <c r="CM34" s="95">
        <f t="shared" si="10"/>
        <v>100</v>
      </c>
      <c r="CN34" s="95">
        <f t="shared" si="11"/>
        <v>100</v>
      </c>
      <c r="CO34" s="95">
        <f t="shared" si="12"/>
        <v>100</v>
      </c>
      <c r="CP34" s="95">
        <f t="shared" si="13"/>
        <v>100</v>
      </c>
      <c r="CQ34" s="95">
        <f t="shared" si="14"/>
        <v>100</v>
      </c>
      <c r="CR34" s="95">
        <f t="shared" si="15"/>
        <v>100</v>
      </c>
      <c r="CS34" s="95">
        <f t="shared" si="30"/>
        <v>100</v>
      </c>
      <c r="CT34" s="95">
        <f t="shared" si="31"/>
        <v>100</v>
      </c>
      <c r="CU34" s="95">
        <f t="shared" si="32"/>
        <v>100</v>
      </c>
      <c r="CV34" s="95">
        <f t="shared" si="32"/>
        <v>100</v>
      </c>
      <c r="CW34" s="94">
        <f t="shared" si="16"/>
        <v>99.999999999999986</v>
      </c>
      <c r="CX34" s="95">
        <f t="shared" si="17"/>
        <v>100</v>
      </c>
      <c r="CY34" s="95">
        <f t="shared" si="18"/>
        <v>100</v>
      </c>
      <c r="CZ34" s="95">
        <f t="shared" si="19"/>
        <v>99.999999999999986</v>
      </c>
      <c r="DA34" s="95">
        <f t="shared" si="20"/>
        <v>100</v>
      </c>
      <c r="DB34" s="95">
        <f t="shared" si="21"/>
        <v>100</v>
      </c>
      <c r="DC34" s="95">
        <f t="shared" si="22"/>
        <v>100</v>
      </c>
      <c r="DD34" s="95">
        <f t="shared" si="33"/>
        <v>100</v>
      </c>
      <c r="DE34" s="95">
        <f t="shared" si="34"/>
        <v>100</v>
      </c>
      <c r="DF34" s="95">
        <f t="shared" si="35"/>
        <v>100.00000000000001</v>
      </c>
      <c r="DG34" s="95">
        <f t="shared" si="36"/>
        <v>100</v>
      </c>
    </row>
    <row r="35" spans="1:111">
      <c r="A35" s="70" t="str">
        <f>+DATA!A38</f>
        <v>Washington</v>
      </c>
      <c r="B35" s="77">
        <f>(DATA!X38/DATA!B38)*100</f>
        <v>58.076225045372055</v>
      </c>
      <c r="C35" s="77">
        <f>(DATA!Y38/DATA!C38)*100</f>
        <v>56.217705821563904</v>
      </c>
      <c r="D35" s="77">
        <f>(DATA!Z38/DATA!D38)*100</f>
        <v>54.908982393315434</v>
      </c>
      <c r="E35" s="77">
        <f>(DATA!AA38/DATA!E38)*100</f>
        <v>53.850710900473928</v>
      </c>
      <c r="F35" s="77">
        <f>(DATA!AB38/DATA!F38)*100</f>
        <v>51.095290251916758</v>
      </c>
      <c r="G35" s="77">
        <f>(DATA!AC38/DATA!G38)*100</f>
        <v>51.359862582307471</v>
      </c>
      <c r="H35" s="77">
        <f>(DATA!AD38/DATA!H38)*100</f>
        <v>49.847009735744088</v>
      </c>
      <c r="I35" s="77">
        <f>(DATA!AE38/DATA!I38)*100</f>
        <v>49.633699633699635</v>
      </c>
      <c r="J35" s="77">
        <f>(DATA!AF38/DATA!J38)*100</f>
        <v>48.761294083357619</v>
      </c>
      <c r="K35" s="77">
        <f>(DATA!AG38/DATA!K38)*100</f>
        <v>46.828225231646471</v>
      </c>
      <c r="L35" s="77">
        <f>(DATA!AH38/DATA!L38)*100</f>
        <v>46.140226628895185</v>
      </c>
      <c r="M35" s="61">
        <f>(DATA!AI38/DATA!B38)*100</f>
        <v>41.923774954627952</v>
      </c>
      <c r="N35" s="42">
        <f>(DATA!AJ38/DATA!C38)*100</f>
        <v>43.782294178436096</v>
      </c>
      <c r="O35" s="42">
        <f>(DATA!AK38/DATA!D38)*100</f>
        <v>45.091017606684566</v>
      </c>
      <c r="P35" s="42">
        <f>(DATA!AL38/DATA!E38)*100</f>
        <v>46.149289099526065</v>
      </c>
      <c r="Q35" s="42">
        <f>(DATA!AM38/DATA!F38)*100</f>
        <v>48.904709748083242</v>
      </c>
      <c r="R35" s="42">
        <f>(DATA!AN38/DATA!G38)*100</f>
        <v>48.640137417692529</v>
      </c>
      <c r="S35" s="42">
        <f>(DATA!AO38/DATA!H38)*100</f>
        <v>50.152990264255912</v>
      </c>
      <c r="T35" s="42">
        <f>(DATA!AP38/DATA!I38)*100</f>
        <v>50.366300366300365</v>
      </c>
      <c r="U35" s="42">
        <f>(DATA!AQ38/DATA!J38)*100</f>
        <v>51.238705916642381</v>
      </c>
      <c r="V35" s="42">
        <f>(DATA!AR38/DATA!K38)*100</f>
        <v>53.171774768353529</v>
      </c>
      <c r="W35" s="42">
        <f>(DATA!AS38/DATA!L38)*100</f>
        <v>53.859773371104815</v>
      </c>
      <c r="X35" s="61">
        <f>(DATA!AT38/DATA!M38)*100</f>
        <v>91.687840290381132</v>
      </c>
      <c r="Y35" s="42">
        <f>(DATA!AU38/DATA!N38)*100</f>
        <v>90.351481736733291</v>
      </c>
      <c r="Z35" s="42">
        <f>(DATA!AV38/DATA!O38)*100</f>
        <v>89.456391875746704</v>
      </c>
      <c r="AA35" s="42">
        <f>(DATA!AW38/DATA!P38)*100</f>
        <v>88.411381149970353</v>
      </c>
      <c r="AB35" s="42">
        <f>(DATA!AX38/DATA!Q38)*100</f>
        <v>86.404833836858003</v>
      </c>
      <c r="AC35" s="42">
        <f>(DATA!AY38/DATA!R38)*100</f>
        <v>87.076392877656517</v>
      </c>
      <c r="AD35" s="42">
        <f>(DATA!AZ38/DATA!S38)*100</f>
        <v>86.525020967291027</v>
      </c>
      <c r="AE35" s="42">
        <f>(DATA!BA38/DATA!T38)*100</f>
        <v>86.853448275862064</v>
      </c>
      <c r="AF35" s="42">
        <f>(DATA!BB38/DATA!U38)*100</f>
        <v>85.818927629651327</v>
      </c>
      <c r="AG35" s="42">
        <f>(DATA!BC38/DATA!V38)*100</f>
        <v>83.607730851825337</v>
      </c>
      <c r="AH35" s="42">
        <f>(DATA!BD38/DATA!W38)*100</f>
        <v>82.770870337477803</v>
      </c>
      <c r="AI35" s="61">
        <f>(DATA!BE38/DATA!M38)*100</f>
        <v>2.1415607985480944</v>
      </c>
      <c r="AJ35" s="77">
        <f>(DATA!BF38/DATA!N38)*100</f>
        <v>2.2398345968297728</v>
      </c>
      <c r="AK35" s="77">
        <f>(DATA!BG38/DATA!O38)*100</f>
        <v>2.4193548387096775</v>
      </c>
      <c r="AL35" s="77">
        <f>(DATA!BH38/DATA!P38)*100</f>
        <v>2.5192649673977474</v>
      </c>
      <c r="AM35" s="77">
        <f>(DATA!BI38/DATA!Q38)*100</f>
        <v>2.8838231255149687</v>
      </c>
      <c r="AN35" s="77">
        <f>(DATA!BJ38/DATA!R38)*100</f>
        <v>2.5847214244686962</v>
      </c>
      <c r="AO35" s="77">
        <f>(DATA!BK38/DATA!S38)*100</f>
        <v>2.460162147050601</v>
      </c>
      <c r="AP35" s="77">
        <f>(DATA!BL38/DATA!T38)*100</f>
        <v>2.4938423645320196</v>
      </c>
      <c r="AQ35" s="77">
        <f>(DATA!BM38/DATA!U38)*100</f>
        <v>2.5490770583064752</v>
      </c>
      <c r="AR35" s="77">
        <f>(DATA!BN38/DATA!V38)*100</f>
        <v>2.7201145311381532</v>
      </c>
      <c r="AS35" s="77">
        <f>(DATA!BO38/DATA!W38)*100</f>
        <v>3.1616341030195381</v>
      </c>
      <c r="AT35" s="107" t="str">
        <f>IF(DATA!BP38&gt;0,((DATA!BP38/DATA!BE38)*100),"NA")</f>
        <v>NA</v>
      </c>
      <c r="AU35" s="112" t="str">
        <f>IF(DATA!BQ38&gt;0,((DATA!BQ38/DATA!BF38)*100),"NA")</f>
        <v>NA</v>
      </c>
      <c r="AV35" s="112" t="str">
        <f>IF(DATA!BR38&gt;0,((DATA!BR38/DATA!BG38)*100),"NA")</f>
        <v>NA</v>
      </c>
      <c r="AW35" s="112" t="str">
        <f>IF(DATA!BS38&gt;0,((DATA!BS38/DATA!BH38)*100),"NA")</f>
        <v>NA</v>
      </c>
      <c r="AX35" s="112" t="str">
        <f>IF(DATA!BT38&gt;0,((DATA!BT38/DATA!BI38)*100),"NA")</f>
        <v>NA</v>
      </c>
      <c r="AY35" s="112" t="str">
        <f>IF(DATA!BU38&gt;0,((DATA!BU38/DATA!BJ38)*100),"NA")</f>
        <v>NA</v>
      </c>
      <c r="AZ35" s="112" t="str">
        <f>IF(DATA!BV38&gt;0,((DATA!BV38/DATA!BK38)*100),"NA")</f>
        <v>NA</v>
      </c>
      <c r="BA35" s="112" t="str">
        <f>IF(DATA!BW38&gt;0,((DATA!BW38/DATA!BL38)*100),"NA")</f>
        <v>NA</v>
      </c>
      <c r="BB35" s="112" t="str">
        <f>IF(DATA!BX38&gt;0,((DATA!BX38/DATA!BM38)*100),"NA")</f>
        <v>NA</v>
      </c>
      <c r="BC35" s="112" t="str">
        <f>IF(DATA!BY38&gt;0,((DATA!BY38/DATA!BN38)*100),"NA")</f>
        <v>NA</v>
      </c>
      <c r="BD35" s="112" t="str">
        <f>IF(DATA!BZ38&gt;0,((DATA!BZ38/DATA!BO38)*100),"NA")</f>
        <v>NA</v>
      </c>
      <c r="BE35" s="61">
        <f>(DATA!CA38/DATA!M38)*100</f>
        <v>2.0326678765880217</v>
      </c>
      <c r="BF35" s="77">
        <f>(DATA!CB38/DATA!N38)*100</f>
        <v>2.6533425223983458</v>
      </c>
      <c r="BG35" s="77">
        <f>(DATA!CC38/DATA!O38)*100</f>
        <v>2.7180406212664274</v>
      </c>
      <c r="BH35" s="77">
        <f>(DATA!CD38/DATA!P38)*100</f>
        <v>3.1120331950207469</v>
      </c>
      <c r="BI35" s="77">
        <f>(DATA!CE38/DATA!Q38)*100</f>
        <v>3.6253776435045322</v>
      </c>
      <c r="BJ35" s="77">
        <f>(DATA!CF38/DATA!R38)*100</f>
        <v>3.5037334865020102</v>
      </c>
      <c r="BK35" s="77">
        <f>(DATA!CG38/DATA!S38)*100</f>
        <v>3.4386357282639084</v>
      </c>
      <c r="BL35" s="77">
        <f>(DATA!CH38/DATA!T38)*100</f>
        <v>3.0172413793103448</v>
      </c>
      <c r="BM35" s="77">
        <f>(DATA!CI38/DATA!U38)*100</f>
        <v>2.9592733665397013</v>
      </c>
      <c r="BN35" s="77">
        <f>(DATA!CJ38/DATA!V38)*100</f>
        <v>3.4717251252684322</v>
      </c>
      <c r="BO35" s="77">
        <f>(DATA!CK38/DATA!W38)*100</f>
        <v>3.8721136767317943</v>
      </c>
      <c r="BP35" s="61">
        <f>(DATA!CL38/DATA!M38)*100</f>
        <v>0</v>
      </c>
      <c r="BQ35" s="77">
        <f>(DATA!CM38/DATA!N38)*100</f>
        <v>0</v>
      </c>
      <c r="BR35" s="77">
        <f>(DATA!CN38/DATA!O38)*100</f>
        <v>0</v>
      </c>
      <c r="BS35" s="77">
        <f>(DATA!CO38/DATA!P38)*100</f>
        <v>0</v>
      </c>
      <c r="BT35" s="77">
        <f>(DATA!CP38/DATA!Q38)*100</f>
        <v>0</v>
      </c>
      <c r="BU35" s="77">
        <f>(DATA!CQ38/DATA!R38)*100</f>
        <v>0</v>
      </c>
      <c r="BV35" s="77">
        <f>(DATA!CR38/DATA!S38)*100</f>
        <v>0</v>
      </c>
      <c r="BW35" s="77">
        <f>(DATA!CS38/DATA!T38)*100</f>
        <v>0.70812807881773399</v>
      </c>
      <c r="BX35" s="77">
        <f>(DATA!CT38/DATA!U38)*100</f>
        <v>0.90829182537357167</v>
      </c>
      <c r="BY35" s="77">
        <f>(DATA!CU38/DATA!V38)*100</f>
        <v>1.4674302075876879</v>
      </c>
      <c r="BZ35" s="77">
        <f>(DATA!CV38/DATA!W38)*100</f>
        <v>1.8117229129662522</v>
      </c>
      <c r="CA35" s="61">
        <f>(DATA!CW38/DATA!M38)*100</f>
        <v>4.1379310344827589</v>
      </c>
      <c r="CB35" s="77">
        <f>(DATA!CX38/DATA!N38)*100</f>
        <v>4.755341144038594</v>
      </c>
      <c r="CC35" s="77">
        <f>(DATA!CY38/DATA!O38)*100</f>
        <v>5.4062126642771799</v>
      </c>
      <c r="CD35" s="77">
        <f>(DATA!CZ38/DATA!P38)*100</f>
        <v>5.9573206876111442</v>
      </c>
      <c r="CE35" s="77">
        <f>(DATA!DA38/DATA!Q38)*100</f>
        <v>7.0859653941224936</v>
      </c>
      <c r="CF35" s="77">
        <f>(DATA!DB38/DATA!R38)*100</f>
        <v>6.8351522113727743</v>
      </c>
      <c r="CG35" s="77">
        <f>(DATA!DC38/DATA!S38)*100</f>
        <v>7.5761811573944637</v>
      </c>
      <c r="CH35" s="77">
        <f>(DATA!DD38/DATA!T38)*100</f>
        <v>6.9273399014778327</v>
      </c>
      <c r="CI35" s="77">
        <f>(DATA!DE38/DATA!U38)*100</f>
        <v>7.7644301201289192</v>
      </c>
      <c r="CJ35" s="77">
        <f>(DATA!DF38/DATA!V38)*100</f>
        <v>8.7329992841803872</v>
      </c>
      <c r="CK35" s="77">
        <f>(DATA!DG38/DATA!W38)*100</f>
        <v>8.3836589698046176</v>
      </c>
      <c r="CL35" s="92">
        <f t="shared" si="9"/>
        <v>100</v>
      </c>
      <c r="CM35" s="98">
        <f t="shared" si="10"/>
        <v>100</v>
      </c>
      <c r="CN35" s="98">
        <f t="shared" si="11"/>
        <v>100</v>
      </c>
      <c r="CO35" s="98">
        <f t="shared" si="12"/>
        <v>100</v>
      </c>
      <c r="CP35" s="98">
        <f t="shared" si="13"/>
        <v>100</v>
      </c>
      <c r="CQ35" s="98">
        <f t="shared" si="14"/>
        <v>100</v>
      </c>
      <c r="CR35" s="98">
        <f t="shared" si="15"/>
        <v>100</v>
      </c>
      <c r="CS35" s="98">
        <f t="shared" si="30"/>
        <v>100</v>
      </c>
      <c r="CT35" s="98">
        <f t="shared" si="31"/>
        <v>100</v>
      </c>
      <c r="CU35" s="98">
        <f t="shared" si="32"/>
        <v>100</v>
      </c>
      <c r="CV35" s="98">
        <f t="shared" si="32"/>
        <v>100</v>
      </c>
      <c r="CW35" s="92">
        <f t="shared" si="16"/>
        <v>100.00000000000001</v>
      </c>
      <c r="CX35" s="98">
        <f t="shared" si="17"/>
        <v>100</v>
      </c>
      <c r="CY35" s="98">
        <f t="shared" si="18"/>
        <v>99.999999999999986</v>
      </c>
      <c r="CZ35" s="98">
        <f t="shared" si="19"/>
        <v>99.999999999999986</v>
      </c>
      <c r="DA35" s="98">
        <f t="shared" si="20"/>
        <v>100</v>
      </c>
      <c r="DB35" s="98">
        <f t="shared" si="21"/>
        <v>100</v>
      </c>
      <c r="DC35" s="98">
        <f t="shared" si="22"/>
        <v>99.999999999999986</v>
      </c>
      <c r="DD35" s="98">
        <f t="shared" si="33"/>
        <v>100</v>
      </c>
      <c r="DE35" s="98">
        <f t="shared" si="34"/>
        <v>100</v>
      </c>
      <c r="DF35" s="98">
        <f t="shared" si="35"/>
        <v>100</v>
      </c>
      <c r="DG35" s="98">
        <f t="shared" si="36"/>
        <v>100</v>
      </c>
    </row>
    <row r="36" spans="1:111">
      <c r="A36" s="66" t="str">
        <f>+DATA!A39</f>
        <v>Wyoming</v>
      </c>
      <c r="B36" s="75">
        <f>(DATA!X39/DATA!B39)*100</f>
        <v>53.383458646616546</v>
      </c>
      <c r="C36" s="75">
        <f>(DATA!Y39/DATA!C39)*100</f>
        <v>54.693140794223829</v>
      </c>
      <c r="D36" s="75">
        <f>(DATA!Z39/DATA!D39)*100</f>
        <v>55.102040816326522</v>
      </c>
      <c r="E36" s="75">
        <f>(DATA!AA39/DATA!E39)*100</f>
        <v>55.743879472693038</v>
      </c>
      <c r="F36" s="75">
        <f>(DATA!AB39/DATA!F39)*100</f>
        <v>52.826510721247566</v>
      </c>
      <c r="G36" s="75">
        <f>(DATA!AC39/DATA!G39)*100</f>
        <v>49.725776965265084</v>
      </c>
      <c r="H36" s="75">
        <f>(DATA!AD39/DATA!H39)*100</f>
        <v>51.198630136986303</v>
      </c>
      <c r="I36" s="75">
        <f>(DATA!AE39/DATA!I39)*100</f>
        <v>50.856164383561641</v>
      </c>
      <c r="J36" s="75">
        <f>(DATA!AF39/DATA!J39)*100</f>
        <v>52.520325203252028</v>
      </c>
      <c r="K36" s="75">
        <f>(DATA!AG39/DATA!K39)*100</f>
        <v>51.538461538461533</v>
      </c>
      <c r="L36" s="75">
        <f>(DATA!AH39/DATA!L39)*100</f>
        <v>51.658767772511851</v>
      </c>
      <c r="M36" s="76">
        <f>(DATA!AI39/DATA!B39)*100</f>
        <v>46.616541353383454</v>
      </c>
      <c r="N36" s="75">
        <f>(DATA!AJ39/DATA!C39)*100</f>
        <v>45.306859205776171</v>
      </c>
      <c r="O36" s="75">
        <f>(DATA!AK39/DATA!D39)*100</f>
        <v>44.897959183673471</v>
      </c>
      <c r="P36" s="75">
        <f>(DATA!AL39/DATA!E39)*100</f>
        <v>44.256120527306969</v>
      </c>
      <c r="Q36" s="75">
        <f>(DATA!AM39/DATA!F39)*100</f>
        <v>47.173489278752434</v>
      </c>
      <c r="R36" s="75">
        <f>(DATA!AN39/DATA!G39)*100</f>
        <v>50.274223034734923</v>
      </c>
      <c r="S36" s="75">
        <f>(DATA!AO39/DATA!H39)*100</f>
        <v>48.801369863013697</v>
      </c>
      <c r="T36" s="75">
        <f>(DATA!AP39/DATA!I39)*100</f>
        <v>49.143835616438359</v>
      </c>
      <c r="U36" s="75">
        <f>(DATA!AQ39/DATA!J39)*100</f>
        <v>47.479674796747965</v>
      </c>
      <c r="V36" s="75">
        <f>(DATA!AR39/DATA!K39)*100</f>
        <v>48.46153846153846</v>
      </c>
      <c r="W36" s="75">
        <f>(DATA!AS39/DATA!L39)*100</f>
        <v>48.341232227488149</v>
      </c>
      <c r="X36" s="76">
        <f>(DATA!AT39/DATA!M39)*100</f>
        <v>98.746867167919788</v>
      </c>
      <c r="Y36" s="75">
        <f>(DATA!AU39/DATA!N39)*100</f>
        <v>98.375451263537911</v>
      </c>
      <c r="Z36" s="75">
        <f>(DATA!AV39/DATA!O39)*100</f>
        <v>97.769516728624538</v>
      </c>
      <c r="AA36" s="75">
        <f>(DATA!AW39/DATA!P39)*100</f>
        <v>98.48771266540642</v>
      </c>
      <c r="AB36" s="75">
        <f>(DATA!AX39/DATA!Q39)*100</f>
        <v>97.465886939571149</v>
      </c>
      <c r="AC36" s="75">
        <f>(DATA!AY39/DATA!R39)*100</f>
        <v>96.520146520146525</v>
      </c>
      <c r="AD36" s="75">
        <f>(DATA!AZ39/DATA!S39)*100</f>
        <v>95.336787564766837</v>
      </c>
      <c r="AE36" s="75">
        <f>(DATA!BA39/DATA!T39)*100</f>
        <v>96.539792387543258</v>
      </c>
      <c r="AF36" s="75">
        <f>(DATA!BB39/DATA!U39)*100</f>
        <v>96.179401993355484</v>
      </c>
      <c r="AG36" s="75">
        <f>(DATA!BC39/DATA!V39)*100</f>
        <v>96.69291338582677</v>
      </c>
      <c r="AH36" s="75">
        <f>(DATA!BD39/DATA!W39)*100</f>
        <v>96.428571428571431</v>
      </c>
      <c r="AI36" s="76">
        <f>(DATA!BE39/DATA!M39)*100</f>
        <v>0.50125313283208017</v>
      </c>
      <c r="AJ36" s="75">
        <f>(DATA!BF39/DATA!N39)*100</f>
        <v>0.36101083032490977</v>
      </c>
      <c r="AK36" s="75">
        <f>(DATA!BG39/DATA!O39)*100</f>
        <v>0.37174721189591076</v>
      </c>
      <c r="AL36" s="75">
        <f>(DATA!BH39/DATA!P39)*100</f>
        <v>0.1890359168241966</v>
      </c>
      <c r="AM36" s="75">
        <f>(DATA!BI39/DATA!Q39)*100</f>
        <v>0.58479532163742687</v>
      </c>
      <c r="AN36" s="75">
        <f>(DATA!BJ39/DATA!R39)*100</f>
        <v>0.5494505494505495</v>
      </c>
      <c r="AO36" s="75">
        <f>(DATA!BK39/DATA!S39)*100</f>
        <v>0.5181347150259068</v>
      </c>
      <c r="AP36" s="75">
        <f>(DATA!BL39/DATA!T39)*100</f>
        <v>0.17301038062283738</v>
      </c>
      <c r="AQ36" s="75">
        <f>(DATA!BM39/DATA!U39)*100</f>
        <v>0</v>
      </c>
      <c r="AR36" s="75">
        <f>(DATA!BN39/DATA!V39)*100</f>
        <v>0.31496062992125984</v>
      </c>
      <c r="AS36" s="75">
        <f>(DATA!BO39/DATA!W39)*100</f>
        <v>0.48701298701298701</v>
      </c>
      <c r="AT36" s="110" t="str">
        <f>IF(DATA!BP39&gt;0,((DATA!BP39/DATA!BE39)*100),"NA")</f>
        <v>NA</v>
      </c>
      <c r="AU36" s="111" t="str">
        <f>IF(DATA!BQ39&gt;0,((DATA!BQ39/DATA!BF39)*100),"NA")</f>
        <v>NA</v>
      </c>
      <c r="AV36" s="111" t="str">
        <f>IF(DATA!BR39&gt;0,((DATA!BR39/DATA!BG39)*100),"NA")</f>
        <v>NA</v>
      </c>
      <c r="AW36" s="111" t="str">
        <f>IF(DATA!BS39&gt;0,((DATA!BS39/DATA!BH39)*100),"NA")</f>
        <v>NA</v>
      </c>
      <c r="AX36" s="111" t="str">
        <f>IF(DATA!BT39&gt;0,((DATA!BT39/DATA!BI39)*100),"NA")</f>
        <v>NA</v>
      </c>
      <c r="AY36" s="111" t="str">
        <f>IF(DATA!BU39&gt;0,((DATA!BU39/DATA!BJ39)*100),"NA")</f>
        <v>NA</v>
      </c>
      <c r="AZ36" s="111" t="str">
        <f>IF(DATA!BV39&gt;0,((DATA!BV39/DATA!BK39)*100),"NA")</f>
        <v>NA</v>
      </c>
      <c r="BA36" s="111" t="str">
        <f>IF(DATA!BW39&gt;0,((DATA!BW39/DATA!BL39)*100),"NA")</f>
        <v>NA</v>
      </c>
      <c r="BB36" s="111" t="str">
        <f>IF(DATA!BX39&gt;0,((DATA!BX39/DATA!BM39)*100),"NA")</f>
        <v>NA</v>
      </c>
      <c r="BC36" s="111" t="str">
        <f>IF(DATA!BY39&gt;0,((DATA!BY39/DATA!BN39)*100),"NA")</f>
        <v>NA</v>
      </c>
      <c r="BD36" s="111" t="str">
        <f>IF(DATA!BZ39&gt;0,((DATA!BZ39/DATA!BO39)*100),"NA")</f>
        <v>NA</v>
      </c>
      <c r="BE36" s="76">
        <f>(DATA!CA39/DATA!M39)*100</f>
        <v>0.75187969924812026</v>
      </c>
      <c r="BF36" s="75">
        <f>(DATA!CB39/DATA!N39)*100</f>
        <v>1.2635379061371841</v>
      </c>
      <c r="BG36" s="75">
        <f>(DATA!CC39/DATA!O39)*100</f>
        <v>1.1152416356877324</v>
      </c>
      <c r="BH36" s="75">
        <f>(DATA!CD39/DATA!P39)*100</f>
        <v>0.75614366729678639</v>
      </c>
      <c r="BI36" s="75">
        <f>(DATA!CE39/DATA!Q39)*100</f>
        <v>0.77972709551656916</v>
      </c>
      <c r="BJ36" s="75">
        <f>(DATA!CF39/DATA!R39)*100</f>
        <v>1.6483516483516485</v>
      </c>
      <c r="BK36" s="75">
        <f>(DATA!CG39/DATA!S39)*100</f>
        <v>1.7271157167530224</v>
      </c>
      <c r="BL36" s="75">
        <f>(DATA!CH39/DATA!T39)*100</f>
        <v>1.2110726643598615</v>
      </c>
      <c r="BM36" s="75">
        <f>(DATA!CI39/DATA!U39)*100</f>
        <v>1.6611295681063125</v>
      </c>
      <c r="BN36" s="75">
        <f>(DATA!CJ39/DATA!V39)*100</f>
        <v>1.1023622047244095</v>
      </c>
      <c r="BO36" s="75">
        <f>(DATA!CK39/DATA!W39)*100</f>
        <v>0.81168831168831157</v>
      </c>
      <c r="BP36" s="76">
        <f>(DATA!CL39/DATA!M39)*100</f>
        <v>0</v>
      </c>
      <c r="BQ36" s="75">
        <f>(DATA!CM39/DATA!N39)*100</f>
        <v>0</v>
      </c>
      <c r="BR36" s="75">
        <f>(DATA!CN39/DATA!O39)*100</f>
        <v>0</v>
      </c>
      <c r="BS36" s="75">
        <f>(DATA!CO39/DATA!P39)*100</f>
        <v>0</v>
      </c>
      <c r="BT36" s="75">
        <f>(DATA!CP39/DATA!Q39)*100</f>
        <v>0</v>
      </c>
      <c r="BU36" s="75">
        <f>(DATA!CQ39/DATA!R39)*100</f>
        <v>0</v>
      </c>
      <c r="BV36" s="75">
        <f>(DATA!CR39/DATA!S39)*100</f>
        <v>0</v>
      </c>
      <c r="BW36" s="75">
        <f>(DATA!CS39/DATA!T39)*100</f>
        <v>0</v>
      </c>
      <c r="BX36" s="75">
        <f>(DATA!CT39/DATA!U39)*100</f>
        <v>0</v>
      </c>
      <c r="BY36" s="75">
        <f>(DATA!CU39/DATA!V39)*100</f>
        <v>0.31496062992125984</v>
      </c>
      <c r="BZ36" s="75">
        <f>(DATA!CV39/DATA!W39)*100</f>
        <v>0.16233766233766234</v>
      </c>
      <c r="CA36" s="76">
        <f>(DATA!CW39/DATA!M39)*100</f>
        <v>0</v>
      </c>
      <c r="CB36" s="75">
        <f>(DATA!CX39/DATA!N39)*100</f>
        <v>0</v>
      </c>
      <c r="CC36" s="75">
        <f>(DATA!CY39/DATA!O39)*100</f>
        <v>0.74349442379182151</v>
      </c>
      <c r="CD36" s="75">
        <f>(DATA!CZ39/DATA!P39)*100</f>
        <v>0.56710775047258988</v>
      </c>
      <c r="CE36" s="75">
        <f>(DATA!DA39/DATA!Q39)*100</f>
        <v>1.1695906432748537</v>
      </c>
      <c r="CF36" s="75">
        <f>(DATA!DB39/DATA!R39)*100</f>
        <v>1.2820512820512819</v>
      </c>
      <c r="CG36" s="75">
        <f>(DATA!DC39/DATA!S39)*100</f>
        <v>2.4179620034542317</v>
      </c>
      <c r="CH36" s="75">
        <f>(DATA!DD39/DATA!T39)*100</f>
        <v>2.0761245674740483</v>
      </c>
      <c r="CI36" s="75">
        <f>(DATA!DE39/DATA!U39)*100</f>
        <v>2.1594684385382057</v>
      </c>
      <c r="CJ36" s="75">
        <f>(DATA!DF39/DATA!V39)*100</f>
        <v>1.5748031496062991</v>
      </c>
      <c r="CK36" s="75">
        <f>(DATA!DG39/DATA!W39)*100</f>
        <v>2.1103896103896105</v>
      </c>
      <c r="CL36" s="96">
        <f t="shared" si="9"/>
        <v>100</v>
      </c>
      <c r="CM36" s="97">
        <f t="shared" si="10"/>
        <v>100</v>
      </c>
      <c r="CN36" s="97">
        <f t="shared" si="11"/>
        <v>100</v>
      </c>
      <c r="CO36" s="97">
        <f t="shared" si="12"/>
        <v>100</v>
      </c>
      <c r="CP36" s="97">
        <f t="shared" si="13"/>
        <v>100</v>
      </c>
      <c r="CQ36" s="97">
        <f t="shared" si="14"/>
        <v>100</v>
      </c>
      <c r="CR36" s="97">
        <f t="shared" si="15"/>
        <v>100</v>
      </c>
      <c r="CS36" s="97">
        <f t="shared" si="30"/>
        <v>100</v>
      </c>
      <c r="CT36" s="97">
        <f t="shared" si="31"/>
        <v>100</v>
      </c>
      <c r="CU36" s="97">
        <f t="shared" si="32"/>
        <v>100</v>
      </c>
      <c r="CV36" s="97">
        <f t="shared" si="32"/>
        <v>100</v>
      </c>
      <c r="CW36" s="96">
        <f t="shared" si="16"/>
        <v>99.999999999999986</v>
      </c>
      <c r="CX36" s="97">
        <f t="shared" si="17"/>
        <v>100.00000000000001</v>
      </c>
      <c r="CY36" s="97">
        <f t="shared" si="18"/>
        <v>100</v>
      </c>
      <c r="CZ36" s="97">
        <f t="shared" si="19"/>
        <v>99.999999999999986</v>
      </c>
      <c r="DA36" s="97">
        <f t="shared" si="20"/>
        <v>100</v>
      </c>
      <c r="DB36" s="97">
        <f t="shared" si="21"/>
        <v>100.00000000000001</v>
      </c>
      <c r="DC36" s="97">
        <f t="shared" si="22"/>
        <v>100</v>
      </c>
      <c r="DD36" s="97">
        <f t="shared" si="33"/>
        <v>100.00000000000001</v>
      </c>
      <c r="DE36" s="97">
        <f t="shared" si="34"/>
        <v>100.00000000000001</v>
      </c>
      <c r="DF36" s="97">
        <f t="shared" si="35"/>
        <v>100</v>
      </c>
      <c r="DG36" s="97">
        <f t="shared" si="36"/>
        <v>100</v>
      </c>
    </row>
    <row r="37" spans="1:111">
      <c r="A37" s="69" t="str">
        <f>+DATA!A40</f>
        <v>Midwest</v>
      </c>
      <c r="B37" s="78">
        <f>(DATA!X40/DATA!B40)*100</f>
        <v>60.274756725815678</v>
      </c>
      <c r="C37" s="78">
        <f>(DATA!Y40/DATA!C40)*100</f>
        <v>57.1992024965326</v>
      </c>
      <c r="D37" s="78">
        <f>(DATA!Z40/DATA!D40)*100</f>
        <v>55.904392764857882</v>
      </c>
      <c r="E37" s="78">
        <f>(DATA!AA40/DATA!E40)*100</f>
        <v>54.935202889313786</v>
      </c>
      <c r="F37" s="78">
        <f>(DATA!AB40/DATA!F40)*100</f>
        <v>51.596339392935533</v>
      </c>
      <c r="G37" s="78">
        <f>(DATA!AC40/DATA!G40)*100</f>
        <v>50.289471507733033</v>
      </c>
      <c r="H37" s="78">
        <f>(DATA!AD40/DATA!H40)*100</f>
        <v>47.577840998893627</v>
      </c>
      <c r="I37" s="78">
        <f>(DATA!AE40/DATA!I40)*100</f>
        <v>48.227576152842779</v>
      </c>
      <c r="J37" s="78">
        <f>(DATA!AF40/DATA!J40)*100</f>
        <v>47.435695123875647</v>
      </c>
      <c r="K37" s="78">
        <f>(DATA!AG40/DATA!K40)*100</f>
        <v>46.818486269256532</v>
      </c>
      <c r="L37" s="78">
        <f>(DATA!AH40/DATA!L40)*100</f>
        <v>47.098564994239027</v>
      </c>
      <c r="M37" s="79">
        <f>(DATA!AI40/DATA!B40)*100</f>
        <v>39.725243274184322</v>
      </c>
      <c r="N37" s="78">
        <f>(DATA!AJ40/DATA!C40)*100</f>
        <v>42.800797503467408</v>
      </c>
      <c r="O37" s="78">
        <f>(DATA!AK40/DATA!D40)*100</f>
        <v>44.095607235142118</v>
      </c>
      <c r="P37" s="78">
        <f>(DATA!AL40/DATA!E40)*100</f>
        <v>45.064797110686214</v>
      </c>
      <c r="Q37" s="78">
        <f>(DATA!AM40/DATA!F40)*100</f>
        <v>48.403660607064474</v>
      </c>
      <c r="R37" s="78">
        <f>(DATA!AN40/DATA!G40)*100</f>
        <v>49.710528492266974</v>
      </c>
      <c r="S37" s="78">
        <f>(DATA!AO40/DATA!H40)*100</f>
        <v>48.522206416943256</v>
      </c>
      <c r="T37" s="78">
        <f>(DATA!AP40/DATA!I40)*100</f>
        <v>51.772423847157214</v>
      </c>
      <c r="U37" s="78">
        <f>(DATA!AQ40/DATA!J40)*100</f>
        <v>52.564304876124346</v>
      </c>
      <c r="V37" s="78">
        <f>(DATA!AR40/DATA!K40)*100</f>
        <v>53.181513730743468</v>
      </c>
      <c r="W37" s="78">
        <f>(DATA!AS40/DATA!L40)*100</f>
        <v>52.90143500576098</v>
      </c>
      <c r="X37" s="79">
        <f>(DATA!AT40/DATA!M40)*100</f>
        <v>91.801329752102504</v>
      </c>
      <c r="Y37" s="78">
        <f>(DATA!AU40/DATA!N40)*100</f>
        <v>92.139242715058458</v>
      </c>
      <c r="Z37" s="78">
        <f>(DATA!AV40/DATA!O40)*100</f>
        <v>91.76077136900625</v>
      </c>
      <c r="AA37" s="78">
        <f>(DATA!AW40/DATA!P40)*100</f>
        <v>91.897554301351121</v>
      </c>
      <c r="AB37" s="78">
        <f>(DATA!AX40/DATA!Q40)*100</f>
        <v>91.753828131537105</v>
      </c>
      <c r="AC37" s="78">
        <f>(DATA!AY40/DATA!R40)*100</f>
        <v>91.008311644698182</v>
      </c>
      <c r="AD37" s="78">
        <f>(DATA!AZ40/DATA!S40)*100</f>
        <v>90.515472551400705</v>
      </c>
      <c r="AE37" s="78">
        <f>(DATA!BA40/DATA!T40)*100</f>
        <v>90.538533687666089</v>
      </c>
      <c r="AF37" s="78">
        <f>(DATA!BB40/DATA!U40)*100</f>
        <v>89.655450657629316</v>
      </c>
      <c r="AG37" s="78">
        <f>(DATA!BC40/DATA!V40)*100</f>
        <v>89.9863330529857</v>
      </c>
      <c r="AH37" s="78">
        <f>(DATA!BD40/DATA!W40)*100</f>
        <v>89.280752377898892</v>
      </c>
      <c r="AI37" s="79">
        <f>(DATA!BE40/DATA!M40)*100</f>
        <v>4.9623530447800626</v>
      </c>
      <c r="AJ37" s="78">
        <f>(DATA!BF40/DATA!N40)*100</f>
        <v>4.9598673878904203</v>
      </c>
      <c r="AK37" s="78">
        <f>(DATA!BG40/DATA!O40)*100</f>
        <v>4.9426685198054203</v>
      </c>
      <c r="AL37" s="78">
        <f>(DATA!BH40/DATA!P40)*100</f>
        <v>4.7203694202154951</v>
      </c>
      <c r="AM37" s="78">
        <f>(DATA!BI40/DATA!Q40)*100</f>
        <v>4.3469165760187432</v>
      </c>
      <c r="AN37" s="78">
        <f>(DATA!BJ40/DATA!R40)*100</f>
        <v>4.6637561917555201</v>
      </c>
      <c r="AO37" s="78">
        <f>(DATA!BK40/DATA!S40)*100</f>
        <v>4.8113563083622957</v>
      </c>
      <c r="AP37" s="78">
        <f>(DATA!BL40/DATA!T40)*100</f>
        <v>4.6154447397217444</v>
      </c>
      <c r="AQ37" s="78">
        <f>(DATA!BM40/DATA!U40)*100</f>
        <v>4.7405793593157428</v>
      </c>
      <c r="AR37" s="78">
        <f>(DATA!BN40/DATA!V40)*100</f>
        <v>4.3418839360807402</v>
      </c>
      <c r="AS37" s="78">
        <f>(DATA!BO40/DATA!W40)*100</f>
        <v>4.6649567168964419</v>
      </c>
      <c r="AT37" s="113">
        <f>IF(DATA!BP40&gt;0,((DATA!BP40/DATA!BE40)*100),"NA")</f>
        <v>31.05590062111801</v>
      </c>
      <c r="AU37" s="114">
        <f>IF(DATA!BQ40&gt;0,((DATA!BQ40/DATA!BF40)*100),"NA")</f>
        <v>27.000879507475812</v>
      </c>
      <c r="AV37" s="114">
        <f>IF(DATA!BR40&gt;0,((DATA!BR40/DATA!BG40)*100),"NA")</f>
        <v>25.219683655536031</v>
      </c>
      <c r="AW37" s="114">
        <f>IF(DATA!BS40&gt;0,((DATA!BS40/DATA!BH40)*100),"NA")</f>
        <v>23.55072463768116</v>
      </c>
      <c r="AX37" s="114">
        <f>IF(DATA!BT40&gt;0,((DATA!BT40/DATA!BI40)*100),"NA")</f>
        <v>19.249278152069298</v>
      </c>
      <c r="AY37" s="114">
        <f>IF(DATA!BU40&gt;0,((DATA!BU40/DATA!BJ40)*100),"NA")</f>
        <v>21.602160216021602</v>
      </c>
      <c r="AZ37" s="114">
        <f>IF(DATA!BV40&gt;0,((DATA!BV40/DATA!BK40)*100),"NA")</f>
        <v>23.672758920800696</v>
      </c>
      <c r="BA37" s="114">
        <f>IF(DATA!BW40&gt;0,((DATA!BW40/DATA!BL40)*100),"NA")</f>
        <v>21.761219305673158</v>
      </c>
      <c r="BB37" s="114">
        <f>IF(DATA!BX40&gt;0,((DATA!BX40/DATA!BM40)*100),"NA")</f>
        <v>21.361702127659573</v>
      </c>
      <c r="BC37" s="114">
        <f>IF(DATA!BY40&gt;0,((DATA!BY40/DATA!BN40)*100),"NA")</f>
        <v>7.1428571428571423</v>
      </c>
      <c r="BD37" s="114">
        <f>IF(DATA!BZ40&gt;0,((DATA!BZ40/DATA!BO40)*100),"NA")</f>
        <v>2.4054982817869419</v>
      </c>
      <c r="BE37" s="79">
        <f>(DATA!CA40/DATA!M40)*100</f>
        <v>0.72211703579763109</v>
      </c>
      <c r="BF37" s="78">
        <f>(DATA!CB40/DATA!N40)*100</f>
        <v>0.7633920781713488</v>
      </c>
      <c r="BG37" s="78">
        <f>(DATA!CC40/DATA!O40)*100</f>
        <v>0.87300208478109798</v>
      </c>
      <c r="BH37" s="78">
        <f>(DATA!CD40/DATA!P40)*100</f>
        <v>0.9748589020010261</v>
      </c>
      <c r="BI37" s="78">
        <f>(DATA!CE40/DATA!Q40)*100</f>
        <v>1.3011463475859761</v>
      </c>
      <c r="BJ37" s="78">
        <f>(DATA!CF40/DATA!R40)*100</f>
        <v>1.5196037276467131</v>
      </c>
      <c r="BK37" s="78">
        <f>(DATA!CG40/DATA!S40)*100</f>
        <v>1.6163477241321551</v>
      </c>
      <c r="BL37" s="78">
        <f>(DATA!CH40/DATA!T40)*100</f>
        <v>1.7351883695482258</v>
      </c>
      <c r="BM37" s="78">
        <f>(DATA!CI40/DATA!U40)*100</f>
        <v>1.8357137093520535</v>
      </c>
      <c r="BN37" s="78">
        <f>(DATA!CJ40/DATA!V40)*100</f>
        <v>1.7399074852817493</v>
      </c>
      <c r="BO37" s="78">
        <f>(DATA!CK40/DATA!W40)*100</f>
        <v>1.9717858287912793</v>
      </c>
      <c r="BP37" s="79">
        <f>(DATA!CL40/DATA!M40)*100</f>
        <v>0</v>
      </c>
      <c r="BQ37" s="78">
        <f>(DATA!CM40/DATA!N40)*100</f>
        <v>0</v>
      </c>
      <c r="BR37" s="78">
        <f>(DATA!CN40/DATA!O40)*100</f>
        <v>0</v>
      </c>
      <c r="BS37" s="78">
        <f>(DATA!CO40/DATA!P40)*100</f>
        <v>0</v>
      </c>
      <c r="BT37" s="78">
        <f>(DATA!CP40/DATA!Q40)*100</f>
        <v>0</v>
      </c>
      <c r="BU37" s="78">
        <f>(DATA!CQ40/DATA!R40)*100</f>
        <v>0</v>
      </c>
      <c r="BV37" s="78">
        <f>(DATA!CR40/DATA!S40)*100</f>
        <v>0</v>
      </c>
      <c r="BW37" s="78">
        <f>(DATA!CS40/DATA!T40)*100</f>
        <v>5.862122870095357E-2</v>
      </c>
      <c r="BX37" s="78">
        <f>(DATA!CT40/DATA!U40)*100</f>
        <v>0.59711127249253604</v>
      </c>
      <c r="BY37" s="78">
        <f>(DATA!CU40/DATA!V40)*100</f>
        <v>0.72539949537426407</v>
      </c>
      <c r="BZ37" s="78">
        <f>(DATA!CV40/DATA!W40)*100</f>
        <v>0.66794912899433578</v>
      </c>
      <c r="CA37" s="79">
        <f>(DATA!CW40/DATA!M40)*100</f>
        <v>2.5142001673198009</v>
      </c>
      <c r="CB37" s="78">
        <f>(DATA!CX40/DATA!N40)*100</f>
        <v>2.1374978188797766</v>
      </c>
      <c r="CC37" s="78">
        <f>(DATA!CY40/DATA!O40)*100</f>
        <v>2.4235580264072274</v>
      </c>
      <c r="CD37" s="78">
        <f>(DATA!CZ40/DATA!P40)*100</f>
        <v>2.4072173764323588</v>
      </c>
      <c r="CE37" s="78">
        <f>(DATA!DA40/DATA!Q40)*100</f>
        <v>2.5981089448581707</v>
      </c>
      <c r="CF37" s="78">
        <f>(DATA!DB40/DATA!R40)*100</f>
        <v>2.8083284358995884</v>
      </c>
      <c r="CG37" s="78">
        <f>(DATA!DC40/DATA!S40)*100</f>
        <v>3.0568234161048533</v>
      </c>
      <c r="CH37" s="78">
        <f>(DATA!DD40/DATA!T40)*100</f>
        <v>3.052211974362983</v>
      </c>
      <c r="CI37" s="78">
        <f>(DATA!DE40/DATA!U40)*100</f>
        <v>3.1711450012103604</v>
      </c>
      <c r="CJ37" s="78">
        <f>(DATA!DF40/DATA!V40)*100</f>
        <v>3.2064760302775444</v>
      </c>
      <c r="CK37" s="78">
        <f>(DATA!DG40/DATA!W40)*100</f>
        <v>3.4145559474190441</v>
      </c>
      <c r="CL37" s="99">
        <f t="shared" si="9"/>
        <v>100</v>
      </c>
      <c r="CM37" s="100">
        <f t="shared" si="10"/>
        <v>100</v>
      </c>
      <c r="CN37" s="100">
        <f t="shared" si="11"/>
        <v>100</v>
      </c>
      <c r="CO37" s="100">
        <f t="shared" si="12"/>
        <v>100</v>
      </c>
      <c r="CP37" s="100">
        <f t="shared" si="13"/>
        <v>100</v>
      </c>
      <c r="CQ37" s="100">
        <f t="shared" si="14"/>
        <v>100</v>
      </c>
      <c r="CR37" s="100">
        <f t="shared" si="15"/>
        <v>96.100047415836883</v>
      </c>
      <c r="CS37" s="100">
        <f t="shared" si="30"/>
        <v>100</v>
      </c>
      <c r="CT37" s="100">
        <f t="shared" si="31"/>
        <v>100</v>
      </c>
      <c r="CU37" s="100">
        <f t="shared" si="32"/>
        <v>100</v>
      </c>
      <c r="CV37" s="100">
        <f t="shared" si="32"/>
        <v>100</v>
      </c>
      <c r="CW37" s="99">
        <f t="shared" si="16"/>
        <v>100</v>
      </c>
      <c r="CX37" s="100">
        <f t="shared" si="17"/>
        <v>100.00000000000001</v>
      </c>
      <c r="CY37" s="100">
        <f t="shared" si="18"/>
        <v>99.999999999999986</v>
      </c>
      <c r="CZ37" s="100">
        <f t="shared" si="19"/>
        <v>100</v>
      </c>
      <c r="DA37" s="100">
        <f t="shared" si="20"/>
        <v>99.999999999999986</v>
      </c>
      <c r="DB37" s="100">
        <f t="shared" si="21"/>
        <v>100</v>
      </c>
      <c r="DC37" s="100">
        <f t="shared" si="22"/>
        <v>100</v>
      </c>
      <c r="DD37" s="100">
        <f t="shared" si="33"/>
        <v>100</v>
      </c>
      <c r="DE37" s="100">
        <f t="shared" si="34"/>
        <v>100.00000000000001</v>
      </c>
      <c r="DF37" s="100">
        <f t="shared" si="35"/>
        <v>99.999999999999986</v>
      </c>
      <c r="DG37" s="100">
        <f t="shared" si="36"/>
        <v>100</v>
      </c>
    </row>
    <row r="38" spans="1:111">
      <c r="A38" s="65"/>
      <c r="B38" s="73"/>
      <c r="C38" s="73"/>
      <c r="D38" s="73"/>
      <c r="E38" s="73"/>
      <c r="F38" s="73"/>
      <c r="G38" s="73"/>
      <c r="H38" s="73"/>
      <c r="I38" s="73"/>
      <c r="J38" s="73"/>
      <c r="K38" s="73"/>
      <c r="L38" s="73"/>
      <c r="M38" s="74"/>
      <c r="N38" s="84"/>
      <c r="O38" s="84"/>
      <c r="P38" s="84"/>
      <c r="Q38" s="84"/>
      <c r="R38" s="84"/>
      <c r="S38" s="84"/>
      <c r="T38" s="84"/>
      <c r="U38" s="84"/>
      <c r="V38" s="84"/>
      <c r="W38" s="84"/>
      <c r="X38" s="74"/>
      <c r="Y38" s="84"/>
      <c r="Z38" s="84"/>
      <c r="AA38" s="84"/>
      <c r="AB38" s="84"/>
      <c r="AC38" s="84"/>
      <c r="AD38" s="84"/>
      <c r="AE38" s="84"/>
      <c r="AF38" s="84"/>
      <c r="AG38" s="84"/>
      <c r="AH38" s="84"/>
      <c r="AI38" s="74"/>
      <c r="AJ38" s="73"/>
      <c r="AK38" s="73"/>
      <c r="AL38" s="73"/>
      <c r="AM38" s="73"/>
      <c r="AN38" s="73"/>
      <c r="AO38" s="73"/>
      <c r="AP38" s="73"/>
      <c r="AQ38" s="73"/>
      <c r="AR38" s="73"/>
      <c r="AS38" s="73"/>
      <c r="AT38" s="57"/>
      <c r="AU38" s="109"/>
      <c r="AV38" s="109"/>
      <c r="AW38" s="109"/>
      <c r="AX38" s="109"/>
      <c r="AY38" s="109"/>
      <c r="AZ38" s="109"/>
      <c r="BA38" s="109"/>
      <c r="BB38" s="109"/>
      <c r="BC38" s="109"/>
      <c r="BD38" s="109"/>
      <c r="BE38" s="74"/>
      <c r="BF38" s="73"/>
      <c r="BG38" s="73"/>
      <c r="BH38" s="73"/>
      <c r="BI38" s="73"/>
      <c r="BJ38" s="73"/>
      <c r="BK38" s="73"/>
      <c r="BL38" s="73"/>
      <c r="BM38" s="73"/>
      <c r="BN38" s="73"/>
      <c r="BO38" s="73"/>
      <c r="BP38" s="74"/>
      <c r="BQ38" s="73"/>
      <c r="BR38" s="73"/>
      <c r="BS38" s="73"/>
      <c r="BT38" s="73"/>
      <c r="BU38" s="73"/>
      <c r="BV38" s="73"/>
      <c r="BW38" s="73"/>
      <c r="BX38" s="73"/>
      <c r="BY38" s="73"/>
      <c r="BZ38" s="73"/>
      <c r="CA38" s="74"/>
      <c r="CB38" s="73"/>
      <c r="CC38" s="73"/>
      <c r="CD38" s="73"/>
      <c r="CE38" s="73"/>
      <c r="CF38" s="73"/>
      <c r="CG38" s="73"/>
      <c r="CH38" s="73"/>
      <c r="CI38" s="73"/>
      <c r="CJ38" s="73"/>
      <c r="CK38" s="73"/>
      <c r="CL38" s="94"/>
      <c r="CM38" s="95"/>
      <c r="CN38" s="95"/>
      <c r="CO38" s="95"/>
      <c r="CP38" s="95"/>
      <c r="CQ38" s="95"/>
      <c r="CR38" s="95"/>
      <c r="CS38" s="95"/>
      <c r="CT38" s="95"/>
      <c r="CU38" s="95"/>
      <c r="CV38" s="95"/>
      <c r="CW38" s="94"/>
      <c r="CX38" s="95"/>
      <c r="CY38" s="95"/>
      <c r="CZ38" s="95"/>
      <c r="DA38" s="95"/>
      <c r="DB38" s="95"/>
      <c r="DC38" s="95"/>
      <c r="DD38" s="95"/>
      <c r="DE38" s="95"/>
      <c r="DF38" s="95"/>
      <c r="DG38" s="95"/>
    </row>
    <row r="39" spans="1:111">
      <c r="A39" s="70" t="str">
        <f>+DATA!A42</f>
        <v>Illinois</v>
      </c>
      <c r="B39" s="77">
        <f>(DATA!X42/DATA!B42)*100</f>
        <v>58.021390374331553</v>
      </c>
      <c r="C39" s="77">
        <f>(DATA!Y42/DATA!C42)*100</f>
        <v>56.178608515057114</v>
      </c>
      <c r="D39" s="77">
        <f>(DATA!Z42/DATA!D42)*100</f>
        <v>55.844994617868672</v>
      </c>
      <c r="E39" s="77">
        <f>(DATA!AA42/DATA!E42)*100</f>
        <v>54.352629253203709</v>
      </c>
      <c r="F39" s="77">
        <f>(DATA!AB42/DATA!F42)*100</f>
        <v>50.143773501437735</v>
      </c>
      <c r="G39" s="77">
        <f>(DATA!AC42/DATA!G42)*100</f>
        <v>48.571428571428569</v>
      </c>
      <c r="H39" s="77">
        <f>(DATA!AD42/DATA!H42)*100</f>
        <v>47.530864197530867</v>
      </c>
      <c r="I39" s="77">
        <f>(DATA!AE42/DATA!I42)*100</f>
        <v>46.694915254237287</v>
      </c>
      <c r="J39" s="77">
        <f>(DATA!AF42/DATA!J42)*100</f>
        <v>46.127659574468083</v>
      </c>
      <c r="K39" s="77">
        <f>(DATA!AG42/DATA!K42)*100</f>
        <v>44.841128168511247</v>
      </c>
      <c r="L39" s="77">
        <f>(DATA!AH42/DATA!L42)*100</f>
        <v>45.751866334873796</v>
      </c>
      <c r="M39" s="61">
        <f>(DATA!AI42/DATA!B42)*100</f>
        <v>41.978609625668447</v>
      </c>
      <c r="N39" s="42">
        <f>(DATA!AJ42/DATA!C42)*100</f>
        <v>43.821391484942886</v>
      </c>
      <c r="O39" s="42">
        <f>(DATA!AK42/DATA!D42)*100</f>
        <v>44.155005382131321</v>
      </c>
      <c r="P39" s="42">
        <f>(DATA!AL42/DATA!E42)*100</f>
        <v>45.647370746796291</v>
      </c>
      <c r="Q39" s="42">
        <f>(DATA!AM42/DATA!F42)*100</f>
        <v>49.856226498562265</v>
      </c>
      <c r="R39" s="42">
        <f>(DATA!AN42/DATA!G42)*100</f>
        <v>51.428571428571423</v>
      </c>
      <c r="S39" s="42">
        <f>(DATA!AO42/DATA!H42)*100</f>
        <v>52.469135802469133</v>
      </c>
      <c r="T39" s="42">
        <f>(DATA!AP42/DATA!I42)*100</f>
        <v>53.305084745762713</v>
      </c>
      <c r="U39" s="42">
        <f>(DATA!AQ42/DATA!J42)*100</f>
        <v>53.872340425531917</v>
      </c>
      <c r="V39" s="42">
        <f>(DATA!AR42/DATA!K42)*100</f>
        <v>55.158871831488753</v>
      </c>
      <c r="W39" s="42">
        <f>(DATA!AS42/DATA!L42)*100</f>
        <v>54.248133665126197</v>
      </c>
      <c r="X39" s="61">
        <f>(DATA!AT42/DATA!M42)*100</f>
        <v>86.118538324420683</v>
      </c>
      <c r="Y39" s="42">
        <f>(DATA!AU42/DATA!N42)*100</f>
        <v>86.654174474286904</v>
      </c>
      <c r="Z39" s="42">
        <f>(DATA!AV42/DATA!O42)*100</f>
        <v>85.458468176914778</v>
      </c>
      <c r="AA39" s="42">
        <f>(DATA!AW42/DATA!P42)*100</f>
        <v>85.73646850044365</v>
      </c>
      <c r="AB39" s="42">
        <f>(DATA!AX42/DATA!Q42)*100</f>
        <v>86.429365962180199</v>
      </c>
      <c r="AC39" s="42">
        <f>(DATA!AY42/DATA!R42)*100</f>
        <v>84.365115228197013</v>
      </c>
      <c r="AD39" s="42">
        <f>(DATA!AZ42/DATA!S42)*100</f>
        <v>83.529663739558785</v>
      </c>
      <c r="AE39" s="42">
        <f>(DATA!BA42/DATA!T42)*100</f>
        <v>83.601565898216606</v>
      </c>
      <c r="AF39" s="42">
        <f>(DATA!BB42/DATA!U42)*100</f>
        <v>81.972333779562703</v>
      </c>
      <c r="AG39" s="42">
        <f>(DATA!BC42/DATA!V42)*100</f>
        <v>86.904328846853389</v>
      </c>
      <c r="AH39" s="42">
        <f>(DATA!BD42/DATA!W42)*100</f>
        <v>86.133236784938447</v>
      </c>
      <c r="AI39" s="61">
        <f>(DATA!BE42/DATA!M42)*100</f>
        <v>10.294117647058822</v>
      </c>
      <c r="AJ39" s="77">
        <f>(DATA!BF42/DATA!N42)*100</f>
        <v>9.6398084530501773</v>
      </c>
      <c r="AK39" s="77">
        <f>(DATA!BG42/DATA!O42)*100</f>
        <v>9.9676375404530742</v>
      </c>
      <c r="AL39" s="77">
        <f>(DATA!BH42/DATA!P42)*100</f>
        <v>9.3389529724933453</v>
      </c>
      <c r="AM39" s="77">
        <f>(DATA!BI42/DATA!Q42)*100</f>
        <v>7.5862068965517242</v>
      </c>
      <c r="AN39" s="77">
        <f>(DATA!BJ42/DATA!R42)*100</f>
        <v>8.1111613194758245</v>
      </c>
      <c r="AO39" s="77">
        <f>(DATA!BK42/DATA!S42)*100</f>
        <v>8.6528164489183972</v>
      </c>
      <c r="AP39" s="77">
        <f>(DATA!BL42/DATA!T42)*100</f>
        <v>8.3949543279686818</v>
      </c>
      <c r="AQ39" s="77">
        <f>(DATA!BM42/DATA!U42)*100</f>
        <v>8.6122266845158411</v>
      </c>
      <c r="AR39" s="77">
        <f>(DATA!BN42/DATA!V42)*100</f>
        <v>5.0200072753728628</v>
      </c>
      <c r="AS39" s="77">
        <f>(DATA!BO42/DATA!W42)*100</f>
        <v>5.2860246198406946</v>
      </c>
      <c r="AT39" s="107">
        <f>IF(DATA!BP42&gt;0,((DATA!BP42/DATA!BE42)*100),"NA")</f>
        <v>54.978354978354979</v>
      </c>
      <c r="AU39" s="112">
        <f>IF(DATA!BQ42&gt;0,((DATA!BQ42/DATA!BF42)*100),"NA")</f>
        <v>50.323974082073434</v>
      </c>
      <c r="AV39" s="112">
        <f>IF(DATA!BR42&gt;0,((DATA!BR42/DATA!BG42)*100),"NA")</f>
        <v>48.051948051948052</v>
      </c>
      <c r="AW39" s="112">
        <f>IF(DATA!BS42&gt;0,((DATA!BS42/DATA!BH42)*100),"NA")</f>
        <v>48.456057007125892</v>
      </c>
      <c r="AX39" s="112">
        <f>IF(DATA!BT42&gt;0,((DATA!BT42/DATA!BI42)*100),"NA")</f>
        <v>44.574780058651022</v>
      </c>
      <c r="AY39" s="112">
        <f>IF(DATA!BU42&gt;0,((DATA!BU42/DATA!BJ42)*100),"NA")</f>
        <v>42.061281337047355</v>
      </c>
      <c r="AZ39" s="112">
        <f>IF(DATA!BV42&gt;0,((DATA!BV42/DATA!BK42)*100),"NA")</f>
        <v>42.079207920792079</v>
      </c>
      <c r="BA39" s="112">
        <f>IF(DATA!BW42&gt;0,((DATA!BW42/DATA!BL42)*100),"NA")</f>
        <v>42.2279792746114</v>
      </c>
      <c r="BB39" s="112">
        <f>IF(DATA!BX42&gt;0,((DATA!BX42/DATA!BM42)*100),"NA")</f>
        <v>41.450777202072537</v>
      </c>
      <c r="BC39" s="112">
        <f>IF(DATA!BY42&gt;0,((DATA!BY42/DATA!BN42)*100),"NA")</f>
        <v>18.115942028985508</v>
      </c>
      <c r="BD39" s="112">
        <f>IF(DATA!BZ42&gt;0,((DATA!BZ42/DATA!BO42)*100),"NA")</f>
        <v>14.383561643835616</v>
      </c>
      <c r="BE39" s="61">
        <f>(DATA!CA42/DATA!M42)*100</f>
        <v>0.98039215686274506</v>
      </c>
      <c r="BF39" s="77">
        <f>(DATA!CB42/DATA!N42)*100</f>
        <v>0.99937539038101186</v>
      </c>
      <c r="BG39" s="77">
        <f>(DATA!CC42/DATA!O42)*100</f>
        <v>1.2944983818770228</v>
      </c>
      <c r="BH39" s="77">
        <f>(DATA!CD42/DATA!P42)*100</f>
        <v>1.3531499556344277</v>
      </c>
      <c r="BI39" s="77">
        <f>(DATA!CE42/DATA!Q42)*100</f>
        <v>1.8687430478309235</v>
      </c>
      <c r="BJ39" s="77">
        <f>(DATA!CF42/DATA!R42)*100</f>
        <v>2.7564392227745143</v>
      </c>
      <c r="BK39" s="77">
        <f>(DATA!CG42/DATA!S42)*100</f>
        <v>3.1484257871064467</v>
      </c>
      <c r="BL39" s="77">
        <f>(DATA!CH42/DATA!T42)*100</f>
        <v>3.4362766420182691</v>
      </c>
      <c r="BM39" s="77">
        <f>(DATA!CI42/DATA!U42)*100</f>
        <v>3.5698348951361001</v>
      </c>
      <c r="BN39" s="77">
        <f>(DATA!CJ42/DATA!V42)*100</f>
        <v>3.1647871953437616</v>
      </c>
      <c r="BO39" s="77">
        <f>(DATA!CK42/DATA!W42)*100</f>
        <v>3.2947139753801591</v>
      </c>
      <c r="BP39" s="61">
        <f>(DATA!CL42/DATA!M42)*100</f>
        <v>0</v>
      </c>
      <c r="BQ39" s="77">
        <f>(DATA!CM42/DATA!N42)*100</f>
        <v>0</v>
      </c>
      <c r="BR39" s="77">
        <f>(DATA!CN42/DATA!O42)*100</f>
        <v>0</v>
      </c>
      <c r="BS39" s="77">
        <f>(DATA!CO42/DATA!P42)*100</f>
        <v>0</v>
      </c>
      <c r="BT39" s="77">
        <f>(DATA!CP42/DATA!Q42)*100</f>
        <v>0</v>
      </c>
      <c r="BU39" s="77">
        <f>(DATA!CQ42/DATA!R42)*100</f>
        <v>0</v>
      </c>
      <c r="BV39" s="77">
        <f>(DATA!CR42/DATA!S42)*100</f>
        <v>0</v>
      </c>
      <c r="BW39" s="77">
        <f>(DATA!CS42/DATA!T42)*100</f>
        <v>2.1748586341887779E-2</v>
      </c>
      <c r="BX39" s="77">
        <f>(DATA!CT42/DATA!U42)*100</f>
        <v>1.5394912985274432</v>
      </c>
      <c r="BY39" s="77">
        <f>(DATA!CU42/DATA!V42)*100</f>
        <v>1.2731902510003639</v>
      </c>
      <c r="BZ39" s="77">
        <f>(DATA!CV42/DATA!W42)*100</f>
        <v>1.3034033309196236</v>
      </c>
      <c r="CA39" s="61">
        <f>(DATA!CW42/DATA!M42)*100</f>
        <v>2.606951871657754</v>
      </c>
      <c r="CB39" s="77">
        <f>(DATA!CX42/DATA!N42)*100</f>
        <v>2.7066416822819073</v>
      </c>
      <c r="CC39" s="77">
        <f>(DATA!CY42/DATA!O42)*100</f>
        <v>3.2793959007551243</v>
      </c>
      <c r="CD39" s="77">
        <f>(DATA!CZ42/DATA!P42)*100</f>
        <v>3.5714285714285712</v>
      </c>
      <c r="CE39" s="77">
        <f>(DATA!DA42/DATA!Q42)*100</f>
        <v>4.1156840934371521</v>
      </c>
      <c r="CF39" s="77">
        <f>(DATA!DB42/DATA!R42)*100</f>
        <v>4.7672842295526436</v>
      </c>
      <c r="CG39" s="77">
        <f>(DATA!DC42/DATA!S42)*100</f>
        <v>4.6690940244163635</v>
      </c>
      <c r="CH39" s="77">
        <f>(DATA!DD42/DATA!T42)*100</f>
        <v>4.5454545454545459</v>
      </c>
      <c r="CI39" s="77">
        <f>(DATA!DE42/DATA!U42)*100</f>
        <v>4.3061133422579205</v>
      </c>
      <c r="CJ39" s="77">
        <f>(DATA!DF42/DATA!V42)*100</f>
        <v>3.6376864314296107</v>
      </c>
      <c r="CK39" s="77">
        <f>(DATA!DG42/DATA!W42)*100</f>
        <v>3.9826212889210719</v>
      </c>
      <c r="CL39" s="92">
        <f t="shared" si="9"/>
        <v>100</v>
      </c>
      <c r="CM39" s="98">
        <f t="shared" si="10"/>
        <v>100</v>
      </c>
      <c r="CN39" s="98">
        <f t="shared" si="11"/>
        <v>100</v>
      </c>
      <c r="CO39" s="98">
        <f t="shared" si="12"/>
        <v>100</v>
      </c>
      <c r="CP39" s="98">
        <f t="shared" si="13"/>
        <v>100</v>
      </c>
      <c r="CQ39" s="98">
        <f t="shared" si="14"/>
        <v>100</v>
      </c>
      <c r="CR39" s="98">
        <f t="shared" si="15"/>
        <v>100</v>
      </c>
      <c r="CS39" s="98">
        <f t="shared" ref="CS39:CS51" si="37">+T39+I39</f>
        <v>100</v>
      </c>
      <c r="CT39" s="98">
        <f t="shared" ref="CT39:CT51" si="38">+U39+J39</f>
        <v>100</v>
      </c>
      <c r="CU39" s="98">
        <f t="shared" ref="CU39:CV51" si="39">+V39+K39</f>
        <v>100</v>
      </c>
      <c r="CV39" s="98">
        <f t="shared" si="39"/>
        <v>100</v>
      </c>
      <c r="CW39" s="92">
        <f t="shared" si="16"/>
        <v>100.00000000000001</v>
      </c>
      <c r="CX39" s="98">
        <f t="shared" si="17"/>
        <v>100.00000000000001</v>
      </c>
      <c r="CY39" s="98">
        <f t="shared" si="18"/>
        <v>99.999999999999986</v>
      </c>
      <c r="CZ39" s="98">
        <f t="shared" si="19"/>
        <v>99.999999999999986</v>
      </c>
      <c r="DA39" s="98">
        <f t="shared" si="20"/>
        <v>100</v>
      </c>
      <c r="DB39" s="98">
        <f t="shared" si="21"/>
        <v>100</v>
      </c>
      <c r="DC39" s="98">
        <f t="shared" si="22"/>
        <v>100</v>
      </c>
      <c r="DD39" s="98">
        <f t="shared" ref="DD39:DD51" si="40">+AE39+AP39+BL39+BW39+CH39</f>
        <v>99.999999999999986</v>
      </c>
      <c r="DE39" s="98">
        <f t="shared" ref="DE39:DE51" si="41">+AF39+AQ39+BM39+BX39+CI39</f>
        <v>100</v>
      </c>
      <c r="DF39" s="98">
        <f t="shared" ref="DF39:DF51" si="42">+AG39+AR39+BN39+BY39+CJ39</f>
        <v>99.999999999999986</v>
      </c>
      <c r="DG39" s="98">
        <f t="shared" ref="DG39:DG51" si="43">+AH39+AS39+BO39+BZ39+CK39</f>
        <v>99.999999999999986</v>
      </c>
    </row>
    <row r="40" spans="1:111">
      <c r="A40" s="70" t="str">
        <f>+DATA!A43</f>
        <v>Indiana</v>
      </c>
      <c r="B40" s="77">
        <f>(DATA!X43/DATA!B43)*100</f>
        <v>54.888103651354534</v>
      </c>
      <c r="C40" s="77">
        <f>(DATA!Y43/DATA!C43)*100</f>
        <v>50.237868696479552</v>
      </c>
      <c r="D40" s="77">
        <f>(DATA!Z43/DATA!D43)*100</f>
        <v>51.195219123505979</v>
      </c>
      <c r="E40" s="77">
        <f>(DATA!AA43/DATA!E43)*100</f>
        <v>49.07597535934292</v>
      </c>
      <c r="F40" s="77">
        <f>(DATA!AB43/DATA!F43)*100</f>
        <v>47.27104532839963</v>
      </c>
      <c r="G40" s="77">
        <f>(DATA!AC43/DATA!G43)*100</f>
        <v>42.311459353574925</v>
      </c>
      <c r="H40" s="77">
        <f>(DATA!AD43/DATA!H43)*100</f>
        <v>11.936758893280633</v>
      </c>
      <c r="I40" s="77">
        <f>(DATA!AE43/DATA!I43)*100</f>
        <v>42.50663129973475</v>
      </c>
      <c r="J40" s="77">
        <f>(DATA!AF43/DATA!J43)*100</f>
        <v>40.375586854460096</v>
      </c>
      <c r="K40" s="77">
        <f>(DATA!AG43/DATA!K43)*100</f>
        <v>41.780376868096162</v>
      </c>
      <c r="L40" s="77">
        <f>(DATA!AH43/DATA!L43)*100</f>
        <v>42.405913978494624</v>
      </c>
      <c r="M40" s="61">
        <f>(DATA!AI43/DATA!B43)*100</f>
        <v>45.111896348645466</v>
      </c>
      <c r="N40" s="42">
        <f>(DATA!AJ43/DATA!C43)*100</f>
        <v>49.762131303520455</v>
      </c>
      <c r="O40" s="42">
        <f>(DATA!AK43/DATA!D43)*100</f>
        <v>48.804780876494021</v>
      </c>
      <c r="P40" s="42">
        <f>(DATA!AL43/DATA!E43)*100</f>
        <v>50.92402464065708</v>
      </c>
      <c r="Q40" s="42">
        <f>(DATA!AM43/DATA!F43)*100</f>
        <v>52.72895467160037</v>
      </c>
      <c r="R40" s="42">
        <f>(DATA!AN43/DATA!G43)*100</f>
        <v>57.688540646425068</v>
      </c>
      <c r="S40" s="42">
        <f>(DATA!AO43/DATA!H43)*100</f>
        <v>10.039525691699605</v>
      </c>
      <c r="T40" s="42">
        <f>(DATA!AP43/DATA!I43)*100</f>
        <v>57.493368700265258</v>
      </c>
      <c r="U40" s="42">
        <f>(DATA!AQ43/DATA!J43)*100</f>
        <v>59.624413145539904</v>
      </c>
      <c r="V40" s="42">
        <f>(DATA!AR43/DATA!K43)*100</f>
        <v>58.21962313190383</v>
      </c>
      <c r="W40" s="42">
        <f>(DATA!AS43/DATA!L43)*100</f>
        <v>57.594086021505376</v>
      </c>
      <c r="X40" s="61">
        <f>(DATA!AT43/DATA!M43)*100</f>
        <v>95.641931684334509</v>
      </c>
      <c r="Y40" s="42">
        <f>(DATA!AU43/DATA!N43)*100</f>
        <v>95.242626070409131</v>
      </c>
      <c r="Z40" s="42">
        <f>(DATA!AV43/DATA!O43)*100</f>
        <v>94.710578842315371</v>
      </c>
      <c r="AA40" s="42">
        <f>(DATA!AW43/DATA!P43)*100</f>
        <v>94.655704008222003</v>
      </c>
      <c r="AB40" s="42">
        <f>(DATA!AX43/DATA!Q43)*100</f>
        <v>92.870370370370367</v>
      </c>
      <c r="AC40" s="42">
        <f>(DATA!AY43/DATA!R43)*100</f>
        <v>91.15913555992141</v>
      </c>
      <c r="AD40" s="42">
        <f>(DATA!AZ43/DATA!S43)*100</f>
        <v>97.111913357400724</v>
      </c>
      <c r="AE40" s="42">
        <f>(DATA!BA43/DATA!T43)*100</f>
        <v>92.082501663339983</v>
      </c>
      <c r="AF40" s="42">
        <f>(DATA!BB43/DATA!U43)*100</f>
        <v>89.662162162162161</v>
      </c>
      <c r="AG40" s="42">
        <f>(DATA!BC43/DATA!V43)*100</f>
        <v>90.491803278688522</v>
      </c>
      <c r="AH40" s="42">
        <f>(DATA!BD43/DATA!W43)*100</f>
        <v>89.312457454050374</v>
      </c>
      <c r="AI40" s="61">
        <f>(DATA!BE43/DATA!M43)*100</f>
        <v>2.5912838633686692</v>
      </c>
      <c r="AJ40" s="77">
        <f>(DATA!BF43/DATA!N43)*100</f>
        <v>2.9495718363463368</v>
      </c>
      <c r="AK40" s="77">
        <f>(DATA!BG43/DATA!O43)*100</f>
        <v>2.9940119760479043</v>
      </c>
      <c r="AL40" s="77">
        <f>(DATA!BH43/DATA!P43)*100</f>
        <v>3.1860226104830422</v>
      </c>
      <c r="AM40" s="77">
        <f>(DATA!BI43/DATA!Q43)*100</f>
        <v>4.1666666666666661</v>
      </c>
      <c r="AN40" s="77">
        <f>(DATA!BJ43/DATA!R43)*100</f>
        <v>5.2062868369351669</v>
      </c>
      <c r="AO40" s="77">
        <f>(DATA!BK43/DATA!S43)*100</f>
        <v>1.0830324909747291</v>
      </c>
      <c r="AP40" s="77">
        <f>(DATA!BL43/DATA!T43)*100</f>
        <v>5.1230871590153031</v>
      </c>
      <c r="AQ40" s="77">
        <f>(DATA!BM43/DATA!U43)*100</f>
        <v>6.2837837837837833</v>
      </c>
      <c r="AR40" s="77">
        <f>(DATA!BN43/DATA!V43)*100</f>
        <v>5.8360655737704912</v>
      </c>
      <c r="AS40" s="77">
        <f>(DATA!BO43/DATA!W43)*100</f>
        <v>6.2627637848876789</v>
      </c>
      <c r="AT40" s="107" t="str">
        <f>IF(DATA!BP43&gt;0,((DATA!BP43/DATA!BE43)*100),"NA")</f>
        <v>NA</v>
      </c>
      <c r="AU40" s="112" t="str">
        <f>IF(DATA!BQ43&gt;0,((DATA!BQ43/DATA!BF43)*100),"NA")</f>
        <v>NA</v>
      </c>
      <c r="AV40" s="112" t="str">
        <f>IF(DATA!BR43&gt;0,((DATA!BR43/DATA!BG43)*100),"NA")</f>
        <v>NA</v>
      </c>
      <c r="AW40" s="112" t="str">
        <f>IF(DATA!BS43&gt;0,((DATA!BS43/DATA!BH43)*100),"NA")</f>
        <v>NA</v>
      </c>
      <c r="AX40" s="112" t="str">
        <f>IF(DATA!BT43&gt;0,((DATA!BT43/DATA!BI43)*100),"NA")</f>
        <v>NA</v>
      </c>
      <c r="AY40" s="112" t="str">
        <f>IF(DATA!BU43&gt;0,((DATA!BU43/DATA!BJ43)*100),"NA")</f>
        <v>NA</v>
      </c>
      <c r="AZ40" s="112" t="str">
        <f>IF(DATA!BV43&gt;0,((DATA!BV43/DATA!BK43)*100),"NA")</f>
        <v>NA</v>
      </c>
      <c r="BA40" s="112" t="str">
        <f>IF(DATA!BW43&gt;0,((DATA!BW43/DATA!BL43)*100),"NA")</f>
        <v>NA</v>
      </c>
      <c r="BB40" s="112" t="str">
        <f>IF(DATA!BX43&gt;0,((DATA!BX43/DATA!BM43)*100),"NA")</f>
        <v>NA</v>
      </c>
      <c r="BC40" s="112" t="str">
        <f>IF(DATA!BY43&gt;0,((DATA!BY43/DATA!BN43)*100),"NA")</f>
        <v>NA</v>
      </c>
      <c r="BD40" s="112" t="str">
        <f>IF(DATA!BZ43&gt;0,((DATA!BZ43/DATA!BO43)*100),"NA")</f>
        <v>NA</v>
      </c>
      <c r="BE40" s="61">
        <f>(DATA!CA43/DATA!M43)*100</f>
        <v>0.23557126030624262</v>
      </c>
      <c r="BF40" s="77">
        <f>(DATA!CB43/DATA!N43)*100</f>
        <v>0.19029495718363465</v>
      </c>
      <c r="BG40" s="77">
        <f>(DATA!CC43/DATA!O43)*100</f>
        <v>0.49900199600798401</v>
      </c>
      <c r="BH40" s="77">
        <f>(DATA!CD43/DATA!P43)*100</f>
        <v>0.51387461459403905</v>
      </c>
      <c r="BI40" s="77">
        <f>(DATA!CE43/DATA!Q43)*100</f>
        <v>1.0185185185185186</v>
      </c>
      <c r="BJ40" s="77">
        <f>(DATA!CF43/DATA!R43)*100</f>
        <v>1.37524557956778</v>
      </c>
      <c r="BK40" s="77">
        <f>(DATA!CG43/DATA!S43)*100</f>
        <v>0.36101083032490977</v>
      </c>
      <c r="BL40" s="77">
        <f>(DATA!CH43/DATA!T43)*100</f>
        <v>1.2641383898868928</v>
      </c>
      <c r="BM40" s="77">
        <f>(DATA!CI43/DATA!U43)*100</f>
        <v>1.8243243243243243</v>
      </c>
      <c r="BN40" s="77">
        <f>(DATA!CJ43/DATA!V43)*100</f>
        <v>1.639344262295082</v>
      </c>
      <c r="BO40" s="77">
        <f>(DATA!CK43/DATA!W43)*100</f>
        <v>1.8379850238257316</v>
      </c>
      <c r="BP40" s="61">
        <f>(DATA!CL43/DATA!M43)*100</f>
        <v>0</v>
      </c>
      <c r="BQ40" s="77">
        <f>(DATA!CM43/DATA!N43)*100</f>
        <v>0</v>
      </c>
      <c r="BR40" s="77">
        <f>(DATA!CN43/DATA!O43)*100</f>
        <v>0</v>
      </c>
      <c r="BS40" s="77">
        <f>(DATA!CO43/DATA!P43)*100</f>
        <v>0</v>
      </c>
      <c r="BT40" s="77">
        <f>(DATA!CP43/DATA!Q43)*100</f>
        <v>0</v>
      </c>
      <c r="BU40" s="77">
        <f>(DATA!CQ43/DATA!R43)*100</f>
        <v>0</v>
      </c>
      <c r="BV40" s="77">
        <f>(DATA!CR43/DATA!S43)*100</f>
        <v>0</v>
      </c>
      <c r="BW40" s="77">
        <f>(DATA!CS43/DATA!T43)*100</f>
        <v>0</v>
      </c>
      <c r="BX40" s="77">
        <f>(DATA!CT43/DATA!U43)*100</f>
        <v>0.40540540540540543</v>
      </c>
      <c r="BY40" s="77">
        <f>(DATA!CU43/DATA!V43)*100</f>
        <v>0.19672131147540983</v>
      </c>
      <c r="BZ40" s="77">
        <f>(DATA!CV43/DATA!W43)*100</f>
        <v>0.54458815520762416</v>
      </c>
      <c r="CA40" s="61">
        <f>(DATA!CW43/DATA!M43)*100</f>
        <v>1.5312131919905771</v>
      </c>
      <c r="CB40" s="77">
        <f>(DATA!CX43/DATA!N43)*100</f>
        <v>1.6175071360608944</v>
      </c>
      <c r="CC40" s="77">
        <f>(DATA!CY43/DATA!O43)*100</f>
        <v>1.7964071856287425</v>
      </c>
      <c r="CD40" s="77">
        <f>(DATA!CZ43/DATA!P43)*100</f>
        <v>1.644398766700925</v>
      </c>
      <c r="CE40" s="77">
        <f>(DATA!DA43/DATA!Q43)*100</f>
        <v>1.9444444444444444</v>
      </c>
      <c r="CF40" s="77">
        <f>(DATA!DB43/DATA!R43)*100</f>
        <v>2.2593320235756389</v>
      </c>
      <c r="CG40" s="77">
        <f>(DATA!DC43/DATA!S43)*100</f>
        <v>1.4440433212996391</v>
      </c>
      <c r="CH40" s="77">
        <f>(DATA!DD43/DATA!T43)*100</f>
        <v>1.5302727877578177</v>
      </c>
      <c r="CI40" s="77">
        <f>(DATA!DE43/DATA!U43)*100</f>
        <v>1.8243243243243243</v>
      </c>
      <c r="CJ40" s="77">
        <f>(DATA!DF43/DATA!V43)*100</f>
        <v>1.8360655737704918</v>
      </c>
      <c r="CK40" s="77">
        <f>(DATA!DG43/DATA!W43)*100</f>
        <v>2.0422055820285911</v>
      </c>
      <c r="CL40" s="92">
        <f t="shared" si="9"/>
        <v>100</v>
      </c>
      <c r="CM40" s="98">
        <f t="shared" si="10"/>
        <v>100</v>
      </c>
      <c r="CN40" s="98">
        <f t="shared" si="11"/>
        <v>100</v>
      </c>
      <c r="CO40" s="98">
        <f t="shared" si="12"/>
        <v>100</v>
      </c>
      <c r="CP40" s="98">
        <f t="shared" si="13"/>
        <v>100</v>
      </c>
      <c r="CQ40" s="98">
        <f t="shared" si="14"/>
        <v>100</v>
      </c>
      <c r="CR40" s="98">
        <f t="shared" si="15"/>
        <v>21.976284584980238</v>
      </c>
      <c r="CS40" s="98">
        <f t="shared" si="37"/>
        <v>100</v>
      </c>
      <c r="CT40" s="98">
        <f t="shared" si="38"/>
        <v>100</v>
      </c>
      <c r="CU40" s="98">
        <f t="shared" si="39"/>
        <v>100</v>
      </c>
      <c r="CV40" s="98">
        <f t="shared" si="39"/>
        <v>100</v>
      </c>
      <c r="CW40" s="92">
        <f t="shared" si="16"/>
        <v>100</v>
      </c>
      <c r="CX40" s="98">
        <f t="shared" si="17"/>
        <v>100</v>
      </c>
      <c r="CY40" s="98">
        <f t="shared" si="18"/>
        <v>100</v>
      </c>
      <c r="CZ40" s="98">
        <f t="shared" si="19"/>
        <v>100.00000000000001</v>
      </c>
      <c r="DA40" s="98">
        <f t="shared" si="20"/>
        <v>100</v>
      </c>
      <c r="DB40" s="98">
        <f t="shared" si="21"/>
        <v>99.999999999999986</v>
      </c>
      <c r="DC40" s="98">
        <f t="shared" si="22"/>
        <v>100.00000000000001</v>
      </c>
      <c r="DD40" s="98">
        <f t="shared" si="40"/>
        <v>100</v>
      </c>
      <c r="DE40" s="98">
        <f t="shared" si="41"/>
        <v>100</v>
      </c>
      <c r="DF40" s="98">
        <f t="shared" si="42"/>
        <v>100.00000000000001</v>
      </c>
      <c r="DG40" s="98">
        <f t="shared" si="43"/>
        <v>100</v>
      </c>
    </row>
    <row r="41" spans="1:111">
      <c r="A41" s="70" t="str">
        <f>+DATA!A44</f>
        <v>Iowa</v>
      </c>
      <c r="B41" s="77">
        <f>(DATA!X44/DATA!B44)*100</f>
        <v>60.382707299787384</v>
      </c>
      <c r="C41" s="77">
        <f>(DATA!Y44/DATA!C44)*100</f>
        <v>58.961367954401524</v>
      </c>
      <c r="D41" s="77">
        <f>(DATA!Z44/DATA!D44)*100</f>
        <v>57.116336633663366</v>
      </c>
      <c r="E41" s="77">
        <f>(DATA!AA44/DATA!E44)*100</f>
        <v>55.735660847880297</v>
      </c>
      <c r="F41" s="77">
        <f>(DATA!AB44/DATA!F44)*100</f>
        <v>52.665495020503805</v>
      </c>
      <c r="G41" s="77">
        <f>(DATA!AC44/DATA!G44)*100</f>
        <v>51.759364358683314</v>
      </c>
      <c r="H41" s="77">
        <f>(DATA!AD44/DATA!H44)*100</f>
        <v>51.096491228070171</v>
      </c>
      <c r="I41" s="77">
        <f>(DATA!AE44/DATA!I44)*100</f>
        <v>50.995575221238944</v>
      </c>
      <c r="J41" s="77">
        <f>(DATA!AF44/DATA!J44)*100</f>
        <v>50.900163666121109</v>
      </c>
      <c r="K41" s="77">
        <f>(DATA!AG44/DATA!K44)*100</f>
        <v>51.506696428571431</v>
      </c>
      <c r="L41" s="77">
        <f>(DATA!AH44/DATA!L44)*100</f>
        <v>51.554550593555682</v>
      </c>
      <c r="M41" s="61">
        <f>(DATA!AI44/DATA!B44)*100</f>
        <v>39.617292700212616</v>
      </c>
      <c r="N41" s="42">
        <f>(DATA!AJ44/DATA!C44)*100</f>
        <v>41.038632045598476</v>
      </c>
      <c r="O41" s="42">
        <f>(DATA!AK44/DATA!D44)*100</f>
        <v>42.883663366336634</v>
      </c>
      <c r="P41" s="42">
        <f>(DATA!AL44/DATA!E44)*100</f>
        <v>44.264339152119703</v>
      </c>
      <c r="Q41" s="42">
        <f>(DATA!AM44/DATA!F44)*100</f>
        <v>47.334504979496195</v>
      </c>
      <c r="R41" s="42">
        <f>(DATA!AN44/DATA!G44)*100</f>
        <v>48.240635641316686</v>
      </c>
      <c r="S41" s="42">
        <f>(DATA!AO44/DATA!H44)*100</f>
        <v>48.903508771929829</v>
      </c>
      <c r="T41" s="42">
        <f>(DATA!AP44/DATA!I44)*100</f>
        <v>49.004424778761063</v>
      </c>
      <c r="U41" s="42">
        <f>(DATA!AQ44/DATA!J44)*100</f>
        <v>49.099836333878891</v>
      </c>
      <c r="V41" s="42">
        <f>(DATA!AR44/DATA!K44)*100</f>
        <v>48.493303571428569</v>
      </c>
      <c r="W41" s="42">
        <f>(DATA!AS44/DATA!L44)*100</f>
        <v>48.445449406444318</v>
      </c>
      <c r="X41" s="61">
        <f>(DATA!AT44/DATA!M44)*100</f>
        <v>98.369950389794468</v>
      </c>
      <c r="Y41" s="42">
        <f>(DATA!AU44/DATA!N44)*100</f>
        <v>98.161065313887136</v>
      </c>
      <c r="Z41" s="42">
        <f>(DATA!AV44/DATA!O44)*100</f>
        <v>97.893432465923169</v>
      </c>
      <c r="AA41" s="42">
        <f>(DATA!AW44/DATA!P44)*100</f>
        <v>97.9375</v>
      </c>
      <c r="AB41" s="42">
        <f>(DATA!AX44/DATA!Q44)*100</f>
        <v>97.184750733137832</v>
      </c>
      <c r="AC41" s="42">
        <f>(DATA!AY44/DATA!R44)*100</f>
        <v>96.928327645051198</v>
      </c>
      <c r="AD41" s="42">
        <f>(DATA!AZ44/DATA!S44)*100</f>
        <v>96.859504132231393</v>
      </c>
      <c r="AE41" s="42">
        <f>(DATA!BA44/DATA!T44)*100</f>
        <v>96.662958843159061</v>
      </c>
      <c r="AF41" s="42">
        <f>(DATA!BB44/DATA!U44)*100</f>
        <v>96.326754385964904</v>
      </c>
      <c r="AG41" s="42">
        <f>(DATA!BC44/DATA!V44)*100</f>
        <v>95.686274509803923</v>
      </c>
      <c r="AH41" s="42">
        <f>(DATA!BD44/DATA!W44)*100</f>
        <v>95.3514739229025</v>
      </c>
      <c r="AI41" s="61">
        <f>(DATA!BE44/DATA!M44)*100</f>
        <v>0.77958894401133949</v>
      </c>
      <c r="AJ41" s="77">
        <f>(DATA!BF44/DATA!N44)*100</f>
        <v>0.88776157260621424</v>
      </c>
      <c r="AK41" s="77">
        <f>(DATA!BG44/DATA!O44)*100</f>
        <v>0.92936802973977695</v>
      </c>
      <c r="AL41" s="77">
        <f>(DATA!BH44/DATA!P44)*100</f>
        <v>0.9375</v>
      </c>
      <c r="AM41" s="77">
        <f>(DATA!BI44/DATA!Q44)*100</f>
        <v>1.1143695014662758</v>
      </c>
      <c r="AN41" s="77">
        <f>(DATA!BJ44/DATA!R44)*100</f>
        <v>0.85324232081911267</v>
      </c>
      <c r="AO41" s="77">
        <f>(DATA!BK44/DATA!S44)*100</f>
        <v>0.9366391184573003</v>
      </c>
      <c r="AP41" s="77">
        <f>(DATA!BL44/DATA!T44)*100</f>
        <v>0.94549499443826479</v>
      </c>
      <c r="AQ41" s="77">
        <f>(DATA!BM44/DATA!U44)*100</f>
        <v>1.0416666666666665</v>
      </c>
      <c r="AR41" s="77">
        <f>(DATA!BN44/DATA!V44)*100</f>
        <v>1.1204481792717087</v>
      </c>
      <c r="AS41" s="77">
        <f>(DATA!BO44/DATA!W44)*100</f>
        <v>1.1904761904761905</v>
      </c>
      <c r="AT41" s="107" t="str">
        <f>IF(DATA!BP44&gt;0,((DATA!BP44/DATA!BE44)*100),"NA")</f>
        <v>NA</v>
      </c>
      <c r="AU41" s="112" t="str">
        <f>IF(DATA!BQ44&gt;0,((DATA!BQ44/DATA!BF44)*100),"NA")</f>
        <v>NA</v>
      </c>
      <c r="AV41" s="112" t="str">
        <f>IF(DATA!BR44&gt;0,((DATA!BR44/DATA!BG44)*100),"NA")</f>
        <v>NA</v>
      </c>
      <c r="AW41" s="112" t="str">
        <f>IF(DATA!BS44&gt;0,((DATA!BS44/DATA!BH44)*100),"NA")</f>
        <v>NA</v>
      </c>
      <c r="AX41" s="112" t="str">
        <f>IF(DATA!BT44&gt;0,((DATA!BT44/DATA!BI44)*100),"NA")</f>
        <v>NA</v>
      </c>
      <c r="AY41" s="112" t="str">
        <f>IF(DATA!BU44&gt;0,((DATA!BU44/DATA!BJ44)*100),"NA")</f>
        <v>NA</v>
      </c>
      <c r="AZ41" s="112" t="str">
        <f>IF(DATA!BV44&gt;0,((DATA!BV44/DATA!BK44)*100),"NA")</f>
        <v>NA</v>
      </c>
      <c r="BA41" s="112" t="str">
        <f>IF(DATA!BW44&gt;0,((DATA!BW44/DATA!BL44)*100),"NA")</f>
        <v>NA</v>
      </c>
      <c r="BB41" s="112" t="str">
        <f>IF(DATA!BX44&gt;0,((DATA!BX44/DATA!BM44)*100),"NA")</f>
        <v>NA</v>
      </c>
      <c r="BC41" s="112" t="str">
        <f>IF(DATA!BY44&gt;0,((DATA!BY44/DATA!BN44)*100),"NA")</f>
        <v>NA</v>
      </c>
      <c r="BD41" s="112" t="str">
        <f>IF(DATA!BZ44&gt;0,((DATA!BZ44/DATA!BO44)*100),"NA")</f>
        <v>NA</v>
      </c>
      <c r="BE41" s="61">
        <f>(DATA!CA44/DATA!M44)*100</f>
        <v>0.28348688873139616</v>
      </c>
      <c r="BF41" s="77">
        <f>(DATA!CB44/DATA!N44)*100</f>
        <v>0.44388078630310712</v>
      </c>
      <c r="BG41" s="77">
        <f>(DATA!CC44/DATA!O44)*100</f>
        <v>0.43370508054522927</v>
      </c>
      <c r="BH41" s="77">
        <f>(DATA!CD44/DATA!P44)*100</f>
        <v>0.43750000000000006</v>
      </c>
      <c r="BI41" s="77">
        <f>(DATA!CE44/DATA!Q44)*100</f>
        <v>0.82111436950146632</v>
      </c>
      <c r="BJ41" s="77">
        <f>(DATA!CF44/DATA!R44)*100</f>
        <v>0.96700796359499441</v>
      </c>
      <c r="BK41" s="77">
        <f>(DATA!CG44/DATA!S44)*100</f>
        <v>0.9366391184573003</v>
      </c>
      <c r="BL41" s="77">
        <f>(DATA!CH44/DATA!T44)*100</f>
        <v>1.0011123470522802</v>
      </c>
      <c r="BM41" s="77">
        <f>(DATA!CI44/DATA!U44)*100</f>
        <v>1.0416666666666665</v>
      </c>
      <c r="BN41" s="77">
        <f>(DATA!CJ44/DATA!V44)*100</f>
        <v>1.2324929971988796</v>
      </c>
      <c r="BO41" s="77">
        <f>(DATA!CK44/DATA!W44)*100</f>
        <v>1.4172335600907031</v>
      </c>
      <c r="BP41" s="61">
        <f>(DATA!CL44/DATA!M44)*100</f>
        <v>0</v>
      </c>
      <c r="BQ41" s="77">
        <f>(DATA!CM44/DATA!N44)*100</f>
        <v>0</v>
      </c>
      <c r="BR41" s="77">
        <f>(DATA!CN44/DATA!O44)*100</f>
        <v>0</v>
      </c>
      <c r="BS41" s="77">
        <f>(DATA!CO44/DATA!P44)*100</f>
        <v>0</v>
      </c>
      <c r="BT41" s="77">
        <f>(DATA!CP44/DATA!Q44)*100</f>
        <v>0</v>
      </c>
      <c r="BU41" s="77">
        <f>(DATA!CQ44/DATA!R44)*100</f>
        <v>0</v>
      </c>
      <c r="BV41" s="77">
        <f>(DATA!CR44/DATA!S44)*100</f>
        <v>0</v>
      </c>
      <c r="BW41" s="77">
        <f>(DATA!CS44/DATA!T44)*100</f>
        <v>0.16685205784204674</v>
      </c>
      <c r="BX41" s="77">
        <f>(DATA!CT44/DATA!U44)*100</f>
        <v>0.3289473684210526</v>
      </c>
      <c r="BY41" s="77">
        <f>(DATA!CU44/DATA!V44)*100</f>
        <v>0.44817927170868344</v>
      </c>
      <c r="BZ41" s="77">
        <f>(DATA!CV44/DATA!W44)*100</f>
        <v>0.85034013605442182</v>
      </c>
      <c r="CA41" s="61">
        <f>(DATA!CW44/DATA!M44)*100</f>
        <v>0.56697377746279232</v>
      </c>
      <c r="CB41" s="77">
        <f>(DATA!CX44/DATA!N44)*100</f>
        <v>0.507292327203551</v>
      </c>
      <c r="CC41" s="77">
        <f>(DATA!CY44/DATA!O44)*100</f>
        <v>0.74349442379182151</v>
      </c>
      <c r="CD41" s="77">
        <f>(DATA!CZ44/DATA!P44)*100</f>
        <v>0.6875</v>
      </c>
      <c r="CE41" s="77">
        <f>(DATA!DA44/DATA!Q44)*100</f>
        <v>0.87976539589442826</v>
      </c>
      <c r="CF41" s="77">
        <f>(DATA!DB44/DATA!R44)*100</f>
        <v>1.2514220705346986</v>
      </c>
      <c r="CG41" s="77">
        <f>(DATA!DC44/DATA!S44)*100</f>
        <v>1.2672176308539946</v>
      </c>
      <c r="CH41" s="77">
        <f>(DATA!DD44/DATA!T44)*100</f>
        <v>1.2235817575083427</v>
      </c>
      <c r="CI41" s="77">
        <f>(DATA!DE44/DATA!U44)*100</f>
        <v>1.2609649122807016</v>
      </c>
      <c r="CJ41" s="77">
        <f>(DATA!DF44/DATA!V44)*100</f>
        <v>1.5126050420168067</v>
      </c>
      <c r="CK41" s="77">
        <f>(DATA!DG44/DATA!W44)*100</f>
        <v>1.1904761904761905</v>
      </c>
      <c r="CL41" s="92">
        <f t="shared" si="9"/>
        <v>100</v>
      </c>
      <c r="CM41" s="98">
        <f t="shared" si="10"/>
        <v>100</v>
      </c>
      <c r="CN41" s="98">
        <f t="shared" si="11"/>
        <v>100</v>
      </c>
      <c r="CO41" s="98">
        <f t="shared" si="12"/>
        <v>100</v>
      </c>
      <c r="CP41" s="98">
        <f t="shared" si="13"/>
        <v>100</v>
      </c>
      <c r="CQ41" s="98">
        <f t="shared" si="14"/>
        <v>100</v>
      </c>
      <c r="CR41" s="98">
        <f t="shared" si="15"/>
        <v>100</v>
      </c>
      <c r="CS41" s="98">
        <f t="shared" si="37"/>
        <v>100</v>
      </c>
      <c r="CT41" s="98">
        <f t="shared" si="38"/>
        <v>100</v>
      </c>
      <c r="CU41" s="98">
        <f t="shared" si="39"/>
        <v>100</v>
      </c>
      <c r="CV41" s="98">
        <f t="shared" si="39"/>
        <v>100</v>
      </c>
      <c r="CW41" s="92">
        <f t="shared" si="16"/>
        <v>100</v>
      </c>
      <c r="CX41" s="98">
        <f t="shared" si="17"/>
        <v>100</v>
      </c>
      <c r="CY41" s="98">
        <f t="shared" si="18"/>
        <v>99.999999999999986</v>
      </c>
      <c r="CZ41" s="98">
        <f t="shared" si="19"/>
        <v>100</v>
      </c>
      <c r="DA41" s="98">
        <f t="shared" si="20"/>
        <v>100</v>
      </c>
      <c r="DB41" s="98">
        <f t="shared" si="21"/>
        <v>100</v>
      </c>
      <c r="DC41" s="98">
        <f t="shared" si="22"/>
        <v>99.999999999999972</v>
      </c>
      <c r="DD41" s="98">
        <f t="shared" si="40"/>
        <v>100</v>
      </c>
      <c r="DE41" s="98">
        <f t="shared" si="41"/>
        <v>100</v>
      </c>
      <c r="DF41" s="98">
        <f t="shared" si="42"/>
        <v>99.999999999999986</v>
      </c>
      <c r="DG41" s="98">
        <f t="shared" si="43"/>
        <v>100.00000000000001</v>
      </c>
    </row>
    <row r="42" spans="1:111">
      <c r="A42" s="70" t="str">
        <f>+DATA!A45</f>
        <v>Kansas</v>
      </c>
      <c r="B42" s="77">
        <f>(DATA!X45/DATA!B45)*100</f>
        <v>54.334365325077393</v>
      </c>
      <c r="C42" s="77">
        <f>(DATA!Y45/DATA!C45)*100</f>
        <v>55.705705705705711</v>
      </c>
      <c r="D42" s="77">
        <f>(DATA!Z45/DATA!D45)*100</f>
        <v>52.690426275331937</v>
      </c>
      <c r="E42" s="77">
        <f>(DATA!AA45/DATA!E45)*100</f>
        <v>53.356643356643353</v>
      </c>
      <c r="F42" s="77">
        <f>(DATA!AB45/DATA!F45)*100</f>
        <v>54.016445287792536</v>
      </c>
      <c r="G42" s="77">
        <f>(DATA!AC45/DATA!G45)*100</f>
        <v>53.422904670505432</v>
      </c>
      <c r="H42" s="77">
        <f>(DATA!AD45/DATA!H45)*100</f>
        <v>51.180124223602483</v>
      </c>
      <c r="I42" s="77">
        <f>(DATA!AE45/DATA!I45)*100</f>
        <v>50.787172011661809</v>
      </c>
      <c r="J42" s="77">
        <f>(DATA!AF45/DATA!J45)*100</f>
        <v>46.971569839307783</v>
      </c>
      <c r="K42" s="77">
        <f>(DATA!AG45/DATA!K45)*100</f>
        <v>48.80952380952381</v>
      </c>
      <c r="L42" s="77">
        <f>(DATA!AH45/DATA!L45)*100</f>
        <v>49.880668257756561</v>
      </c>
      <c r="M42" s="61">
        <f>(DATA!AI45/DATA!B45)*100</f>
        <v>45.6656346749226</v>
      </c>
      <c r="N42" s="42">
        <f>(DATA!AJ45/DATA!C45)*100</f>
        <v>44.294294294294296</v>
      </c>
      <c r="O42" s="42">
        <f>(DATA!AK45/DATA!D45)*100</f>
        <v>47.309573724668063</v>
      </c>
      <c r="P42" s="42">
        <f>(DATA!AL45/DATA!E45)*100</f>
        <v>46.64335664335664</v>
      </c>
      <c r="Q42" s="42">
        <f>(DATA!AM45/DATA!F45)*100</f>
        <v>45.983554712207464</v>
      </c>
      <c r="R42" s="42">
        <f>(DATA!AN45/DATA!G45)*100</f>
        <v>46.577095329494561</v>
      </c>
      <c r="S42" s="42">
        <f>(DATA!AO45/DATA!H45)*100</f>
        <v>48.819875776397517</v>
      </c>
      <c r="T42" s="42">
        <f>(DATA!AP45/DATA!I45)*100</f>
        <v>49.212827988338191</v>
      </c>
      <c r="U42" s="42">
        <f>(DATA!AQ45/DATA!J45)*100</f>
        <v>53.02843016069221</v>
      </c>
      <c r="V42" s="42">
        <f>(DATA!AR45/DATA!K45)*100</f>
        <v>51.19047619047619</v>
      </c>
      <c r="W42" s="42">
        <f>(DATA!AS45/DATA!L45)*100</f>
        <v>50.119331742243432</v>
      </c>
      <c r="X42" s="61">
        <f>(DATA!AT45/DATA!M45)*100</f>
        <v>96.981424148606806</v>
      </c>
      <c r="Y42" s="42">
        <f>(DATA!AU45/DATA!N45)*100</f>
        <v>97.211755840241139</v>
      </c>
      <c r="Z42" s="42">
        <f>(DATA!AV45/DATA!O45)*100</f>
        <v>95.031490552834157</v>
      </c>
      <c r="AA42" s="42">
        <f>(DATA!AW45/DATA!P45)*100</f>
        <v>96.221133659902023</v>
      </c>
      <c r="AB42" s="42">
        <f>(DATA!AX45/DATA!Q45)*100</f>
        <v>95.17766497461929</v>
      </c>
      <c r="AC42" s="42">
        <f>(DATA!AY45/DATA!R45)*100</f>
        <v>95.231958762886592</v>
      </c>
      <c r="AD42" s="42">
        <f>(DATA!AZ45/DATA!S45)*100</f>
        <v>94.548872180451127</v>
      </c>
      <c r="AE42" s="42">
        <f>(DATA!BA45/DATA!T45)*100</f>
        <v>94.280660377358487</v>
      </c>
      <c r="AF42" s="42">
        <f>(DATA!BB45/DATA!U45)*100</f>
        <v>95.641344956413448</v>
      </c>
      <c r="AG42" s="42">
        <f>(DATA!BC45/DATA!V45)*100</f>
        <v>89.334402566158772</v>
      </c>
      <c r="AH42" s="42">
        <f>(DATA!BD45/DATA!W45)*100</f>
        <v>88.421052631578945</v>
      </c>
      <c r="AI42" s="61">
        <f>(DATA!BE45/DATA!M45)*100</f>
        <v>1.393188854489164</v>
      </c>
      <c r="AJ42" s="77">
        <f>(DATA!BF45/DATA!N45)*100</f>
        <v>1.1303692539562924</v>
      </c>
      <c r="AK42" s="77">
        <f>(DATA!BG45/DATA!O45)*100</f>
        <v>2.2393282015395379</v>
      </c>
      <c r="AL42" s="77">
        <f>(DATA!BH45/DATA!P45)*100</f>
        <v>1.3995801259622114</v>
      </c>
      <c r="AM42" s="77">
        <f>(DATA!BI45/DATA!Q45)*100</f>
        <v>2.1573604060913705</v>
      </c>
      <c r="AN42" s="77">
        <f>(DATA!BJ45/DATA!R45)*100</f>
        <v>1.804123711340206</v>
      </c>
      <c r="AO42" s="77">
        <f>(DATA!BK45/DATA!S45)*100</f>
        <v>2.1929824561403506</v>
      </c>
      <c r="AP42" s="77">
        <f>(DATA!BL45/DATA!T45)*100</f>
        <v>2.1226415094339623</v>
      </c>
      <c r="AQ42" s="77">
        <f>(DATA!BM45/DATA!U45)*100</f>
        <v>1.61892901618929</v>
      </c>
      <c r="AR42" s="77">
        <f>(DATA!BN45/DATA!V45)*100</f>
        <v>2.72654370489174</v>
      </c>
      <c r="AS42" s="77">
        <f>(DATA!BO45/DATA!W45)*100</f>
        <v>3.0769230769230771</v>
      </c>
      <c r="AT42" s="107" t="str">
        <f>IF(DATA!BP45&gt;0,((DATA!BP45/DATA!BE45)*100),"NA")</f>
        <v>NA</v>
      </c>
      <c r="AU42" s="112" t="str">
        <f>IF(DATA!BQ45&gt;0,((DATA!BQ45/DATA!BF45)*100),"NA")</f>
        <v>NA</v>
      </c>
      <c r="AV42" s="112" t="str">
        <f>IF(DATA!BR45&gt;0,((DATA!BR45/DATA!BG45)*100),"NA")</f>
        <v>NA</v>
      </c>
      <c r="AW42" s="112" t="str">
        <f>IF(DATA!BS45&gt;0,((DATA!BS45/DATA!BH45)*100),"NA")</f>
        <v>NA</v>
      </c>
      <c r="AX42" s="112" t="str">
        <f>IF(DATA!BT45&gt;0,((DATA!BT45/DATA!BI45)*100),"NA")</f>
        <v>NA</v>
      </c>
      <c r="AY42" s="112" t="str">
        <f>IF(DATA!BU45&gt;0,((DATA!BU45/DATA!BJ45)*100),"NA")</f>
        <v>NA</v>
      </c>
      <c r="AZ42" s="112" t="str">
        <f>IF(DATA!BV45&gt;0,((DATA!BV45/DATA!BK45)*100),"NA")</f>
        <v>NA</v>
      </c>
      <c r="BA42" s="112" t="str">
        <f>IF(DATA!BW45&gt;0,((DATA!BW45/DATA!BL45)*100),"NA")</f>
        <v>NA</v>
      </c>
      <c r="BB42" s="112" t="str">
        <f>IF(DATA!BX45&gt;0,((DATA!BX45/DATA!BM45)*100),"NA")</f>
        <v>NA</v>
      </c>
      <c r="BC42" s="112" t="str">
        <f>IF(DATA!BY45&gt;0,((DATA!BY45/DATA!BN45)*100),"NA")</f>
        <v>NA</v>
      </c>
      <c r="BD42" s="112" t="str">
        <f>IF(DATA!BZ45&gt;0,((DATA!BZ45/DATA!BO45)*100),"NA")</f>
        <v>NA</v>
      </c>
      <c r="BE42" s="61">
        <f>(DATA!CA45/DATA!M45)*100</f>
        <v>0.30959752321981426</v>
      </c>
      <c r="BF42" s="77">
        <f>(DATA!CB45/DATA!N45)*100</f>
        <v>0.22607385079125847</v>
      </c>
      <c r="BG42" s="77">
        <f>(DATA!CC45/DATA!O45)*100</f>
        <v>1.119664100769769</v>
      </c>
      <c r="BH42" s="77">
        <f>(DATA!CD45/DATA!P45)*100</f>
        <v>0.69979006298110569</v>
      </c>
      <c r="BI42" s="77">
        <f>(DATA!CE45/DATA!Q45)*100</f>
        <v>1.1421319796954315</v>
      </c>
      <c r="BJ42" s="77">
        <f>(DATA!CF45/DATA!R45)*100</f>
        <v>1.2242268041237114</v>
      </c>
      <c r="BK42" s="77">
        <f>(DATA!CG45/DATA!S45)*100</f>
        <v>1.3157894736842104</v>
      </c>
      <c r="BL42" s="77">
        <f>(DATA!CH45/DATA!T45)*100</f>
        <v>1.3561320754716981</v>
      </c>
      <c r="BM42" s="77">
        <f>(DATA!CI45/DATA!U45)*100</f>
        <v>1.3698630136986301</v>
      </c>
      <c r="BN42" s="77">
        <f>(DATA!CJ45/DATA!V45)*100</f>
        <v>1.6038492381716118</v>
      </c>
      <c r="BO42" s="77">
        <f>(DATA!CK45/DATA!W45)*100</f>
        <v>2.6720647773279356</v>
      </c>
      <c r="BP42" s="61">
        <f>(DATA!CL45/DATA!M45)*100</f>
        <v>0</v>
      </c>
      <c r="BQ42" s="77">
        <f>(DATA!CM45/DATA!N45)*100</f>
        <v>0</v>
      </c>
      <c r="BR42" s="77">
        <f>(DATA!CN45/DATA!O45)*100</f>
        <v>0</v>
      </c>
      <c r="BS42" s="77">
        <f>(DATA!CO45/DATA!P45)*100</f>
        <v>0</v>
      </c>
      <c r="BT42" s="77">
        <f>(DATA!CP45/DATA!Q45)*100</f>
        <v>0</v>
      </c>
      <c r="BU42" s="77">
        <f>(DATA!CQ45/DATA!R45)*100</f>
        <v>0</v>
      </c>
      <c r="BV42" s="77">
        <f>(DATA!CR45/DATA!S45)*100</f>
        <v>0</v>
      </c>
      <c r="BW42" s="77">
        <f>(DATA!CS45/DATA!T45)*100</f>
        <v>0.1768867924528302</v>
      </c>
      <c r="BX42" s="77">
        <f>(DATA!CT45/DATA!U45)*100</f>
        <v>0.37359900373599003</v>
      </c>
      <c r="BY42" s="77">
        <f>(DATA!CU45/DATA!V45)*100</f>
        <v>0.96230954290296711</v>
      </c>
      <c r="BZ42" s="77">
        <f>(DATA!CV45/DATA!W45)*100</f>
        <v>0.97165991902834015</v>
      </c>
      <c r="CA42" s="61">
        <f>(DATA!CW45/DATA!M45)*100</f>
        <v>1.3157894736842104</v>
      </c>
      <c r="CB42" s="77">
        <f>(DATA!CX45/DATA!N45)*100</f>
        <v>1.4318010550113038</v>
      </c>
      <c r="CC42" s="77">
        <f>(DATA!CY45/DATA!O45)*100</f>
        <v>1.6095171448565431</v>
      </c>
      <c r="CD42" s="77">
        <f>(DATA!CZ45/DATA!P45)*100</f>
        <v>1.6794961511546536</v>
      </c>
      <c r="CE42" s="77">
        <f>(DATA!DA45/DATA!Q45)*100</f>
        <v>1.5228426395939088</v>
      </c>
      <c r="CF42" s="77">
        <f>(DATA!DB45/DATA!R45)*100</f>
        <v>1.7396907216494846</v>
      </c>
      <c r="CG42" s="77">
        <f>(DATA!DC45/DATA!S45)*100</f>
        <v>1.9423558897243107</v>
      </c>
      <c r="CH42" s="77">
        <f>(DATA!DD45/DATA!T45)*100</f>
        <v>2.0636792452830188</v>
      </c>
      <c r="CI42" s="77">
        <f>(DATA!DE45/DATA!U45)*100</f>
        <v>0.99626400996264008</v>
      </c>
      <c r="CJ42" s="77">
        <f>(DATA!DF45/DATA!V45)*100</f>
        <v>5.3728949478749</v>
      </c>
      <c r="CK42" s="77">
        <f>(DATA!DG45/DATA!W45)*100</f>
        <v>4.8582995951417001</v>
      </c>
      <c r="CL42" s="92">
        <f t="shared" si="9"/>
        <v>100</v>
      </c>
      <c r="CM42" s="98">
        <f t="shared" si="10"/>
        <v>100</v>
      </c>
      <c r="CN42" s="98">
        <f t="shared" si="11"/>
        <v>100</v>
      </c>
      <c r="CO42" s="98">
        <f t="shared" si="12"/>
        <v>100</v>
      </c>
      <c r="CP42" s="98">
        <f t="shared" si="13"/>
        <v>100</v>
      </c>
      <c r="CQ42" s="98">
        <f t="shared" si="14"/>
        <v>100</v>
      </c>
      <c r="CR42" s="98">
        <f t="shared" si="15"/>
        <v>100</v>
      </c>
      <c r="CS42" s="98">
        <f t="shared" si="37"/>
        <v>100</v>
      </c>
      <c r="CT42" s="98">
        <f t="shared" si="38"/>
        <v>100</v>
      </c>
      <c r="CU42" s="98">
        <f t="shared" si="39"/>
        <v>100</v>
      </c>
      <c r="CV42" s="98">
        <f t="shared" si="39"/>
        <v>100</v>
      </c>
      <c r="CW42" s="92">
        <f t="shared" si="16"/>
        <v>99.999999999999986</v>
      </c>
      <c r="CX42" s="98">
        <f t="shared" si="17"/>
        <v>99.999999999999986</v>
      </c>
      <c r="CY42" s="98">
        <f t="shared" si="18"/>
        <v>100</v>
      </c>
      <c r="CZ42" s="98">
        <f t="shared" si="19"/>
        <v>100</v>
      </c>
      <c r="DA42" s="98">
        <f t="shared" si="20"/>
        <v>100</v>
      </c>
      <c r="DB42" s="98">
        <f t="shared" si="21"/>
        <v>100</v>
      </c>
      <c r="DC42" s="98">
        <f t="shared" si="22"/>
        <v>100</v>
      </c>
      <c r="DD42" s="98">
        <f t="shared" si="40"/>
        <v>99.999999999999986</v>
      </c>
      <c r="DE42" s="98">
        <f t="shared" si="41"/>
        <v>100</v>
      </c>
      <c r="DF42" s="98">
        <f t="shared" si="42"/>
        <v>99.999999999999986</v>
      </c>
      <c r="DG42" s="98">
        <f t="shared" si="43"/>
        <v>100</v>
      </c>
    </row>
    <row r="43" spans="1:111">
      <c r="A43" s="70" t="str">
        <f>+DATA!A46</f>
        <v>Michigan</v>
      </c>
      <c r="B43" s="77">
        <f>(DATA!X46/DATA!B46)*100</f>
        <v>63.288718929254308</v>
      </c>
      <c r="C43" s="77">
        <f>(DATA!Y46/DATA!C46)*100</f>
        <v>61.267145656433705</v>
      </c>
      <c r="D43" s="77">
        <f>(DATA!Z46/DATA!D46)*100</f>
        <v>59.825620389000669</v>
      </c>
      <c r="E43" s="77">
        <f>(DATA!AA46/DATA!E46)*100</f>
        <v>57.394247038917086</v>
      </c>
      <c r="F43" s="77">
        <f>(DATA!AB46/DATA!F46)*100</f>
        <v>52.815013404825741</v>
      </c>
      <c r="G43" s="77">
        <f>(DATA!AC46/DATA!G46)*100</f>
        <v>51.619299405155317</v>
      </c>
      <c r="H43" s="77">
        <f>(DATA!AD46/DATA!H46)*100</f>
        <v>51.155778894472363</v>
      </c>
      <c r="I43" s="77">
        <f>(DATA!AE46/DATA!I46)*100</f>
        <v>49.917191122888369</v>
      </c>
      <c r="J43" s="77">
        <f>(DATA!AF46/DATA!J46)*100</f>
        <v>49.223497636731942</v>
      </c>
      <c r="K43" s="77">
        <f>(DATA!AG46/DATA!K46)*100</f>
        <v>48.849902534113063</v>
      </c>
      <c r="L43" s="77">
        <f>(DATA!AH46/DATA!L46)*100</f>
        <v>49.47958366693355</v>
      </c>
      <c r="M43" s="61">
        <f>(DATA!AI46/DATA!B46)*100</f>
        <v>36.711281070745699</v>
      </c>
      <c r="N43" s="42">
        <f>(DATA!AJ46/DATA!C46)*100</f>
        <v>38.732854343566295</v>
      </c>
      <c r="O43" s="42">
        <f>(DATA!AK46/DATA!D46)*100</f>
        <v>40.174379610999331</v>
      </c>
      <c r="P43" s="42">
        <f>(DATA!AL46/DATA!E46)*100</f>
        <v>42.605752961082914</v>
      </c>
      <c r="Q43" s="42">
        <f>(DATA!AM46/DATA!F46)*100</f>
        <v>47.184986595174259</v>
      </c>
      <c r="R43" s="42">
        <f>(DATA!AN46/DATA!G46)*100</f>
        <v>48.380700594844676</v>
      </c>
      <c r="S43" s="42">
        <f>(DATA!AO46/DATA!H46)*100</f>
        <v>48.844221105527637</v>
      </c>
      <c r="T43" s="42">
        <f>(DATA!AP46/DATA!I46)*100</f>
        <v>50.082808877111631</v>
      </c>
      <c r="U43" s="42">
        <f>(DATA!AQ46/DATA!J46)*100</f>
        <v>50.776502363268058</v>
      </c>
      <c r="V43" s="42">
        <f>(DATA!AR46/DATA!K46)*100</f>
        <v>51.150097465886937</v>
      </c>
      <c r="W43" s="42">
        <f>(DATA!AS46/DATA!L46)*100</f>
        <v>50.52041633306645</v>
      </c>
      <c r="X43" s="61">
        <f>(DATA!AT46/DATA!M46)*100</f>
        <v>89.770554493307841</v>
      </c>
      <c r="Y43" s="42">
        <f>(DATA!AU46/DATA!N46)*100</f>
        <v>89.810581319399091</v>
      </c>
      <c r="Z43" s="42">
        <f>(DATA!AV46/DATA!O46)*100</f>
        <v>89.564336372847009</v>
      </c>
      <c r="AA43" s="42">
        <f>(DATA!AW46/DATA!P46)*100</f>
        <v>89.36242754858506</v>
      </c>
      <c r="AB43" s="42">
        <f>(DATA!AX46/DATA!Q46)*100</f>
        <v>89.161073825503351</v>
      </c>
      <c r="AC43" s="42">
        <f>(DATA!AY46/DATA!R46)*100</f>
        <v>87.965425531914903</v>
      </c>
      <c r="AD43" s="42">
        <f>(DATA!AZ46/DATA!S46)*100</f>
        <v>88.745762711864401</v>
      </c>
      <c r="AE43" s="42">
        <f>(DATA!BA46/DATA!T46)*100</f>
        <v>88.367415353670793</v>
      </c>
      <c r="AF43" s="42">
        <f>(DATA!BB46/DATA!U46)*100</f>
        <v>87.054794520547944</v>
      </c>
      <c r="AG43" s="42">
        <f>(DATA!BC46/DATA!V46)*100</f>
        <v>89.407114624505923</v>
      </c>
      <c r="AH43" s="42">
        <f>(DATA!BD46/DATA!W46)*100</f>
        <v>89.156135344476155</v>
      </c>
      <c r="AI43" s="61">
        <f>(DATA!BE46/DATA!M46)*100</f>
        <v>7.4569789674952203</v>
      </c>
      <c r="AJ43" s="77">
        <f>(DATA!BF46/DATA!N46)*100</f>
        <v>6.9888961463096022</v>
      </c>
      <c r="AK43" s="77">
        <f>(DATA!BG46/DATA!O46)*100</f>
        <v>6.9233367105707533</v>
      </c>
      <c r="AL43" s="77">
        <f>(DATA!BH46/DATA!P46)*100</f>
        <v>7.0576201841118307</v>
      </c>
      <c r="AM43" s="77">
        <f>(DATA!BI46/DATA!Q46)*100</f>
        <v>6.9798657718120802</v>
      </c>
      <c r="AN43" s="77">
        <f>(DATA!BJ46/DATA!R46)*100</f>
        <v>8.0784574468085104</v>
      </c>
      <c r="AO43" s="77">
        <f>(DATA!BK46/DATA!S46)*100</f>
        <v>7.3559322033898313</v>
      </c>
      <c r="AP43" s="77">
        <f>(DATA!BL46/DATA!T46)*100</f>
        <v>7.0063694267515926</v>
      </c>
      <c r="AQ43" s="77">
        <f>(DATA!BM46/DATA!U46)*100</f>
        <v>6.5410958904109586</v>
      </c>
      <c r="AR43" s="77">
        <f>(DATA!BN46/DATA!V46)*100</f>
        <v>6.1264822134387353</v>
      </c>
      <c r="AS43" s="77">
        <f>(DATA!BO46/DATA!W46)*100</f>
        <v>5.7888300040766412</v>
      </c>
      <c r="AT43" s="107">
        <f>IF(DATA!BP46&gt;0,((DATA!BP46/DATA!BE46)*100),"NA")</f>
        <v>41.025641025641022</v>
      </c>
      <c r="AU43" s="112">
        <f>IF(DATA!BQ46&gt;0,((DATA!BQ46/DATA!BF46)*100),"NA")</f>
        <v>34.579439252336449</v>
      </c>
      <c r="AV43" s="112">
        <f>IF(DATA!BR46&gt;0,((DATA!BR46/DATA!BG46)*100),"NA")</f>
        <v>31.707317073170731</v>
      </c>
      <c r="AW43" s="112">
        <f>IF(DATA!BS46&gt;0,((DATA!BS46/DATA!BH46)*100),"NA")</f>
        <v>27.053140096618357</v>
      </c>
      <c r="AX43" s="112">
        <f>IF(DATA!BT46&gt;0,((DATA!BT46/DATA!BI46)*100),"NA")</f>
        <v>23.076923076923077</v>
      </c>
      <c r="AY43" s="112">
        <f>IF(DATA!BU46&gt;0,((DATA!BU46/DATA!BJ46)*100),"NA")</f>
        <v>30.452674897119341</v>
      </c>
      <c r="AZ43" s="112">
        <f>IF(DATA!BV46&gt;0,((DATA!BV46/DATA!BK46)*100),"NA")</f>
        <v>25.806451612903224</v>
      </c>
      <c r="BA43" s="112">
        <f>IF(DATA!BW46&gt;0,((DATA!BW46/DATA!BL46)*100),"NA")</f>
        <v>23.444976076555022</v>
      </c>
      <c r="BB43" s="112">
        <f>IF(DATA!BX46&gt;0,((DATA!BX46/DATA!BM46)*100),"NA")</f>
        <v>22.513089005235599</v>
      </c>
      <c r="BC43" s="112">
        <f>IF(DATA!BY46&gt;0,((DATA!BY46/DATA!BN46)*100),"NA")</f>
        <v>21.935483870967744</v>
      </c>
      <c r="BD43" s="112" t="str">
        <f>IF(DATA!BZ46&gt;0,((DATA!BZ46/DATA!BO46)*100),"NA")</f>
        <v>NA</v>
      </c>
      <c r="BE43" s="61">
        <f>(DATA!CA46/DATA!M46)*100</f>
        <v>0.76481835564053535</v>
      </c>
      <c r="BF43" s="77">
        <f>(DATA!CB46/DATA!N46)*100</f>
        <v>0.88177661659046369</v>
      </c>
      <c r="BG43" s="77">
        <f>(DATA!CC46/DATA!O46)*100</f>
        <v>1.0807159743329957</v>
      </c>
      <c r="BH43" s="77">
        <f>(DATA!CD46/DATA!P46)*100</f>
        <v>1.1592226389362428</v>
      </c>
      <c r="BI43" s="77">
        <f>(DATA!CE46/DATA!Q46)*100</f>
        <v>1.3422818791946309</v>
      </c>
      <c r="BJ43" s="77">
        <f>(DATA!CF46/DATA!R46)*100</f>
        <v>1.4960106382978724</v>
      </c>
      <c r="BK43" s="77">
        <f>(DATA!CG46/DATA!S46)*100</f>
        <v>1.6271186440677967</v>
      </c>
      <c r="BL43" s="77">
        <f>(DATA!CH46/DATA!T46)*100</f>
        <v>1.8102581293999327</v>
      </c>
      <c r="BM43" s="77">
        <f>(DATA!CI46/DATA!U46)*100</f>
        <v>1.8150684931506849</v>
      </c>
      <c r="BN43" s="77">
        <f>(DATA!CJ46/DATA!V46)*100</f>
        <v>1.6600790513833994</v>
      </c>
      <c r="BO43" s="77">
        <f>(DATA!CK46/DATA!W46)*100</f>
        <v>1.6714227476559314</v>
      </c>
      <c r="BP43" s="61">
        <f>(DATA!CL46/DATA!M46)*100</f>
        <v>0</v>
      </c>
      <c r="BQ43" s="77">
        <f>(DATA!CM46/DATA!N46)*100</f>
        <v>0</v>
      </c>
      <c r="BR43" s="77">
        <f>(DATA!CN46/DATA!O46)*100</f>
        <v>0</v>
      </c>
      <c r="BS43" s="77">
        <f>(DATA!CO46/DATA!P46)*100</f>
        <v>0</v>
      </c>
      <c r="BT43" s="77">
        <f>(DATA!CP46/DATA!Q46)*100</f>
        <v>0</v>
      </c>
      <c r="BU43" s="77">
        <f>(DATA!CQ46/DATA!R46)*100</f>
        <v>0</v>
      </c>
      <c r="BV43" s="77">
        <f>(DATA!CR46/DATA!S46)*100</f>
        <v>0</v>
      </c>
      <c r="BW43" s="77">
        <f>(DATA!CS46/DATA!T46)*100</f>
        <v>0.23466309084813944</v>
      </c>
      <c r="BX43" s="77">
        <f>(DATA!CT46/DATA!U46)*100</f>
        <v>0.37671232876712329</v>
      </c>
      <c r="BY43" s="77">
        <f>(DATA!CU46/DATA!V46)*100</f>
        <v>0.15810276679841898</v>
      </c>
      <c r="BZ43" s="77">
        <f>(DATA!CV46/DATA!W46)*100</f>
        <v>0.24459845087647777</v>
      </c>
      <c r="CA43" s="61">
        <f>(DATA!CW46/DATA!M46)*100</f>
        <v>2.0076481835564053</v>
      </c>
      <c r="CB43" s="77">
        <f>(DATA!CX46/DATA!N46)*100</f>
        <v>2.3187459177008494</v>
      </c>
      <c r="CC43" s="77">
        <f>(DATA!CY46/DATA!O46)*100</f>
        <v>2.43161094224924</v>
      </c>
      <c r="CD43" s="77">
        <f>(DATA!CZ46/DATA!P46)*100</f>
        <v>2.42072962836686</v>
      </c>
      <c r="CE43" s="77">
        <f>(DATA!DA46/DATA!Q46)*100</f>
        <v>2.5167785234899327</v>
      </c>
      <c r="CF43" s="77">
        <f>(DATA!DB46/DATA!R46)*100</f>
        <v>2.4601063829787235</v>
      </c>
      <c r="CG43" s="77">
        <f>(DATA!DC46/DATA!S46)*100</f>
        <v>2.2711864406779658</v>
      </c>
      <c r="CH43" s="77">
        <f>(DATA!DD46/DATA!T46)*100</f>
        <v>2.5812939993295343</v>
      </c>
      <c r="CI43" s="77">
        <f>(DATA!DE46/DATA!U46)*100</f>
        <v>4.2123287671232879</v>
      </c>
      <c r="CJ43" s="77">
        <f>(DATA!DF46/DATA!V46)*100</f>
        <v>2.6482213438735176</v>
      </c>
      <c r="CK43" s="77">
        <f>(DATA!DG46/DATA!W46)*100</f>
        <v>3.1390134529147984</v>
      </c>
      <c r="CL43" s="92">
        <f t="shared" si="9"/>
        <v>100</v>
      </c>
      <c r="CM43" s="98">
        <f t="shared" si="10"/>
        <v>100</v>
      </c>
      <c r="CN43" s="98">
        <f t="shared" si="11"/>
        <v>100</v>
      </c>
      <c r="CO43" s="98">
        <f t="shared" si="12"/>
        <v>100</v>
      </c>
      <c r="CP43" s="98">
        <f t="shared" si="13"/>
        <v>100</v>
      </c>
      <c r="CQ43" s="98">
        <f t="shared" si="14"/>
        <v>100</v>
      </c>
      <c r="CR43" s="98">
        <f t="shared" si="15"/>
        <v>100</v>
      </c>
      <c r="CS43" s="98">
        <f t="shared" si="37"/>
        <v>100</v>
      </c>
      <c r="CT43" s="98">
        <f t="shared" si="38"/>
        <v>100</v>
      </c>
      <c r="CU43" s="98">
        <f t="shared" si="39"/>
        <v>100</v>
      </c>
      <c r="CV43" s="98">
        <f t="shared" si="39"/>
        <v>100</v>
      </c>
      <c r="CW43" s="92">
        <f t="shared" si="16"/>
        <v>100</v>
      </c>
      <c r="CX43" s="98">
        <f t="shared" si="17"/>
        <v>100</v>
      </c>
      <c r="CY43" s="98">
        <f t="shared" si="18"/>
        <v>99.999999999999986</v>
      </c>
      <c r="CZ43" s="98">
        <f t="shared" si="19"/>
        <v>99.999999999999986</v>
      </c>
      <c r="DA43" s="98">
        <f t="shared" si="20"/>
        <v>100</v>
      </c>
      <c r="DB43" s="98">
        <f t="shared" si="21"/>
        <v>100.00000000000001</v>
      </c>
      <c r="DC43" s="98">
        <f t="shared" si="22"/>
        <v>99.999999999999986</v>
      </c>
      <c r="DD43" s="98">
        <f t="shared" si="40"/>
        <v>99.999999999999986</v>
      </c>
      <c r="DE43" s="98">
        <f t="shared" si="41"/>
        <v>100</v>
      </c>
      <c r="DF43" s="98">
        <f t="shared" si="42"/>
        <v>100</v>
      </c>
      <c r="DG43" s="98">
        <f t="shared" si="43"/>
        <v>100</v>
      </c>
    </row>
    <row r="44" spans="1:111">
      <c r="A44" s="70" t="str">
        <f>+DATA!A47</f>
        <v>Minnesota</v>
      </c>
      <c r="B44" s="77">
        <f>(DATA!X47/DATA!B47)*100</f>
        <v>63.407948835084518</v>
      </c>
      <c r="C44" s="77">
        <f>(DATA!Y47/DATA!C47)*100</f>
        <v>61.952191235059765</v>
      </c>
      <c r="D44" s="77">
        <f>(DATA!Z47/DATA!D47)*100</f>
        <v>59.149248258159147</v>
      </c>
      <c r="E44" s="77">
        <f>(DATA!AA47/DATA!E47)*100</f>
        <v>58.018867924528308</v>
      </c>
      <c r="F44" s="77">
        <f>(DATA!AB47/DATA!F47)*100</f>
        <v>55.298804780876495</v>
      </c>
      <c r="G44" s="77">
        <f>(DATA!AC47/DATA!G47)*100</f>
        <v>52.55725190839695</v>
      </c>
      <c r="H44" s="77">
        <f>(DATA!AD47/DATA!H47)*100</f>
        <v>51.622756777395949</v>
      </c>
      <c r="I44" s="77">
        <f>(DATA!AE47/DATA!I47)*100</f>
        <v>50.147601476014756</v>
      </c>
      <c r="J44" s="77">
        <f>(DATA!AF47/DATA!J47)*100</f>
        <v>49.620253164556956</v>
      </c>
      <c r="K44" s="77">
        <f>(DATA!AG47/DATA!K47)*100</f>
        <v>48.682877406281662</v>
      </c>
      <c r="L44" s="77">
        <f>(DATA!AH47/DATA!L47)*100</f>
        <v>49.463519313304722</v>
      </c>
      <c r="M44" s="61">
        <f>(DATA!AI47/DATA!B47)*100</f>
        <v>36.592051164915482</v>
      </c>
      <c r="N44" s="42">
        <f>(DATA!AJ47/DATA!C47)*100</f>
        <v>38.047808764940235</v>
      </c>
      <c r="O44" s="42">
        <f>(DATA!AK47/DATA!D47)*100</f>
        <v>40.850751741840853</v>
      </c>
      <c r="P44" s="42">
        <f>(DATA!AL47/DATA!E47)*100</f>
        <v>41.981132075471699</v>
      </c>
      <c r="Q44" s="42">
        <f>(DATA!AM47/DATA!F47)*100</f>
        <v>44.701195219123505</v>
      </c>
      <c r="R44" s="42">
        <f>(DATA!AN47/DATA!G47)*100</f>
        <v>47.442748091603058</v>
      </c>
      <c r="S44" s="42">
        <f>(DATA!AO47/DATA!H47)*100</f>
        <v>48.377243222604051</v>
      </c>
      <c r="T44" s="42">
        <f>(DATA!AP47/DATA!I47)*100</f>
        <v>49.852398523985244</v>
      </c>
      <c r="U44" s="42">
        <f>(DATA!AQ47/DATA!J47)*100</f>
        <v>50.379746835443044</v>
      </c>
      <c r="V44" s="42">
        <f>(DATA!AR47/DATA!K47)*100</f>
        <v>51.317122593718331</v>
      </c>
      <c r="W44" s="42">
        <f>(DATA!AS47/DATA!L47)*100</f>
        <v>50.536480686695285</v>
      </c>
      <c r="X44" s="61">
        <f>(DATA!AT47/DATA!M47)*100</f>
        <v>96.75650982183646</v>
      </c>
      <c r="Y44" s="42">
        <f>(DATA!AU47/DATA!N47)*100</f>
        <v>95.957533687219282</v>
      </c>
      <c r="Z44" s="42">
        <f>(DATA!AV47/DATA!O47)*100</f>
        <v>95.919909331318479</v>
      </c>
      <c r="AA44" s="42">
        <f>(DATA!AW47/DATA!P47)*100</f>
        <v>96.564327485380119</v>
      </c>
      <c r="AB44" s="42">
        <f>(DATA!AX47/DATA!Q47)*100</f>
        <v>96.356275303643727</v>
      </c>
      <c r="AC44" s="42">
        <f>(DATA!AY47/DATA!R47)*100</f>
        <v>95.810705973622973</v>
      </c>
      <c r="AD44" s="42">
        <f>(DATA!AZ47/DATA!S47)*100</f>
        <v>95.910184442662398</v>
      </c>
      <c r="AE44" s="42">
        <f>(DATA!BA47/DATA!T47)*100</f>
        <v>95.72072072072072</v>
      </c>
      <c r="AF44" s="42">
        <f>(DATA!BB47/DATA!U47)*100</f>
        <v>93.270280101855221</v>
      </c>
      <c r="AG44" s="42">
        <f>(DATA!BC47/DATA!V47)*100</f>
        <v>92.707802141764404</v>
      </c>
      <c r="AH44" s="42">
        <f>(DATA!BD47/DATA!W47)*100</f>
        <v>92.332613390928728</v>
      </c>
      <c r="AI44" s="61">
        <f>(DATA!BE47/DATA!M47)*100</f>
        <v>0.73092736409319325</v>
      </c>
      <c r="AJ44" s="77">
        <f>(DATA!BF47/DATA!N47)*100</f>
        <v>0.9799918334013884</v>
      </c>
      <c r="AK44" s="77">
        <f>(DATA!BG47/DATA!O47)*100</f>
        <v>1.1333585190782016</v>
      </c>
      <c r="AL44" s="77">
        <f>(DATA!BH47/DATA!P47)*100</f>
        <v>0.95029239766081863</v>
      </c>
      <c r="AM44" s="77">
        <f>(DATA!BI47/DATA!Q47)*100</f>
        <v>0.80971659919028338</v>
      </c>
      <c r="AN44" s="77">
        <f>(DATA!BJ47/DATA!R47)*100</f>
        <v>1.1249030256012413</v>
      </c>
      <c r="AO44" s="77">
        <f>(DATA!BK47/DATA!S47)*100</f>
        <v>1.3231756214915797</v>
      </c>
      <c r="AP44" s="77">
        <f>(DATA!BL47/DATA!T47)*100</f>
        <v>1.1636636636636637</v>
      </c>
      <c r="AQ44" s="77">
        <f>(DATA!BM47/DATA!U47)*100</f>
        <v>1.600582029829029</v>
      </c>
      <c r="AR44" s="77">
        <f>(DATA!BN47/DATA!V47)*100</f>
        <v>1.988781234064253</v>
      </c>
      <c r="AS44" s="77">
        <f>(DATA!BO47/DATA!W47)*100</f>
        <v>2.0518358531317493</v>
      </c>
      <c r="AT44" s="107" t="str">
        <f>IF(DATA!BP47&gt;0,((DATA!BP47/DATA!BE47)*100),"NA")</f>
        <v>NA</v>
      </c>
      <c r="AU44" s="112" t="str">
        <f>IF(DATA!BQ47&gt;0,((DATA!BQ47/DATA!BF47)*100),"NA")</f>
        <v>NA</v>
      </c>
      <c r="AV44" s="112" t="str">
        <f>IF(DATA!BR47&gt;0,((DATA!BR47/DATA!BG47)*100),"NA")</f>
        <v>NA</v>
      </c>
      <c r="AW44" s="112" t="str">
        <f>IF(DATA!BS47&gt;0,((DATA!BS47/DATA!BH47)*100),"NA")</f>
        <v>NA</v>
      </c>
      <c r="AX44" s="112" t="str">
        <f>IF(DATA!BT47&gt;0,((DATA!BT47/DATA!BI47)*100),"NA")</f>
        <v>NA</v>
      </c>
      <c r="AY44" s="112" t="str">
        <f>IF(DATA!BU47&gt;0,((DATA!BU47/DATA!BJ47)*100),"NA")</f>
        <v>NA</v>
      </c>
      <c r="AZ44" s="112" t="str">
        <f>IF(DATA!BV47&gt;0,((DATA!BV47/DATA!BK47)*100),"NA")</f>
        <v>NA</v>
      </c>
      <c r="BA44" s="112" t="str">
        <f>IF(DATA!BW47&gt;0,((DATA!BW47/DATA!BL47)*100),"NA")</f>
        <v>NA</v>
      </c>
      <c r="BB44" s="112" t="str">
        <f>IF(DATA!BX47&gt;0,((DATA!BX47/DATA!BM47)*100),"NA")</f>
        <v>NA</v>
      </c>
      <c r="BC44" s="112" t="str">
        <f>IF(DATA!BY47&gt;0,((DATA!BY47/DATA!BN47)*100),"NA")</f>
        <v>NA</v>
      </c>
      <c r="BD44" s="112" t="str">
        <f>IF(DATA!BZ47&gt;0,((DATA!BZ47/DATA!BO47)*100),"NA")</f>
        <v>NA</v>
      </c>
      <c r="BE44" s="61">
        <f>(DATA!CA47/DATA!M47)*100</f>
        <v>0.77661032434901789</v>
      </c>
      <c r="BF44" s="77">
        <f>(DATA!CB47/DATA!N47)*100</f>
        <v>0.77582686810943247</v>
      </c>
      <c r="BG44" s="77">
        <f>(DATA!CC47/DATA!O47)*100</f>
        <v>0.64223649414431427</v>
      </c>
      <c r="BH44" s="77">
        <f>(DATA!CD47/DATA!P47)*100</f>
        <v>0.69444444444444442</v>
      </c>
      <c r="BI44" s="77">
        <f>(DATA!CE47/DATA!Q47)*100</f>
        <v>0.80971659919028338</v>
      </c>
      <c r="BJ44" s="77">
        <f>(DATA!CF47/DATA!R47)*100</f>
        <v>0.7370054305663305</v>
      </c>
      <c r="BK44" s="77">
        <f>(DATA!CG47/DATA!S47)*100</f>
        <v>0.60144346431435447</v>
      </c>
      <c r="BL44" s="77">
        <f>(DATA!CH47/DATA!T47)*100</f>
        <v>0.71321321321321318</v>
      </c>
      <c r="BM44" s="77">
        <f>(DATA!CI47/DATA!U47)*100</f>
        <v>1.2004365223717717</v>
      </c>
      <c r="BN44" s="77">
        <f>(DATA!CJ47/DATA!V47)*100</f>
        <v>1.2748597654258031</v>
      </c>
      <c r="BO44" s="77">
        <f>(DATA!CK47/DATA!W47)*100</f>
        <v>1.4038876889848813</v>
      </c>
      <c r="BP44" s="61">
        <f>(DATA!CL47/DATA!M47)*100</f>
        <v>0</v>
      </c>
      <c r="BQ44" s="77">
        <f>(DATA!CM47/DATA!N47)*100</f>
        <v>0</v>
      </c>
      <c r="BR44" s="77">
        <f>(DATA!CN47/DATA!O47)*100</f>
        <v>0</v>
      </c>
      <c r="BS44" s="77">
        <f>(DATA!CO47/DATA!P47)*100</f>
        <v>0</v>
      </c>
      <c r="BT44" s="77">
        <f>(DATA!CP47/DATA!Q47)*100</f>
        <v>0</v>
      </c>
      <c r="BU44" s="77">
        <f>(DATA!CQ47/DATA!R47)*100</f>
        <v>0</v>
      </c>
      <c r="BV44" s="77">
        <f>(DATA!CR47/DATA!S47)*100</f>
        <v>0</v>
      </c>
      <c r="BW44" s="77">
        <f>(DATA!CS47/DATA!T47)*100</f>
        <v>0</v>
      </c>
      <c r="BX44" s="77">
        <f>(DATA!CT47/DATA!U47)*100</f>
        <v>0.90942160785740267</v>
      </c>
      <c r="BY44" s="77">
        <f>(DATA!CU47/DATA!V47)*100</f>
        <v>0.6629270780214177</v>
      </c>
      <c r="BZ44" s="77">
        <f>(DATA!CV47/DATA!W47)*100</f>
        <v>0.75593952483801297</v>
      </c>
      <c r="CA44" s="61">
        <f>(DATA!CW47/DATA!M47)*100</f>
        <v>1.7359524897213339</v>
      </c>
      <c r="CB44" s="77">
        <f>(DATA!CX47/DATA!N47)*100</f>
        <v>2.2866476112699061</v>
      </c>
      <c r="CC44" s="77">
        <f>(DATA!CY47/DATA!O47)*100</f>
        <v>2.3044956554590099</v>
      </c>
      <c r="CD44" s="77">
        <f>(DATA!CZ47/DATA!P47)*100</f>
        <v>1.7909356725146197</v>
      </c>
      <c r="CE44" s="77">
        <f>(DATA!DA47/DATA!Q47)*100</f>
        <v>2.0242914979757085</v>
      </c>
      <c r="CF44" s="77">
        <f>(DATA!DB47/DATA!R47)*100</f>
        <v>2.3273855702094646</v>
      </c>
      <c r="CG44" s="77">
        <f>(DATA!DC47/DATA!S47)*100</f>
        <v>2.1651964715316758</v>
      </c>
      <c r="CH44" s="77">
        <f>(DATA!DD47/DATA!T47)*100</f>
        <v>2.4024024024024024</v>
      </c>
      <c r="CI44" s="77">
        <f>(DATA!DE47/DATA!U47)*100</f>
        <v>3.0192797380865768</v>
      </c>
      <c r="CJ44" s="77">
        <f>(DATA!DF47/DATA!V47)*100</f>
        <v>3.3656297807241207</v>
      </c>
      <c r="CK44" s="77">
        <f>(DATA!DG47/DATA!W47)*100</f>
        <v>3.455723542116631</v>
      </c>
      <c r="CL44" s="92">
        <f t="shared" si="9"/>
        <v>100</v>
      </c>
      <c r="CM44" s="98">
        <f t="shared" si="10"/>
        <v>100</v>
      </c>
      <c r="CN44" s="98">
        <f t="shared" si="11"/>
        <v>100</v>
      </c>
      <c r="CO44" s="98">
        <f t="shared" si="12"/>
        <v>100</v>
      </c>
      <c r="CP44" s="98">
        <f t="shared" si="13"/>
        <v>100</v>
      </c>
      <c r="CQ44" s="98">
        <f t="shared" si="14"/>
        <v>100</v>
      </c>
      <c r="CR44" s="98">
        <f t="shared" si="15"/>
        <v>100</v>
      </c>
      <c r="CS44" s="98">
        <f t="shared" si="37"/>
        <v>100</v>
      </c>
      <c r="CT44" s="98">
        <f t="shared" si="38"/>
        <v>100</v>
      </c>
      <c r="CU44" s="98">
        <f t="shared" si="39"/>
        <v>100</v>
      </c>
      <c r="CV44" s="98">
        <f t="shared" si="39"/>
        <v>100</v>
      </c>
      <c r="CW44" s="92">
        <f t="shared" si="16"/>
        <v>100</v>
      </c>
      <c r="CX44" s="98">
        <f t="shared" si="17"/>
        <v>100</v>
      </c>
      <c r="CY44" s="98">
        <f t="shared" si="18"/>
        <v>100</v>
      </c>
      <c r="CZ44" s="98">
        <f t="shared" si="19"/>
        <v>100</v>
      </c>
      <c r="DA44" s="98">
        <f t="shared" si="20"/>
        <v>100</v>
      </c>
      <c r="DB44" s="98">
        <f t="shared" si="21"/>
        <v>100</v>
      </c>
      <c r="DC44" s="98">
        <f t="shared" si="22"/>
        <v>100.00000000000001</v>
      </c>
      <c r="DD44" s="98">
        <f t="shared" si="40"/>
        <v>100</v>
      </c>
      <c r="DE44" s="98">
        <f t="shared" si="41"/>
        <v>100</v>
      </c>
      <c r="DF44" s="98">
        <f t="shared" si="42"/>
        <v>99.999999999999986</v>
      </c>
      <c r="DG44" s="98">
        <f t="shared" si="43"/>
        <v>100</v>
      </c>
    </row>
    <row r="45" spans="1:111" ht="12.75" customHeight="1">
      <c r="A45" s="70" t="str">
        <f>+DATA!A48</f>
        <v>Missouri</v>
      </c>
      <c r="B45" s="77">
        <f>(DATA!X48/DATA!B48)*100</f>
        <v>66.226754649070187</v>
      </c>
      <c r="C45" s="77">
        <f>(DATA!Y48/DATA!C48)*100</f>
        <v>53.250773993808053</v>
      </c>
      <c r="D45" s="77">
        <f>(DATA!Z48/DATA!D48)*100</f>
        <v>50.826121164437453</v>
      </c>
      <c r="E45" s="77">
        <f>(DATA!AA48/DATA!E48)*100</f>
        <v>52.564102564102569</v>
      </c>
      <c r="F45" s="77">
        <f>(DATA!AB48/DATA!F48)*100</f>
        <v>48.565430370888734</v>
      </c>
      <c r="G45" s="77">
        <f>(DATA!AC48/DATA!G48)*100</f>
        <v>47.440944881889763</v>
      </c>
      <c r="H45" s="77">
        <f>(DATA!AD48/DATA!H48)*100</f>
        <v>45.942492012779553</v>
      </c>
      <c r="I45" s="77">
        <f>(DATA!AE48/DATA!I48)*100</f>
        <v>44.592952612393681</v>
      </c>
      <c r="J45" s="77">
        <f>(DATA!AF48/DATA!J48)*100</f>
        <v>44.239904988123513</v>
      </c>
      <c r="K45" s="77">
        <f>(DATA!AG48/DATA!K48)*100</f>
        <v>43.3158201984822</v>
      </c>
      <c r="L45" s="77">
        <f>(DATA!AH48/DATA!L48)*100</f>
        <v>43.219339622641513</v>
      </c>
      <c r="M45" s="61">
        <f>(DATA!AI48/DATA!B48)*100</f>
        <v>33.773245350929813</v>
      </c>
      <c r="N45" s="42">
        <f>(DATA!AJ48/DATA!C48)*100</f>
        <v>46.749226006191954</v>
      </c>
      <c r="O45" s="42">
        <f>(DATA!AK48/DATA!D48)*100</f>
        <v>49.173878835562554</v>
      </c>
      <c r="P45" s="42">
        <f>(DATA!AL48/DATA!E48)*100</f>
        <v>47.435897435897431</v>
      </c>
      <c r="Q45" s="42">
        <f>(DATA!AM48/DATA!F48)*100</f>
        <v>51.434569629111273</v>
      </c>
      <c r="R45" s="42">
        <f>(DATA!AN48/DATA!G48)*100</f>
        <v>52.55905511811023</v>
      </c>
      <c r="S45" s="42">
        <f>(DATA!AO48/DATA!H48)*100</f>
        <v>54.057507987220447</v>
      </c>
      <c r="T45" s="42">
        <f>(DATA!AP48/DATA!I48)*100</f>
        <v>55.407047387606326</v>
      </c>
      <c r="U45" s="42">
        <f>(DATA!AQ48/DATA!J48)*100</f>
        <v>55.760095011876487</v>
      </c>
      <c r="V45" s="42">
        <f>(DATA!AR48/DATA!K48)*100</f>
        <v>56.684179801517807</v>
      </c>
      <c r="W45" s="42">
        <f>(DATA!AS48/DATA!L48)*100</f>
        <v>56.780660377358494</v>
      </c>
      <c r="X45" s="61">
        <f>(DATA!AT48/DATA!M48)*100</f>
        <v>92.141571685662868</v>
      </c>
      <c r="Y45" s="42">
        <f>(DATA!AU48/DATA!N48)*100</f>
        <v>90.739299610894946</v>
      </c>
      <c r="Z45" s="42">
        <f>(DATA!AV48/DATA!O48)*100</f>
        <v>91.587301587301582</v>
      </c>
      <c r="AA45" s="42">
        <f>(DATA!AW48/DATA!P48)*100</f>
        <v>91.440798858773178</v>
      </c>
      <c r="AB45" s="42">
        <f>(DATA!AX48/DATA!Q48)*100</f>
        <v>92.503536067892497</v>
      </c>
      <c r="AC45" s="42">
        <f>(DATA!AY48/DATA!R48)*100</f>
        <v>91.20054570259208</v>
      </c>
      <c r="AD45" s="42">
        <f>(DATA!AZ48/DATA!S48)*100</f>
        <v>91.205862758161231</v>
      </c>
      <c r="AE45" s="42">
        <f>(DATA!BA48/DATA!T48)*100</f>
        <v>91.25310173697271</v>
      </c>
      <c r="AF45" s="42">
        <f>(DATA!BB48/DATA!U48)*100</f>
        <v>90.453172205438065</v>
      </c>
      <c r="AG45" s="42">
        <f>(DATA!BC48/DATA!V48)*100</f>
        <v>89.081145584725547</v>
      </c>
      <c r="AH45" s="42">
        <f>(DATA!BD48/DATA!W48)*100</f>
        <v>90.21148036253777</v>
      </c>
      <c r="AI45" s="61">
        <f>(DATA!BE48/DATA!M48)*100</f>
        <v>3.7792441511697659</v>
      </c>
      <c r="AJ45" s="77">
        <f>(DATA!BF48/DATA!N48)*100</f>
        <v>6.8482490272373546</v>
      </c>
      <c r="AK45" s="77">
        <f>(DATA!BG48/DATA!O48)*100</f>
        <v>6.2698412698412698</v>
      </c>
      <c r="AL45" s="77">
        <f>(DATA!BH48/DATA!P48)*100</f>
        <v>5.7061340941512126</v>
      </c>
      <c r="AM45" s="77">
        <f>(DATA!BI48/DATA!Q48)*100</f>
        <v>4.809052333804809</v>
      </c>
      <c r="AN45" s="77">
        <f>(DATA!BJ48/DATA!R48)*100</f>
        <v>5.4570259208731242</v>
      </c>
      <c r="AO45" s="77">
        <f>(DATA!BK48/DATA!S48)*100</f>
        <v>5.5296469020652896</v>
      </c>
      <c r="AP45" s="77">
        <f>(DATA!BL48/DATA!T48)*100</f>
        <v>5.3349875930521087</v>
      </c>
      <c r="AQ45" s="77">
        <f>(DATA!BM48/DATA!U48)*100</f>
        <v>4.7129909365558911</v>
      </c>
      <c r="AR45" s="77">
        <f>(DATA!BN48/DATA!V48)*100</f>
        <v>4.7136038186157521</v>
      </c>
      <c r="AS45" s="77">
        <f>(DATA!BO48/DATA!W48)*100</f>
        <v>5.3172205438066467</v>
      </c>
      <c r="AT45" s="107" t="str">
        <f>IF(DATA!BP48&gt;0,((DATA!BP48/DATA!BE48)*100),"NA")</f>
        <v>NA</v>
      </c>
      <c r="AU45" s="112" t="str">
        <f>IF(DATA!BQ48&gt;0,((DATA!BQ48/DATA!BF48)*100),"NA")</f>
        <v>NA</v>
      </c>
      <c r="AV45" s="112" t="str">
        <f>IF(DATA!BR48&gt;0,((DATA!BR48/DATA!BG48)*100),"NA")</f>
        <v>NA</v>
      </c>
      <c r="AW45" s="112" t="str">
        <f>IF(DATA!BS48&gt;0,((DATA!BS48/DATA!BH48)*100),"NA")</f>
        <v>NA</v>
      </c>
      <c r="AX45" s="112" t="str">
        <f>IF(DATA!BT48&gt;0,((DATA!BT48/DATA!BI48)*100),"NA")</f>
        <v>NA</v>
      </c>
      <c r="AY45" s="112">
        <f>IF(DATA!BU48&gt;0,((DATA!BU48/DATA!BJ48)*100),"NA")</f>
        <v>18.75</v>
      </c>
      <c r="AZ45" s="112">
        <f>IF(DATA!BV48&gt;0,((DATA!BV48/DATA!BK48)*100),"NA")</f>
        <v>55.421686746987952</v>
      </c>
      <c r="BA45" s="112">
        <f>IF(DATA!BW48&gt;0,((DATA!BW48/DATA!BL48)*100),"NA")</f>
        <v>52.325581395348841</v>
      </c>
      <c r="BB45" s="112">
        <f>IF(DATA!BX48&gt;0,((DATA!BX48/DATA!BM48)*100),"NA")</f>
        <v>61.53846153846154</v>
      </c>
      <c r="BC45" s="112" t="str">
        <f>IF(DATA!BY48&gt;0,((DATA!BY48/DATA!BN48)*100),"NA")</f>
        <v>NA</v>
      </c>
      <c r="BD45" s="112" t="str">
        <f>IF(DATA!BZ48&gt;0,((DATA!BZ48/DATA!BO48)*100),"NA")</f>
        <v>NA</v>
      </c>
      <c r="BE45" s="61">
        <f>(DATA!CA48/DATA!M48)*100</f>
        <v>0.59988002399520102</v>
      </c>
      <c r="BF45" s="77">
        <f>(DATA!CB48/DATA!N48)*100</f>
        <v>0.46692607003891051</v>
      </c>
      <c r="BG45" s="77">
        <f>(DATA!CC48/DATA!O48)*100</f>
        <v>0.47619047619047622</v>
      </c>
      <c r="BH45" s="77">
        <f>(DATA!CD48/DATA!P48)*100</f>
        <v>0.78459343794579173</v>
      </c>
      <c r="BI45" s="77">
        <f>(DATA!CE48/DATA!Q48)*100</f>
        <v>0.77793493635077793</v>
      </c>
      <c r="BJ45" s="77">
        <f>(DATA!CF48/DATA!R48)*100</f>
        <v>1.0914051841746248</v>
      </c>
      <c r="BK45" s="77">
        <f>(DATA!CG48/DATA!S48)*100</f>
        <v>0.99933377748167884</v>
      </c>
      <c r="BL45" s="77">
        <f>(DATA!CH48/DATA!T48)*100</f>
        <v>0.93052109181141429</v>
      </c>
      <c r="BM45" s="77">
        <f>(DATA!CI48/DATA!U48)*100</f>
        <v>1.3293051359516617</v>
      </c>
      <c r="BN45" s="77">
        <f>(DATA!CJ48/DATA!V48)*100</f>
        <v>1.0739856801909307</v>
      </c>
      <c r="BO45" s="77">
        <f>(DATA!CK48/DATA!W48)*100</f>
        <v>1.2084592145015105</v>
      </c>
      <c r="BP45" s="61">
        <f>(DATA!CL48/DATA!M48)*100</f>
        <v>0</v>
      </c>
      <c r="BQ45" s="77">
        <f>(DATA!CM48/DATA!N48)*100</f>
        <v>0</v>
      </c>
      <c r="BR45" s="77">
        <f>(DATA!CN48/DATA!O48)*100</f>
        <v>0</v>
      </c>
      <c r="BS45" s="77">
        <f>(DATA!CO48/DATA!P48)*100</f>
        <v>0</v>
      </c>
      <c r="BT45" s="77">
        <f>(DATA!CP48/DATA!Q48)*100</f>
        <v>0</v>
      </c>
      <c r="BU45" s="77">
        <f>(DATA!CQ48/DATA!R48)*100</f>
        <v>0</v>
      </c>
      <c r="BV45" s="77">
        <f>(DATA!CR48/DATA!S48)*100</f>
        <v>0</v>
      </c>
      <c r="BW45" s="77">
        <f>(DATA!CS48/DATA!T48)*100</f>
        <v>6.2034739454094295E-2</v>
      </c>
      <c r="BX45" s="77">
        <f>(DATA!CT48/DATA!U48)*100</f>
        <v>0.66465256797583083</v>
      </c>
      <c r="BY45" s="77">
        <f>(DATA!CU48/DATA!V48)*100</f>
        <v>2.8639618138424821</v>
      </c>
      <c r="BZ45" s="77">
        <f>(DATA!CV48/DATA!W48)*100</f>
        <v>1.0271903323262841</v>
      </c>
      <c r="CA45" s="61">
        <f>(DATA!CW48/DATA!M48)*100</f>
        <v>3.4793041391721657</v>
      </c>
      <c r="CB45" s="77">
        <f>(DATA!CX48/DATA!N48)*100</f>
        <v>1.9455252918287937</v>
      </c>
      <c r="CC45" s="77">
        <f>(DATA!CY48/DATA!O48)*100</f>
        <v>1.6666666666666667</v>
      </c>
      <c r="CD45" s="77">
        <f>(DATA!CZ48/DATA!P48)*100</f>
        <v>2.0684736091298146</v>
      </c>
      <c r="CE45" s="77">
        <f>(DATA!DA48/DATA!Q48)*100</f>
        <v>1.9094766619519095</v>
      </c>
      <c r="CF45" s="77">
        <f>(DATA!DB48/DATA!R48)*100</f>
        <v>2.2510231923601638</v>
      </c>
      <c r="CG45" s="77">
        <f>(DATA!DC48/DATA!S48)*100</f>
        <v>2.2651565622918057</v>
      </c>
      <c r="CH45" s="77">
        <f>(DATA!DD48/DATA!T48)*100</f>
        <v>2.4193548387096775</v>
      </c>
      <c r="CI45" s="77">
        <f>(DATA!DE48/DATA!U48)*100</f>
        <v>2.8398791540785497</v>
      </c>
      <c r="CJ45" s="77">
        <f>(DATA!DF48/DATA!V48)*100</f>
        <v>2.2673031026252981</v>
      </c>
      <c r="CK45" s="77">
        <f>(DATA!DG48/DATA!W48)*100</f>
        <v>2.2356495468277946</v>
      </c>
      <c r="CL45" s="92">
        <f t="shared" si="9"/>
        <v>100</v>
      </c>
      <c r="CM45" s="98">
        <f t="shared" si="10"/>
        <v>100</v>
      </c>
      <c r="CN45" s="98">
        <f t="shared" si="11"/>
        <v>100</v>
      </c>
      <c r="CO45" s="98">
        <f t="shared" si="12"/>
        <v>100</v>
      </c>
      <c r="CP45" s="98">
        <f t="shared" si="13"/>
        <v>100</v>
      </c>
      <c r="CQ45" s="98">
        <f t="shared" si="14"/>
        <v>100</v>
      </c>
      <c r="CR45" s="98">
        <f t="shared" si="15"/>
        <v>100</v>
      </c>
      <c r="CS45" s="98">
        <f t="shared" si="37"/>
        <v>100</v>
      </c>
      <c r="CT45" s="98">
        <f t="shared" si="38"/>
        <v>100</v>
      </c>
      <c r="CU45" s="98">
        <f t="shared" si="39"/>
        <v>100</v>
      </c>
      <c r="CV45" s="98">
        <f t="shared" si="39"/>
        <v>100</v>
      </c>
      <c r="CW45" s="92">
        <f t="shared" si="16"/>
        <v>100</v>
      </c>
      <c r="CX45" s="98">
        <f t="shared" si="17"/>
        <v>100</v>
      </c>
      <c r="CY45" s="98">
        <f t="shared" si="18"/>
        <v>100</v>
      </c>
      <c r="CZ45" s="98">
        <f t="shared" si="19"/>
        <v>99.999999999999986</v>
      </c>
      <c r="DA45" s="98">
        <f t="shared" si="20"/>
        <v>100</v>
      </c>
      <c r="DB45" s="98">
        <f t="shared" si="21"/>
        <v>99.999999999999986</v>
      </c>
      <c r="DC45" s="98">
        <f t="shared" si="22"/>
        <v>100.00000000000001</v>
      </c>
      <c r="DD45" s="98">
        <f t="shared" si="40"/>
        <v>100</v>
      </c>
      <c r="DE45" s="98">
        <f t="shared" si="41"/>
        <v>100</v>
      </c>
      <c r="DF45" s="98">
        <f t="shared" si="42"/>
        <v>100</v>
      </c>
      <c r="DG45" s="98">
        <f t="shared" si="43"/>
        <v>100.00000000000001</v>
      </c>
    </row>
    <row r="46" spans="1:111" ht="12.75" customHeight="1">
      <c r="A46" s="70" t="str">
        <f>+DATA!A49</f>
        <v>Nebraska</v>
      </c>
      <c r="B46" s="77">
        <f>(DATA!X49/DATA!B49)*100</f>
        <v>63.268156424581001</v>
      </c>
      <c r="C46" s="77">
        <f>(DATA!Y49/DATA!C49)*100</f>
        <v>62.283236994219649</v>
      </c>
      <c r="D46" s="77">
        <f>(DATA!Z49/DATA!D49)*100</f>
        <v>59.975369458128078</v>
      </c>
      <c r="E46" s="77">
        <f>(DATA!AA49/DATA!E49)*100</f>
        <v>59.018404907975466</v>
      </c>
      <c r="F46" s="77">
        <f>(DATA!AB49/DATA!F49)*100</f>
        <v>57.529411764705884</v>
      </c>
      <c r="G46" s="77">
        <f>(DATA!AC49/DATA!G49)*100</f>
        <v>55.106621773288445</v>
      </c>
      <c r="H46" s="77">
        <f>(DATA!AD49/DATA!H49)*100</f>
        <v>53.922651933701658</v>
      </c>
      <c r="I46" s="77">
        <f>(DATA!AE49/DATA!I49)*100</f>
        <v>52.446808510638299</v>
      </c>
      <c r="J46" s="77">
        <f>(DATA!AF49/DATA!J49)*100</f>
        <v>51.324828263002942</v>
      </c>
      <c r="K46" s="77">
        <f>(DATA!AG49/DATA!K49)*100</f>
        <v>50.657108721624851</v>
      </c>
      <c r="L46" s="77">
        <f>(DATA!AH49/DATA!L49)*100</f>
        <v>51.279069767441868</v>
      </c>
      <c r="M46" s="61">
        <f>(DATA!AI49/DATA!B49)*100</f>
        <v>36.731843575418992</v>
      </c>
      <c r="N46" s="42">
        <f>(DATA!AJ49/DATA!C49)*100</f>
        <v>37.716763005780344</v>
      </c>
      <c r="O46" s="42">
        <f>(DATA!AK49/DATA!D49)*100</f>
        <v>40.024630541871922</v>
      </c>
      <c r="P46" s="42">
        <f>(DATA!AL49/DATA!E49)*100</f>
        <v>40.981595092024541</v>
      </c>
      <c r="Q46" s="42">
        <f>(DATA!AM49/DATA!F49)*100</f>
        <v>42.470588235294116</v>
      </c>
      <c r="R46" s="42">
        <f>(DATA!AN49/DATA!G49)*100</f>
        <v>44.893378226711562</v>
      </c>
      <c r="S46" s="42">
        <f>(DATA!AO49/DATA!H49)*100</f>
        <v>46.077348066298342</v>
      </c>
      <c r="T46" s="42">
        <f>(DATA!AP49/DATA!I49)*100</f>
        <v>47.553191489361701</v>
      </c>
      <c r="U46" s="42">
        <f>(DATA!AQ49/DATA!J49)*100</f>
        <v>48.675171736997058</v>
      </c>
      <c r="V46" s="42">
        <f>(DATA!AR49/DATA!K49)*100</f>
        <v>49.342891278375149</v>
      </c>
      <c r="W46" s="42">
        <f>(DATA!AS49/DATA!L49)*100</f>
        <v>48.720930232558139</v>
      </c>
      <c r="X46" s="61">
        <f>(DATA!AT49/DATA!M49)*100</f>
        <v>97.905027932960891</v>
      </c>
      <c r="Y46" s="42">
        <f>(DATA!AU49/DATA!N49)*100</f>
        <v>96.526772793053553</v>
      </c>
      <c r="Z46" s="42">
        <f>(DATA!AV49/DATA!O49)*100</f>
        <v>94.451783355350059</v>
      </c>
      <c r="AA46" s="42">
        <f>(DATA!AW49/DATA!P49)*100</f>
        <v>95.39473684210526</v>
      </c>
      <c r="AB46" s="42">
        <f>(DATA!AX49/DATA!Q49)*100</f>
        <v>94.929245283018872</v>
      </c>
      <c r="AC46" s="42">
        <f>(DATA!AY49/DATA!R49)*100</f>
        <v>94.808126410835214</v>
      </c>
      <c r="AD46" s="42">
        <f>(DATA!AZ49/DATA!S49)*100</f>
        <v>94.333333333333343</v>
      </c>
      <c r="AE46" s="42">
        <f>(DATA!BA49/DATA!T49)*100</f>
        <v>94.337606837606842</v>
      </c>
      <c r="AF46" s="42">
        <f>(DATA!BB49/DATA!U49)*100</f>
        <v>94.302554027504911</v>
      </c>
      <c r="AG46" s="42">
        <f>(DATA!BC49/DATA!V49)*100</f>
        <v>93.65269461077844</v>
      </c>
      <c r="AH46" s="42">
        <f>(DATA!BD49/DATA!W49)*100</f>
        <v>93.317702227432591</v>
      </c>
      <c r="AI46" s="61">
        <f>(DATA!BE49/DATA!M49)*100</f>
        <v>1.1173184357541899</v>
      </c>
      <c r="AJ46" s="77">
        <f>(DATA!BF49/DATA!N49)*100</f>
        <v>1.3024602026049203</v>
      </c>
      <c r="AK46" s="77">
        <f>(DATA!BG49/DATA!O49)*100</f>
        <v>1.321003963011889</v>
      </c>
      <c r="AL46" s="77">
        <f>(DATA!BH49/DATA!P49)*100</f>
        <v>1.9736842105263157</v>
      </c>
      <c r="AM46" s="77">
        <f>(DATA!BI49/DATA!Q49)*100</f>
        <v>1.4150943396226416</v>
      </c>
      <c r="AN46" s="77">
        <f>(DATA!BJ49/DATA!R49)*100</f>
        <v>1.6930022573363432</v>
      </c>
      <c r="AO46" s="77">
        <f>(DATA!BK49/DATA!S49)*100</f>
        <v>2.3333333333333335</v>
      </c>
      <c r="AP46" s="77">
        <f>(DATA!BL49/DATA!T49)*100</f>
        <v>2.0299145299145298</v>
      </c>
      <c r="AQ46" s="77">
        <f>(DATA!BM49/DATA!U49)*100</f>
        <v>1.768172888015717</v>
      </c>
      <c r="AR46" s="77">
        <f>(DATA!BN49/DATA!V49)*100</f>
        <v>2.0359281437125749</v>
      </c>
      <c r="AS46" s="77">
        <f>(DATA!BO49/DATA!W49)*100</f>
        <v>2.3446658851113718</v>
      </c>
      <c r="AT46" s="107" t="str">
        <f>IF(DATA!BP49&gt;0,((DATA!BP49/DATA!BE49)*100),"NA")</f>
        <v>NA</v>
      </c>
      <c r="AU46" s="112" t="str">
        <f>IF(DATA!BQ49&gt;0,((DATA!BQ49/DATA!BF49)*100),"NA")</f>
        <v>NA</v>
      </c>
      <c r="AV46" s="112" t="str">
        <f>IF(DATA!BR49&gt;0,((DATA!BR49/DATA!BG49)*100),"NA")</f>
        <v>NA</v>
      </c>
      <c r="AW46" s="112" t="str">
        <f>IF(DATA!BS49&gt;0,((DATA!BS49/DATA!BH49)*100),"NA")</f>
        <v>NA</v>
      </c>
      <c r="AX46" s="112" t="str">
        <f>IF(DATA!BT49&gt;0,((DATA!BT49/DATA!BI49)*100),"NA")</f>
        <v>NA</v>
      </c>
      <c r="AY46" s="112" t="str">
        <f>IF(DATA!BU49&gt;0,((DATA!BU49/DATA!BJ49)*100),"NA")</f>
        <v>NA</v>
      </c>
      <c r="AZ46" s="112" t="str">
        <f>IF(DATA!BV49&gt;0,((DATA!BV49/DATA!BK49)*100),"NA")</f>
        <v>NA</v>
      </c>
      <c r="BA46" s="112" t="str">
        <f>IF(DATA!BW49&gt;0,((DATA!BW49/DATA!BL49)*100),"NA")</f>
        <v>NA</v>
      </c>
      <c r="BB46" s="112" t="str">
        <f>IF(DATA!BX49&gt;0,((DATA!BX49/DATA!BM49)*100),"NA")</f>
        <v>NA</v>
      </c>
      <c r="BC46" s="112" t="str">
        <f>IF(DATA!BY49&gt;0,((DATA!BY49/DATA!BN49)*100),"NA")</f>
        <v>NA</v>
      </c>
      <c r="BD46" s="112" t="str">
        <f>IF(DATA!BZ49&gt;0,((DATA!BZ49/DATA!BO49)*100),"NA")</f>
        <v>NA</v>
      </c>
      <c r="BE46" s="61">
        <f>(DATA!CA49/DATA!M49)*100</f>
        <v>0.55865921787709494</v>
      </c>
      <c r="BF46" s="77">
        <f>(DATA!CB49/DATA!N49)*100</f>
        <v>0.86830680173661368</v>
      </c>
      <c r="BG46" s="77">
        <f>(DATA!CC49/DATA!O49)*100</f>
        <v>0.79260237780713338</v>
      </c>
      <c r="BH46" s="77">
        <f>(DATA!CD49/DATA!P49)*100</f>
        <v>1.3157894736842104</v>
      </c>
      <c r="BI46" s="77">
        <f>(DATA!CE49/DATA!Q49)*100</f>
        <v>1.4150943396226416</v>
      </c>
      <c r="BJ46" s="77">
        <f>(DATA!CF49/DATA!R49)*100</f>
        <v>1.3544018058690745</v>
      </c>
      <c r="BK46" s="77">
        <f>(DATA!CG49/DATA!S49)*100</f>
        <v>1.2222222222222223</v>
      </c>
      <c r="BL46" s="77">
        <f>(DATA!CH49/DATA!T49)*100</f>
        <v>1.3888888888888888</v>
      </c>
      <c r="BM46" s="77">
        <f>(DATA!CI49/DATA!U49)*100</f>
        <v>1.37524557956778</v>
      </c>
      <c r="BN46" s="77">
        <f>(DATA!CJ49/DATA!V49)*100</f>
        <v>1.5568862275449102</v>
      </c>
      <c r="BO46" s="77">
        <f>(DATA!CK49/DATA!W49)*100</f>
        <v>1.4067995310668231</v>
      </c>
      <c r="BP46" s="61">
        <f>(DATA!CL49/DATA!M49)*100</f>
        <v>0</v>
      </c>
      <c r="BQ46" s="77">
        <f>(DATA!CM49/DATA!N49)*100</f>
        <v>0</v>
      </c>
      <c r="BR46" s="77">
        <f>(DATA!CN49/DATA!O49)*100</f>
        <v>0</v>
      </c>
      <c r="BS46" s="77">
        <f>(DATA!CO49/DATA!P49)*100</f>
        <v>0</v>
      </c>
      <c r="BT46" s="77">
        <f>(DATA!CP49/DATA!Q49)*100</f>
        <v>0</v>
      </c>
      <c r="BU46" s="77">
        <f>(DATA!CQ49/DATA!R49)*100</f>
        <v>0</v>
      </c>
      <c r="BV46" s="77">
        <f>(DATA!CR49/DATA!S49)*100</f>
        <v>0</v>
      </c>
      <c r="BW46" s="77">
        <f>(DATA!CS49/DATA!T49)*100</f>
        <v>0</v>
      </c>
      <c r="BX46" s="77">
        <f>(DATA!CT49/DATA!U49)*100</f>
        <v>0.19646365422396855</v>
      </c>
      <c r="BY46" s="77">
        <f>(DATA!CU49/DATA!V49)*100</f>
        <v>0.23952095808383234</v>
      </c>
      <c r="BZ46" s="77">
        <f>(DATA!CV49/DATA!W49)*100</f>
        <v>0.11723329425556857</v>
      </c>
      <c r="CA46" s="61">
        <f>(DATA!CW49/DATA!M49)*100</f>
        <v>0.41899441340782123</v>
      </c>
      <c r="CB46" s="77">
        <f>(DATA!CX49/DATA!N49)*100</f>
        <v>1.3024602026049203</v>
      </c>
      <c r="CC46" s="77">
        <f>(DATA!CY49/DATA!O49)*100</f>
        <v>3.4346103038309117</v>
      </c>
      <c r="CD46" s="77">
        <f>(DATA!CZ49/DATA!P49)*100</f>
        <v>1.3157894736842104</v>
      </c>
      <c r="CE46" s="77">
        <f>(DATA!DA49/DATA!Q49)*100</f>
        <v>2.2405660377358489</v>
      </c>
      <c r="CF46" s="77">
        <f>(DATA!DB49/DATA!R49)*100</f>
        <v>2.144469525959368</v>
      </c>
      <c r="CG46" s="77">
        <f>(DATA!DC49/DATA!S49)*100</f>
        <v>2.1111111111111112</v>
      </c>
      <c r="CH46" s="77">
        <f>(DATA!DD49/DATA!T49)*100</f>
        <v>2.2435897435897436</v>
      </c>
      <c r="CI46" s="77">
        <f>(DATA!DE49/DATA!U49)*100</f>
        <v>2.3575638506876229</v>
      </c>
      <c r="CJ46" s="77">
        <f>(DATA!DF49/DATA!V49)*100</f>
        <v>2.5149700598802394</v>
      </c>
      <c r="CK46" s="77">
        <f>(DATA!DG49/DATA!W49)*100</f>
        <v>2.8135990621336462</v>
      </c>
      <c r="CL46" s="92">
        <f t="shared" si="9"/>
        <v>100</v>
      </c>
      <c r="CM46" s="98">
        <f t="shared" si="10"/>
        <v>100</v>
      </c>
      <c r="CN46" s="98">
        <f t="shared" si="11"/>
        <v>100</v>
      </c>
      <c r="CO46" s="98">
        <f t="shared" si="12"/>
        <v>100</v>
      </c>
      <c r="CP46" s="98">
        <f t="shared" si="13"/>
        <v>100</v>
      </c>
      <c r="CQ46" s="98">
        <f t="shared" si="14"/>
        <v>100</v>
      </c>
      <c r="CR46" s="98">
        <f t="shared" si="15"/>
        <v>100</v>
      </c>
      <c r="CS46" s="98">
        <f t="shared" si="37"/>
        <v>100</v>
      </c>
      <c r="CT46" s="98">
        <f t="shared" si="38"/>
        <v>100</v>
      </c>
      <c r="CU46" s="98">
        <f t="shared" si="39"/>
        <v>100</v>
      </c>
      <c r="CV46" s="98">
        <f t="shared" si="39"/>
        <v>100</v>
      </c>
      <c r="CW46" s="92">
        <f t="shared" si="16"/>
        <v>99.999999999999986</v>
      </c>
      <c r="CX46" s="98">
        <f t="shared" si="17"/>
        <v>100</v>
      </c>
      <c r="CY46" s="98">
        <f t="shared" si="18"/>
        <v>99.999999999999986</v>
      </c>
      <c r="CZ46" s="98">
        <f t="shared" si="19"/>
        <v>99.999999999999986</v>
      </c>
      <c r="DA46" s="98">
        <f t="shared" si="20"/>
        <v>100</v>
      </c>
      <c r="DB46" s="98">
        <f t="shared" si="21"/>
        <v>100</v>
      </c>
      <c r="DC46" s="98">
        <f t="shared" si="22"/>
        <v>100.00000000000001</v>
      </c>
      <c r="DD46" s="98">
        <f t="shared" si="40"/>
        <v>100</v>
      </c>
      <c r="DE46" s="98">
        <f t="shared" si="41"/>
        <v>99.999999999999986</v>
      </c>
      <c r="DF46" s="98">
        <f t="shared" si="42"/>
        <v>100</v>
      </c>
      <c r="DG46" s="98">
        <f t="shared" si="43"/>
        <v>100</v>
      </c>
    </row>
    <row r="47" spans="1:111" ht="12.75" customHeight="1">
      <c r="A47" s="70" t="str">
        <f>+DATA!A50</f>
        <v>North Dakota</v>
      </c>
      <c r="B47" s="77">
        <f>(DATA!X50/DATA!B50)*100</f>
        <v>65.384615384615387</v>
      </c>
      <c r="C47" s="77">
        <f>(DATA!Y50/DATA!C50)*100</f>
        <v>68.421052631578945</v>
      </c>
      <c r="D47" s="77">
        <f>(DATA!Z50/DATA!D50)*100</f>
        <v>64.39169139465875</v>
      </c>
      <c r="E47" s="77">
        <f>(DATA!AA50/DATA!E50)*100</f>
        <v>66.005665722379604</v>
      </c>
      <c r="F47" s="77">
        <f>(DATA!AB50/DATA!F50)*100</f>
        <v>65.889212827988345</v>
      </c>
      <c r="G47" s="77">
        <f>(DATA!AC50/DATA!G50)*100</f>
        <v>66.184971098265905</v>
      </c>
      <c r="H47" s="77">
        <f>(DATA!AD50/DATA!H50)*100</f>
        <v>63.53591160220995</v>
      </c>
      <c r="I47" s="77">
        <f>(DATA!AE50/DATA!I50)*100</f>
        <v>60.330578512396691</v>
      </c>
      <c r="J47" s="77">
        <f>(DATA!AF50/DATA!J50)*100</f>
        <v>57.936507936507944</v>
      </c>
      <c r="K47" s="77">
        <f>(DATA!AG50/DATA!K50)*100</f>
        <v>56.09137055837563</v>
      </c>
      <c r="L47" s="77">
        <f>(DATA!AH50/DATA!L50)*100</f>
        <v>56.690997566909971</v>
      </c>
      <c r="M47" s="61">
        <f>(DATA!AI50/DATA!B50)*100</f>
        <v>34.615384615384613</v>
      </c>
      <c r="N47" s="42">
        <f>(DATA!AJ50/DATA!C50)*100</f>
        <v>31.578947368421051</v>
      </c>
      <c r="O47" s="42">
        <f>(DATA!AK50/DATA!D50)*100</f>
        <v>35.60830860534125</v>
      </c>
      <c r="P47" s="42">
        <f>(DATA!AL50/DATA!E50)*100</f>
        <v>33.994334277620396</v>
      </c>
      <c r="Q47" s="42">
        <f>(DATA!AM50/DATA!F50)*100</f>
        <v>34.110787172011662</v>
      </c>
      <c r="R47" s="42">
        <f>(DATA!AN50/DATA!G50)*100</f>
        <v>33.815028901734109</v>
      </c>
      <c r="S47" s="42">
        <f>(DATA!AO50/DATA!H50)*100</f>
        <v>36.464088397790057</v>
      </c>
      <c r="T47" s="42">
        <f>(DATA!AP50/DATA!I50)*100</f>
        <v>39.669421487603309</v>
      </c>
      <c r="U47" s="42">
        <f>(DATA!AQ50/DATA!J50)*100</f>
        <v>42.063492063492063</v>
      </c>
      <c r="V47" s="42">
        <f>(DATA!AR50/DATA!K50)*100</f>
        <v>43.908629441624363</v>
      </c>
      <c r="W47" s="42">
        <f>(DATA!AS50/DATA!L50)*100</f>
        <v>43.309002433090029</v>
      </c>
      <c r="X47" s="61">
        <f>(DATA!AT50/DATA!M50)*100</f>
        <v>78.605769230769226</v>
      </c>
      <c r="Y47" s="42">
        <f>(DATA!AU50/DATA!N50)*100</f>
        <v>93.235294117647058</v>
      </c>
      <c r="Z47" s="42">
        <f>(DATA!AV50/DATA!O50)*100</f>
        <v>92.814371257485035</v>
      </c>
      <c r="AA47" s="42">
        <f>(DATA!AW50/DATA!P50)*100</f>
        <v>92.61363636363636</v>
      </c>
      <c r="AB47" s="42">
        <f>(DATA!AX50/DATA!Q50)*100</f>
        <v>94.100294985250727</v>
      </c>
      <c r="AC47" s="42">
        <f>(DATA!AY50/DATA!R50)*100</f>
        <v>96.220930232558146</v>
      </c>
      <c r="AD47" s="42">
        <f>(DATA!AZ50/DATA!S50)*100</f>
        <v>94.73684210526315</v>
      </c>
      <c r="AE47" s="42">
        <f>(DATA!BA50/DATA!T50)*100</f>
        <v>92.541436464088406</v>
      </c>
      <c r="AF47" s="42">
        <f>(DATA!BB50/DATA!U50)*100</f>
        <v>90.957446808510639</v>
      </c>
      <c r="AG47" s="42">
        <f>(DATA!BC50/DATA!V50)*100</f>
        <v>90.769230769230774</v>
      </c>
      <c r="AH47" s="42">
        <f>(DATA!BD50/DATA!W50)*100</f>
        <v>88.970588235294116</v>
      </c>
      <c r="AI47" s="61">
        <f>(DATA!BE50/DATA!M50)*100</f>
        <v>0.48076923076923078</v>
      </c>
      <c r="AJ47" s="77">
        <f>(DATA!BF50/DATA!N50)*100</f>
        <v>0.58823529411764708</v>
      </c>
      <c r="AK47" s="77">
        <f>(DATA!BG50/DATA!O50)*100</f>
        <v>0.29940119760479045</v>
      </c>
      <c r="AL47" s="77">
        <f>(DATA!BH50/DATA!P50)*100</f>
        <v>0</v>
      </c>
      <c r="AM47" s="77">
        <f>(DATA!BI50/DATA!Q50)*100</f>
        <v>0</v>
      </c>
      <c r="AN47" s="77">
        <f>(DATA!BJ50/DATA!R50)*100</f>
        <v>0.29069767441860467</v>
      </c>
      <c r="AO47" s="77">
        <f>(DATA!BK50/DATA!S50)*100</f>
        <v>0</v>
      </c>
      <c r="AP47" s="77">
        <f>(DATA!BL50/DATA!T50)*100</f>
        <v>0.55248618784530379</v>
      </c>
      <c r="AQ47" s="77">
        <f>(DATA!BM50/DATA!U50)*100</f>
        <v>0.7978723404255319</v>
      </c>
      <c r="AR47" s="77">
        <f>(DATA!BN50/DATA!V50)*100</f>
        <v>0.76923076923076927</v>
      </c>
      <c r="AS47" s="77">
        <f>(DATA!BO50/DATA!W50)*100</f>
        <v>1.4705882352941175</v>
      </c>
      <c r="AT47" s="107" t="str">
        <f>IF(DATA!BP50&gt;0,((DATA!BP50/DATA!BE50)*100),"NA")</f>
        <v>NA</v>
      </c>
      <c r="AU47" s="112" t="str">
        <f>IF(DATA!BQ50&gt;0,((DATA!BQ50/DATA!BF50)*100),"NA")</f>
        <v>NA</v>
      </c>
      <c r="AV47" s="112" t="str">
        <f>IF(DATA!BR50&gt;0,((DATA!BR50/DATA!BG50)*100),"NA")</f>
        <v>NA</v>
      </c>
      <c r="AW47" s="112" t="str">
        <f>IF(DATA!BS50&gt;0,((DATA!BS50/DATA!BH50)*100),"NA")</f>
        <v>NA</v>
      </c>
      <c r="AX47" s="112" t="str">
        <f>IF(DATA!BT50&gt;0,((DATA!BT50/DATA!BI50)*100),"NA")</f>
        <v>NA</v>
      </c>
      <c r="AY47" s="112" t="str">
        <f>IF(DATA!BU50&gt;0,((DATA!BU50/DATA!BJ50)*100),"NA")</f>
        <v>NA</v>
      </c>
      <c r="AZ47" s="112" t="str">
        <f>IF(DATA!BV50&gt;0,((DATA!BV50/DATA!BK50)*100),"NA")</f>
        <v>NA</v>
      </c>
      <c r="BA47" s="112" t="str">
        <f>IF(DATA!BW50&gt;0,((DATA!BW50/DATA!BL50)*100),"NA")</f>
        <v>NA</v>
      </c>
      <c r="BB47" s="112" t="str">
        <f>IF(DATA!BX50&gt;0,((DATA!BX50/DATA!BM50)*100),"NA")</f>
        <v>NA</v>
      </c>
      <c r="BC47" s="112" t="str">
        <f>IF(DATA!BY50&gt;0,((DATA!BY50/DATA!BN50)*100),"NA")</f>
        <v>NA</v>
      </c>
      <c r="BD47" s="112" t="str">
        <f>IF(DATA!BZ50&gt;0,((DATA!BZ50/DATA!BO50)*100),"NA")</f>
        <v>NA</v>
      </c>
      <c r="BE47" s="61">
        <f>(DATA!CA50/DATA!M50)*100</f>
        <v>0.24038461538461539</v>
      </c>
      <c r="BF47" s="77">
        <f>(DATA!CB50/DATA!N50)*100</f>
        <v>0.29411764705882354</v>
      </c>
      <c r="BG47" s="77">
        <f>(DATA!CC50/DATA!O50)*100</f>
        <v>0</v>
      </c>
      <c r="BH47" s="77">
        <f>(DATA!CD50/DATA!P50)*100</f>
        <v>0</v>
      </c>
      <c r="BI47" s="77">
        <f>(DATA!CE50/DATA!Q50)*100</f>
        <v>0.29498525073746312</v>
      </c>
      <c r="BJ47" s="77">
        <f>(DATA!CF50/DATA!R50)*100</f>
        <v>0.29069767441860467</v>
      </c>
      <c r="BK47" s="77">
        <f>(DATA!CG50/DATA!S50)*100</f>
        <v>0.554016620498615</v>
      </c>
      <c r="BL47" s="77">
        <f>(DATA!CH50/DATA!T50)*100</f>
        <v>0.82872928176795579</v>
      </c>
      <c r="BM47" s="77">
        <f>(DATA!CI50/DATA!U50)*100</f>
        <v>0.53191489361702127</v>
      </c>
      <c r="BN47" s="77">
        <f>(DATA!CJ50/DATA!V50)*100</f>
        <v>0.51282051282051277</v>
      </c>
      <c r="BO47" s="77">
        <f>(DATA!CK50/DATA!W50)*100</f>
        <v>0.73529411764705876</v>
      </c>
      <c r="BP47" s="61">
        <f>(DATA!CL50/DATA!M50)*100</f>
        <v>0</v>
      </c>
      <c r="BQ47" s="77">
        <f>(DATA!CM50/DATA!N50)*100</f>
        <v>0</v>
      </c>
      <c r="BR47" s="77">
        <f>(DATA!CN50/DATA!O50)*100</f>
        <v>0</v>
      </c>
      <c r="BS47" s="77">
        <f>(DATA!CO50/DATA!P50)*100</f>
        <v>0</v>
      </c>
      <c r="BT47" s="77">
        <f>(DATA!CP50/DATA!Q50)*100</f>
        <v>0</v>
      </c>
      <c r="BU47" s="77">
        <f>(DATA!CQ50/DATA!R50)*100</f>
        <v>0</v>
      </c>
      <c r="BV47" s="77">
        <f>(DATA!CR50/DATA!S50)*100</f>
        <v>0</v>
      </c>
      <c r="BW47" s="77">
        <f>(DATA!CS50/DATA!T50)*100</f>
        <v>0</v>
      </c>
      <c r="BX47" s="77">
        <f>(DATA!CT50/DATA!U50)*100</f>
        <v>0</v>
      </c>
      <c r="BY47" s="77">
        <f>(DATA!CU50/DATA!V50)*100</f>
        <v>0.25641025641025639</v>
      </c>
      <c r="BZ47" s="77">
        <f>(DATA!CV50/DATA!W50)*100</f>
        <v>0.24509803921568626</v>
      </c>
      <c r="CA47" s="61">
        <f>(DATA!CW50/DATA!M50)*100</f>
        <v>20.673076923076923</v>
      </c>
      <c r="CB47" s="77">
        <f>(DATA!CX50/DATA!N50)*100</f>
        <v>5.8823529411764701</v>
      </c>
      <c r="CC47" s="77">
        <f>(DATA!CY50/DATA!O50)*100</f>
        <v>6.88622754491018</v>
      </c>
      <c r="CD47" s="77">
        <f>(DATA!CZ50/DATA!P50)*100</f>
        <v>7.3863636363636367</v>
      </c>
      <c r="CE47" s="77">
        <f>(DATA!DA50/DATA!Q50)*100</f>
        <v>5.6047197640117989</v>
      </c>
      <c r="CF47" s="77">
        <f>(DATA!DB50/DATA!R50)*100</f>
        <v>3.1976744186046515</v>
      </c>
      <c r="CG47" s="77">
        <f>(DATA!DC50/DATA!S50)*100</f>
        <v>4.7091412742382275</v>
      </c>
      <c r="CH47" s="77">
        <f>(DATA!DD50/DATA!T50)*100</f>
        <v>6.0773480662983426</v>
      </c>
      <c r="CI47" s="77">
        <f>(DATA!DE50/DATA!U50)*100</f>
        <v>7.7127659574468082</v>
      </c>
      <c r="CJ47" s="77">
        <f>(DATA!DF50/DATA!V50)*100</f>
        <v>7.6923076923076925</v>
      </c>
      <c r="CK47" s="77">
        <f>(DATA!DG50/DATA!W50)*100</f>
        <v>8.5784313725490193</v>
      </c>
      <c r="CL47" s="92">
        <f t="shared" si="9"/>
        <v>100</v>
      </c>
      <c r="CM47" s="98">
        <f t="shared" si="10"/>
        <v>100</v>
      </c>
      <c r="CN47" s="98">
        <f t="shared" si="11"/>
        <v>100</v>
      </c>
      <c r="CO47" s="98">
        <f t="shared" si="12"/>
        <v>100</v>
      </c>
      <c r="CP47" s="98">
        <f t="shared" si="13"/>
        <v>100</v>
      </c>
      <c r="CQ47" s="98">
        <f t="shared" si="14"/>
        <v>100.00000000000001</v>
      </c>
      <c r="CR47" s="98">
        <f t="shared" si="15"/>
        <v>100</v>
      </c>
      <c r="CS47" s="98">
        <f t="shared" si="37"/>
        <v>100</v>
      </c>
      <c r="CT47" s="98">
        <f t="shared" si="38"/>
        <v>100</v>
      </c>
      <c r="CU47" s="98">
        <f t="shared" si="39"/>
        <v>100</v>
      </c>
      <c r="CV47" s="98">
        <f t="shared" si="39"/>
        <v>100</v>
      </c>
      <c r="CW47" s="92">
        <f t="shared" si="16"/>
        <v>99.999999999999986</v>
      </c>
      <c r="CX47" s="98">
        <f t="shared" si="17"/>
        <v>100</v>
      </c>
      <c r="CY47" s="98">
        <f t="shared" si="18"/>
        <v>100.00000000000001</v>
      </c>
      <c r="CZ47" s="98">
        <f t="shared" si="19"/>
        <v>100</v>
      </c>
      <c r="DA47" s="98">
        <f t="shared" si="20"/>
        <v>100</v>
      </c>
      <c r="DB47" s="98">
        <f t="shared" si="21"/>
        <v>100.00000000000001</v>
      </c>
      <c r="DC47" s="98">
        <f t="shared" si="22"/>
        <v>100</v>
      </c>
      <c r="DD47" s="98">
        <f t="shared" si="40"/>
        <v>100.00000000000001</v>
      </c>
      <c r="DE47" s="98">
        <f t="shared" si="41"/>
        <v>100</v>
      </c>
      <c r="DF47" s="98">
        <f t="shared" si="42"/>
        <v>100.00000000000001</v>
      </c>
      <c r="DG47" s="98">
        <f t="shared" si="43"/>
        <v>100</v>
      </c>
    </row>
    <row r="48" spans="1:111" ht="12.75" customHeight="1">
      <c r="A48" s="70" t="str">
        <f>+DATA!A51</f>
        <v>Ohio</v>
      </c>
      <c r="B48" s="77">
        <f>(DATA!X51/DATA!B51)*100</f>
        <v>58.463422099785731</v>
      </c>
      <c r="C48" s="77">
        <f>(DATA!Y51/DATA!C51)*100</f>
        <v>51.067434767875298</v>
      </c>
      <c r="D48" s="77">
        <f>(DATA!Z51/DATA!D51)*100</f>
        <v>51.453590192644484</v>
      </c>
      <c r="E48" s="77">
        <f>(DATA!AA51/DATA!E51)*100</f>
        <v>50.546821599453175</v>
      </c>
      <c r="F48" s="77">
        <f>(DATA!AB51/DATA!F51)*100</f>
        <v>47.529917152500765</v>
      </c>
      <c r="G48" s="77">
        <f>(DATA!AC51/DATA!G51)*100</f>
        <v>47.213114754098363</v>
      </c>
      <c r="H48" s="77">
        <f>(DATA!AD51/DATA!H51)*100</f>
        <v>46.082561078348775</v>
      </c>
      <c r="I48" s="77">
        <f>(DATA!AE51/DATA!I51)*100</f>
        <v>45.50484094052559</v>
      </c>
      <c r="J48" s="77">
        <f>(DATA!AF51/DATA!J51)*100</f>
        <v>44.761150699392985</v>
      </c>
      <c r="K48" s="77">
        <f>(DATA!AG51/DATA!K51)*100</f>
        <v>43.379366368805847</v>
      </c>
      <c r="L48" s="77">
        <f>(DATA!AH51/DATA!L51)*100</f>
        <v>43.267298306057995</v>
      </c>
      <c r="M48" s="61">
        <f>(DATA!AI51/DATA!B51)*100</f>
        <v>41.536577900214269</v>
      </c>
      <c r="N48" s="42">
        <f>(DATA!AJ51/DATA!C51)*100</f>
        <v>48.932565232124702</v>
      </c>
      <c r="O48" s="42">
        <f>(DATA!AK51/DATA!D51)*100</f>
        <v>48.546409807355516</v>
      </c>
      <c r="P48" s="42">
        <f>(DATA!AL51/DATA!E51)*100</f>
        <v>49.453178400546818</v>
      </c>
      <c r="Q48" s="42">
        <f>(DATA!AM51/DATA!F51)*100</f>
        <v>52.470082847499235</v>
      </c>
      <c r="R48" s="42">
        <f>(DATA!AN51/DATA!G51)*100</f>
        <v>52.786885245901637</v>
      </c>
      <c r="S48" s="42">
        <f>(DATA!AO51/DATA!H51)*100</f>
        <v>53.917438921651218</v>
      </c>
      <c r="T48" s="42">
        <f>(DATA!AP51/DATA!I51)*100</f>
        <v>54.49515905947441</v>
      </c>
      <c r="U48" s="42">
        <f>(DATA!AQ51/DATA!J51)*100</f>
        <v>55.238849300607015</v>
      </c>
      <c r="V48" s="42">
        <f>(DATA!AR51/DATA!K51)*100</f>
        <v>56.620633631194153</v>
      </c>
      <c r="W48" s="42">
        <f>(DATA!AS51/DATA!L51)*100</f>
        <v>56.732701693941998</v>
      </c>
      <c r="X48" s="61">
        <f>(DATA!AT51/DATA!M51)*100</f>
        <v>90.266299357208453</v>
      </c>
      <c r="Y48" s="42">
        <f>(DATA!AU51/DATA!N51)*100</f>
        <v>90.835030549898164</v>
      </c>
      <c r="Z48" s="42">
        <f>(DATA!AV51/DATA!O51)*100</f>
        <v>91.014391014391009</v>
      </c>
      <c r="AA48" s="42">
        <f>(DATA!AW51/DATA!P51)*100</f>
        <v>90.391214824982853</v>
      </c>
      <c r="AB48" s="42">
        <f>(DATA!AX51/DATA!Q51)*100</f>
        <v>90.234741784037553</v>
      </c>
      <c r="AC48" s="42">
        <f>(DATA!AY51/DATA!R51)*100</f>
        <v>90.117647058823522</v>
      </c>
      <c r="AD48" s="42">
        <f>(DATA!AZ51/DATA!S51)*100</f>
        <v>89.287765651924175</v>
      </c>
      <c r="AE48" s="42">
        <f>(DATA!BA51/DATA!T51)*100</f>
        <v>89.877388080980893</v>
      </c>
      <c r="AF48" s="42">
        <f>(DATA!BB51/DATA!U51)*100</f>
        <v>89.381017881705631</v>
      </c>
      <c r="AG48" s="42">
        <f>(DATA!BC51/DATA!V51)*100</f>
        <v>89.604810996563572</v>
      </c>
      <c r="AH48" s="42">
        <f>(DATA!BD51/DATA!W51)*100</f>
        <v>88.684369342184667</v>
      </c>
      <c r="AI48" s="61">
        <f>(DATA!BE51/DATA!M51)*100</f>
        <v>5.6014692378328741</v>
      </c>
      <c r="AJ48" s="77">
        <f>(DATA!BF51/DATA!N51)*100</f>
        <v>6.2797012898845885</v>
      </c>
      <c r="AK48" s="77">
        <f>(DATA!BG51/DATA!O51)*100</f>
        <v>5.9319059319059324</v>
      </c>
      <c r="AL48" s="77">
        <f>(DATA!BH51/DATA!P51)*100</f>
        <v>6.2457103637611535</v>
      </c>
      <c r="AM48" s="77">
        <f>(DATA!BI51/DATA!Q51)*100</f>
        <v>5.8215962441314559</v>
      </c>
      <c r="AN48" s="77">
        <f>(DATA!BJ51/DATA!R51)*100</f>
        <v>5.9159663865546221</v>
      </c>
      <c r="AO48" s="77">
        <f>(DATA!BK51/DATA!S51)*100</f>
        <v>5.8874210224009191</v>
      </c>
      <c r="AP48" s="77">
        <f>(DATA!BL51/DATA!T51)*100</f>
        <v>5.3321927573424581</v>
      </c>
      <c r="AQ48" s="77">
        <f>(DATA!BM51/DATA!U51)*100</f>
        <v>5.8596973865199447</v>
      </c>
      <c r="AR48" s="77">
        <f>(DATA!BN51/DATA!V51)*100</f>
        <v>5.3264604810996561</v>
      </c>
      <c r="AS48" s="77">
        <f>(DATA!BO51/DATA!W51)*100</f>
        <v>5.8539529269764632</v>
      </c>
      <c r="AT48" s="107" t="str">
        <f>IF(DATA!BP51&gt;0,((DATA!BP51/DATA!BE51)*100),"NA")</f>
        <v>NA</v>
      </c>
      <c r="AU48" s="112" t="str">
        <f>IF(DATA!BQ51&gt;0,((DATA!BQ51/DATA!BF51)*100),"NA")</f>
        <v>NA</v>
      </c>
      <c r="AV48" s="112" t="str">
        <f>IF(DATA!BR51&gt;0,((DATA!BR51/DATA!BG51)*100),"NA")</f>
        <v>NA</v>
      </c>
      <c r="AW48" s="112" t="str">
        <f>IF(DATA!BS51&gt;0,((DATA!BS51/DATA!BH51)*100),"NA")</f>
        <v>NA</v>
      </c>
      <c r="AX48" s="112" t="str">
        <f>IF(DATA!BT51&gt;0,((DATA!BT51/DATA!BI51)*100),"NA")</f>
        <v>NA</v>
      </c>
      <c r="AY48" s="112" t="str">
        <f>IF(DATA!BU51&gt;0,((DATA!BU51/DATA!BJ51)*100),"NA")</f>
        <v>NA</v>
      </c>
      <c r="AZ48" s="112" t="str">
        <f>IF(DATA!BV51&gt;0,((DATA!BV51/DATA!BK51)*100),"NA")</f>
        <v>NA</v>
      </c>
      <c r="BA48" s="112" t="str">
        <f>IF(DATA!BW51&gt;0,((DATA!BW51/DATA!BL51)*100),"NA")</f>
        <v>NA</v>
      </c>
      <c r="BB48" s="112" t="str">
        <f>IF(DATA!BX51&gt;0,((DATA!BX51/DATA!BM51)*100),"NA")</f>
        <v>NA</v>
      </c>
      <c r="BC48" s="112" t="str">
        <f>IF(DATA!BY51&gt;0,((DATA!BY51/DATA!BN51)*100),"NA")</f>
        <v>NA</v>
      </c>
      <c r="BD48" s="112" t="str">
        <f>IF(DATA!BZ51&gt;0,((DATA!BZ51/DATA!BO51)*100),"NA")</f>
        <v>NA</v>
      </c>
      <c r="BE48" s="61">
        <f>(DATA!CA51/DATA!M51)*100</f>
        <v>0.7346189164370982</v>
      </c>
      <c r="BF48" s="77">
        <f>(DATA!CB51/DATA!N51)*100</f>
        <v>0.81466395112016288</v>
      </c>
      <c r="BG48" s="77">
        <f>(DATA!CC51/DATA!O51)*100</f>
        <v>0.63180063180063173</v>
      </c>
      <c r="BH48" s="77">
        <f>(DATA!CD51/DATA!P51)*100</f>
        <v>0.99519560741249147</v>
      </c>
      <c r="BI48" s="77">
        <f>(DATA!CE51/DATA!Q51)*100</f>
        <v>1.2206572769953052</v>
      </c>
      <c r="BJ48" s="77">
        <f>(DATA!CF51/DATA!R51)*100</f>
        <v>1.0756302521008403</v>
      </c>
      <c r="BK48" s="77">
        <f>(DATA!CG51/DATA!S51)*100</f>
        <v>1.0626076967260196</v>
      </c>
      <c r="BL48" s="77">
        <f>(DATA!CH51/DATA!T51)*100</f>
        <v>1.1690903906472769</v>
      </c>
      <c r="BM48" s="77">
        <f>(DATA!CI51/DATA!U51)*100</f>
        <v>1.2104539202200826</v>
      </c>
      <c r="BN48" s="77">
        <f>(DATA!CJ51/DATA!V51)*100</f>
        <v>1.4891179839633446</v>
      </c>
      <c r="BO48" s="77">
        <f>(DATA!CK51/DATA!W51)*100</f>
        <v>1.5389257694628848</v>
      </c>
      <c r="BP48" s="61">
        <f>(DATA!CL51/DATA!M51)*100</f>
        <v>0</v>
      </c>
      <c r="BQ48" s="77">
        <f>(DATA!CM51/DATA!N51)*100</f>
        <v>0</v>
      </c>
      <c r="BR48" s="77">
        <f>(DATA!CN51/DATA!O51)*100</f>
        <v>0</v>
      </c>
      <c r="BS48" s="77">
        <f>(DATA!CO51/DATA!P51)*100</f>
        <v>0</v>
      </c>
      <c r="BT48" s="77">
        <f>(DATA!CP51/DATA!Q51)*100</f>
        <v>0</v>
      </c>
      <c r="BU48" s="77">
        <f>(DATA!CQ51/DATA!R51)*100</f>
        <v>0</v>
      </c>
      <c r="BV48" s="77">
        <f>(DATA!CR51/DATA!S51)*100</f>
        <v>0</v>
      </c>
      <c r="BW48" s="77">
        <f>(DATA!CS51/DATA!T51)*100</f>
        <v>0</v>
      </c>
      <c r="BX48" s="77">
        <f>(DATA!CT51/DATA!U51)*100</f>
        <v>0.19257221458046767</v>
      </c>
      <c r="BY48" s="77">
        <f>(DATA!CU51/DATA!V51)*100</f>
        <v>0.3436426116838488</v>
      </c>
      <c r="BZ48" s="77">
        <f>(DATA!CV51/DATA!W51)*100</f>
        <v>0.45262522631261315</v>
      </c>
      <c r="CA48" s="61">
        <f>(DATA!CW51/DATA!M51)*100</f>
        <v>3.3976124885215793</v>
      </c>
      <c r="CB48" s="77">
        <f>(DATA!CX51/DATA!N51)*100</f>
        <v>2.0706042090970809</v>
      </c>
      <c r="CC48" s="77">
        <f>(DATA!CY51/DATA!O51)*100</f>
        <v>2.4219024219024217</v>
      </c>
      <c r="CD48" s="77">
        <f>(DATA!CZ51/DATA!P51)*100</f>
        <v>2.3678792038435139</v>
      </c>
      <c r="CE48" s="77">
        <f>(DATA!DA51/DATA!Q51)*100</f>
        <v>2.7230046948356805</v>
      </c>
      <c r="CF48" s="77">
        <f>(DATA!DB51/DATA!R51)*100</f>
        <v>2.8907563025210083</v>
      </c>
      <c r="CG48" s="77">
        <f>(DATA!DC51/DATA!S51)*100</f>
        <v>3.7622056289488803</v>
      </c>
      <c r="CH48" s="77">
        <f>(DATA!DD51/DATA!T51)*100</f>
        <v>3.6213287710293693</v>
      </c>
      <c r="CI48" s="77">
        <f>(DATA!DE51/DATA!U51)*100</f>
        <v>3.356258596973865</v>
      </c>
      <c r="CJ48" s="77">
        <f>(DATA!DF51/DATA!V51)*100</f>
        <v>3.2359679266895767</v>
      </c>
      <c r="CK48" s="77">
        <f>(DATA!DG51/DATA!W51)*100</f>
        <v>3.4701267350633676</v>
      </c>
      <c r="CL48" s="92">
        <f t="shared" si="9"/>
        <v>100</v>
      </c>
      <c r="CM48" s="98">
        <f t="shared" si="10"/>
        <v>100</v>
      </c>
      <c r="CN48" s="98">
        <f t="shared" si="11"/>
        <v>100</v>
      </c>
      <c r="CO48" s="98">
        <f t="shared" si="12"/>
        <v>100</v>
      </c>
      <c r="CP48" s="98">
        <f t="shared" si="13"/>
        <v>100</v>
      </c>
      <c r="CQ48" s="98">
        <f t="shared" si="14"/>
        <v>100</v>
      </c>
      <c r="CR48" s="98">
        <f t="shared" si="15"/>
        <v>100</v>
      </c>
      <c r="CS48" s="98">
        <f t="shared" si="37"/>
        <v>100</v>
      </c>
      <c r="CT48" s="98">
        <f t="shared" si="38"/>
        <v>100</v>
      </c>
      <c r="CU48" s="98">
        <f t="shared" si="39"/>
        <v>100</v>
      </c>
      <c r="CV48" s="98">
        <f t="shared" si="39"/>
        <v>100</v>
      </c>
      <c r="CW48" s="92">
        <f t="shared" si="16"/>
        <v>100</v>
      </c>
      <c r="CX48" s="98">
        <f t="shared" si="17"/>
        <v>100</v>
      </c>
      <c r="CY48" s="98">
        <f t="shared" si="18"/>
        <v>99.999999999999986</v>
      </c>
      <c r="CZ48" s="98">
        <f t="shared" si="19"/>
        <v>100.00000000000001</v>
      </c>
      <c r="DA48" s="98">
        <f t="shared" si="20"/>
        <v>100</v>
      </c>
      <c r="DB48" s="98">
        <f t="shared" si="21"/>
        <v>99.999999999999986</v>
      </c>
      <c r="DC48" s="98">
        <f t="shared" si="22"/>
        <v>99.999999999999986</v>
      </c>
      <c r="DD48" s="98">
        <f t="shared" si="40"/>
        <v>100</v>
      </c>
      <c r="DE48" s="98">
        <f t="shared" si="41"/>
        <v>99.999999999999972</v>
      </c>
      <c r="DF48" s="98">
        <f t="shared" si="42"/>
        <v>100</v>
      </c>
      <c r="DG48" s="98">
        <f t="shared" si="43"/>
        <v>100</v>
      </c>
    </row>
    <row r="49" spans="1:111">
      <c r="A49" s="70" t="str">
        <f>+DATA!A52</f>
        <v>South Dakota</v>
      </c>
      <c r="B49" s="77" t="e">
        <f>(DATA!X52/DATA!B52)*100</f>
        <v>#DIV/0!</v>
      </c>
      <c r="C49" s="77">
        <f>(DATA!Y52/DATA!C52)*100</f>
        <v>70</v>
      </c>
      <c r="D49" s="77">
        <f>(DATA!Z52/DATA!D52)*100</f>
        <v>25</v>
      </c>
      <c r="E49" s="77">
        <f>(DATA!AA52/DATA!E52)*100</f>
        <v>61.003861003861005</v>
      </c>
      <c r="F49" s="77">
        <f>(DATA!AB52/DATA!F52)*100</f>
        <v>59.489051094890513</v>
      </c>
      <c r="G49" s="77">
        <f>(DATA!AC52/DATA!G52)*100</f>
        <v>58.695652173913047</v>
      </c>
      <c r="H49" s="77">
        <f>(DATA!AD52/DATA!H52)*100</f>
        <v>56.289308176100626</v>
      </c>
      <c r="I49" s="77">
        <f>(DATA!AE52/DATA!I52)*100</f>
        <v>54.654654654654657</v>
      </c>
      <c r="J49" s="77">
        <f>(DATA!AF52/DATA!J52)*100</f>
        <v>56.25</v>
      </c>
      <c r="K49" s="77">
        <f>(DATA!AG52/DATA!K52)*100</f>
        <v>52.272727272727273</v>
      </c>
      <c r="L49" s="77">
        <f>(DATA!AH52/DATA!L52)*100</f>
        <v>50.868486352357323</v>
      </c>
      <c r="M49" s="61" t="e">
        <f>(DATA!AI52/DATA!B52)*100</f>
        <v>#DIV/0!</v>
      </c>
      <c r="N49" s="42">
        <f>(DATA!AJ52/DATA!C52)*100</f>
        <v>30</v>
      </c>
      <c r="O49" s="42">
        <f>(DATA!AK52/DATA!D52)*100</f>
        <v>75</v>
      </c>
      <c r="P49" s="42">
        <f>(DATA!AL52/DATA!E52)*100</f>
        <v>38.996138996138995</v>
      </c>
      <c r="Q49" s="42">
        <f>(DATA!AM52/DATA!F52)*100</f>
        <v>40.510948905109487</v>
      </c>
      <c r="R49" s="42">
        <f>(DATA!AN52/DATA!G52)*100</f>
        <v>41.304347826086953</v>
      </c>
      <c r="S49" s="42">
        <f>(DATA!AO52/DATA!H52)*100</f>
        <v>43.710691823899374</v>
      </c>
      <c r="T49" s="42">
        <f>(DATA!AP52/DATA!I52)*100</f>
        <v>45.345345345345343</v>
      </c>
      <c r="U49" s="42">
        <f>(DATA!AQ52/DATA!J52)*100</f>
        <v>43.75</v>
      </c>
      <c r="V49" s="42">
        <f>(DATA!AR52/DATA!K52)*100</f>
        <v>47.727272727272727</v>
      </c>
      <c r="W49" s="42">
        <f>(DATA!AS52/DATA!L52)*100</f>
        <v>49.131513647642677</v>
      </c>
      <c r="X49" s="61" t="e">
        <f>(DATA!AT52/DATA!M52)*100</f>
        <v>#DIV/0!</v>
      </c>
      <c r="Y49" s="42">
        <f>(DATA!AU52/DATA!N52)*100</f>
        <v>80</v>
      </c>
      <c r="Z49" s="42">
        <f>(DATA!AV52/DATA!O52)*100</f>
        <v>85.714285714285708</v>
      </c>
      <c r="AA49" s="42">
        <f>(DATA!AW52/DATA!P52)*100</f>
        <v>96.525096525096515</v>
      </c>
      <c r="AB49" s="42">
        <f>(DATA!AX52/DATA!Q52)*100</f>
        <v>98.198198198198199</v>
      </c>
      <c r="AC49" s="42">
        <f>(DATA!AY52/DATA!R52)*100</f>
        <v>96.376811594202891</v>
      </c>
      <c r="AD49" s="42">
        <f>(DATA!AZ52/DATA!S52)*100</f>
        <v>87.265917602996254</v>
      </c>
      <c r="AE49" s="42">
        <f>(DATA!BA52/DATA!T52)*100</f>
        <v>88.214285714285708</v>
      </c>
      <c r="AF49" s="42">
        <f>(DATA!BB52/DATA!U52)*100</f>
        <v>97.887323943661968</v>
      </c>
      <c r="AG49" s="42">
        <f>(DATA!BC52/DATA!V52)*100</f>
        <v>92.820512820512818</v>
      </c>
      <c r="AH49" s="42">
        <f>(DATA!BD52/DATA!W52)*100</f>
        <v>92.713567839195974</v>
      </c>
      <c r="AI49" s="61" t="e">
        <f>(DATA!BE52/DATA!M52)*100</f>
        <v>#DIV/0!</v>
      </c>
      <c r="AJ49" s="77">
        <f>(DATA!BF52/DATA!N52)*100</f>
        <v>0</v>
      </c>
      <c r="AK49" s="77">
        <f>(DATA!BG52/DATA!O52)*100</f>
        <v>0</v>
      </c>
      <c r="AL49" s="77">
        <f>(DATA!BH52/DATA!P52)*100</f>
        <v>0</v>
      </c>
      <c r="AM49" s="77">
        <f>(DATA!BI52/DATA!Q52)*100</f>
        <v>0</v>
      </c>
      <c r="AN49" s="77">
        <f>(DATA!BJ52/DATA!R52)*100</f>
        <v>0</v>
      </c>
      <c r="AO49" s="77">
        <f>(DATA!BK52/DATA!S52)*100</f>
        <v>0</v>
      </c>
      <c r="AP49" s="77">
        <f>(DATA!BL52/DATA!T52)*100</f>
        <v>0.35714285714285715</v>
      </c>
      <c r="AQ49" s="77">
        <f>(DATA!BM52/DATA!U52)*100</f>
        <v>0</v>
      </c>
      <c r="AR49" s="77">
        <f>(DATA!BN52/DATA!V52)*100</f>
        <v>0</v>
      </c>
      <c r="AS49" s="77">
        <f>(DATA!BO52/DATA!W52)*100</f>
        <v>0</v>
      </c>
      <c r="AT49" s="107" t="str">
        <f>IF(DATA!BP52&gt;0,((DATA!BP52/DATA!BE52)*100),"NA")</f>
        <v>NA</v>
      </c>
      <c r="AU49" s="112" t="str">
        <f>IF(DATA!BQ52&gt;0,((DATA!BQ52/DATA!BF52)*100),"NA")</f>
        <v>NA</v>
      </c>
      <c r="AV49" s="112" t="str">
        <f>IF(DATA!BR52&gt;0,((DATA!BR52/DATA!BG52)*100),"NA")</f>
        <v>NA</v>
      </c>
      <c r="AW49" s="112" t="str">
        <f>IF(DATA!BS52&gt;0,((DATA!BS52/DATA!BH52)*100),"NA")</f>
        <v>NA</v>
      </c>
      <c r="AX49" s="112" t="str">
        <f>IF(DATA!BT52&gt;0,((DATA!BT52/DATA!BI52)*100),"NA")</f>
        <v>NA</v>
      </c>
      <c r="AY49" s="112" t="str">
        <f>IF(DATA!BU52&gt;0,((DATA!BU52/DATA!BJ52)*100),"NA")</f>
        <v>NA</v>
      </c>
      <c r="AZ49" s="112" t="str">
        <f>IF(DATA!BV52&gt;0,((DATA!BV52/DATA!BK52)*100),"NA")</f>
        <v>NA</v>
      </c>
      <c r="BA49" s="112" t="str">
        <f>IF(DATA!BW52&gt;0,((DATA!BW52/DATA!BL52)*100),"NA")</f>
        <v>NA</v>
      </c>
      <c r="BB49" s="112" t="str">
        <f>IF(DATA!BX52&gt;0,((DATA!BX52/DATA!BM52)*100),"NA")</f>
        <v>NA</v>
      </c>
      <c r="BC49" s="112" t="str">
        <f>IF(DATA!BY52&gt;0,((DATA!BY52/DATA!BN52)*100),"NA")</f>
        <v>NA</v>
      </c>
      <c r="BD49" s="112" t="str">
        <f>IF(DATA!BZ52&gt;0,((DATA!BZ52/DATA!BO52)*100),"NA")</f>
        <v>NA</v>
      </c>
      <c r="BE49" s="61" t="e">
        <f>(DATA!CA52/DATA!M52)*100</f>
        <v>#DIV/0!</v>
      </c>
      <c r="BF49" s="77">
        <f>(DATA!CB52/DATA!N52)*100</f>
        <v>0</v>
      </c>
      <c r="BG49" s="77">
        <f>(DATA!CC52/DATA!O52)*100</f>
        <v>0</v>
      </c>
      <c r="BH49" s="77">
        <f>(DATA!CD52/DATA!P52)*100</f>
        <v>0.38610038610038611</v>
      </c>
      <c r="BI49" s="77">
        <f>(DATA!CE52/DATA!Q52)*100</f>
        <v>0</v>
      </c>
      <c r="BJ49" s="77">
        <f>(DATA!CF52/DATA!R52)*100</f>
        <v>0</v>
      </c>
      <c r="BK49" s="77">
        <f>(DATA!CG52/DATA!S52)*100</f>
        <v>0.74906367041198507</v>
      </c>
      <c r="BL49" s="77">
        <f>(DATA!CH52/DATA!T52)*100</f>
        <v>0.7142857142857143</v>
      </c>
      <c r="BM49" s="77">
        <f>(DATA!CI52/DATA!U52)*100</f>
        <v>0</v>
      </c>
      <c r="BN49" s="77">
        <f>(DATA!CJ52/DATA!V52)*100</f>
        <v>0.25641025641025639</v>
      </c>
      <c r="BO49" s="77">
        <f>(DATA!CK52/DATA!W52)*100</f>
        <v>0.50251256281407031</v>
      </c>
      <c r="BP49" s="61" t="e">
        <f>(DATA!CL52/DATA!M52)*100</f>
        <v>#DIV/0!</v>
      </c>
      <c r="BQ49" s="77">
        <f>(DATA!CM52/DATA!N52)*100</f>
        <v>0</v>
      </c>
      <c r="BR49" s="77">
        <f>(DATA!CN52/DATA!O52)*100</f>
        <v>0</v>
      </c>
      <c r="BS49" s="77">
        <f>(DATA!CO52/DATA!P52)*100</f>
        <v>0</v>
      </c>
      <c r="BT49" s="77">
        <f>(DATA!CP52/DATA!Q52)*100</f>
        <v>0</v>
      </c>
      <c r="BU49" s="77">
        <f>(DATA!CQ52/DATA!R52)*100</f>
        <v>0</v>
      </c>
      <c r="BV49" s="77">
        <f>(DATA!CR52/DATA!S52)*100</f>
        <v>0</v>
      </c>
      <c r="BW49" s="77">
        <f>(DATA!CS52/DATA!T52)*100</f>
        <v>0</v>
      </c>
      <c r="BX49" s="77">
        <f>(DATA!CT52/DATA!U52)*100</f>
        <v>0</v>
      </c>
      <c r="BY49" s="77">
        <f>(DATA!CU52/DATA!V52)*100</f>
        <v>0</v>
      </c>
      <c r="BZ49" s="77">
        <f>(DATA!CV52/DATA!W52)*100</f>
        <v>0</v>
      </c>
      <c r="CA49" s="61" t="e">
        <f>(DATA!CW52/DATA!M52)*100</f>
        <v>#DIV/0!</v>
      </c>
      <c r="CB49" s="77">
        <f>(DATA!CX52/DATA!N52)*100</f>
        <v>20</v>
      </c>
      <c r="CC49" s="77">
        <f>(DATA!CY52/DATA!O52)*100</f>
        <v>14.285714285714285</v>
      </c>
      <c r="CD49" s="77">
        <f>(DATA!CZ52/DATA!P52)*100</f>
        <v>3.0888030888030888</v>
      </c>
      <c r="CE49" s="77">
        <f>(DATA!DA52/DATA!Q52)*100</f>
        <v>1.8018018018018018</v>
      </c>
      <c r="CF49" s="77">
        <f>(DATA!DB52/DATA!R52)*100</f>
        <v>3.6231884057971016</v>
      </c>
      <c r="CG49" s="77">
        <f>(DATA!DC52/DATA!S52)*100</f>
        <v>11.985018726591761</v>
      </c>
      <c r="CH49" s="77">
        <f>(DATA!DD52/DATA!T52)*100</f>
        <v>10.714285714285714</v>
      </c>
      <c r="CI49" s="77">
        <f>(DATA!DE52/DATA!U52)*100</f>
        <v>2.112676056338028</v>
      </c>
      <c r="CJ49" s="77">
        <f>(DATA!DF52/DATA!V52)*100</f>
        <v>6.9230769230769234</v>
      </c>
      <c r="CK49" s="77">
        <f>(DATA!DG52/DATA!W52)*100</f>
        <v>6.78391959798995</v>
      </c>
      <c r="CL49" s="92" t="e">
        <f t="shared" si="9"/>
        <v>#DIV/0!</v>
      </c>
      <c r="CM49" s="98">
        <f t="shared" si="10"/>
        <v>100</v>
      </c>
      <c r="CN49" s="98">
        <f t="shared" si="11"/>
        <v>100</v>
      </c>
      <c r="CO49" s="98">
        <f t="shared" si="12"/>
        <v>100</v>
      </c>
      <c r="CP49" s="98">
        <f t="shared" si="13"/>
        <v>100</v>
      </c>
      <c r="CQ49" s="98">
        <f t="shared" si="14"/>
        <v>100</v>
      </c>
      <c r="CR49" s="98">
        <f t="shared" si="15"/>
        <v>100</v>
      </c>
      <c r="CS49" s="98">
        <f t="shared" si="37"/>
        <v>100</v>
      </c>
      <c r="CT49" s="98">
        <f t="shared" si="38"/>
        <v>100</v>
      </c>
      <c r="CU49" s="98">
        <f t="shared" si="39"/>
        <v>100</v>
      </c>
      <c r="CV49" s="98">
        <f t="shared" si="39"/>
        <v>100</v>
      </c>
      <c r="CW49" s="92" t="e">
        <f t="shared" si="16"/>
        <v>#DIV/0!</v>
      </c>
      <c r="CX49" s="98">
        <f t="shared" si="17"/>
        <v>100</v>
      </c>
      <c r="CY49" s="98">
        <f t="shared" si="18"/>
        <v>100</v>
      </c>
      <c r="CZ49" s="98">
        <f t="shared" si="19"/>
        <v>99.999999999999986</v>
      </c>
      <c r="DA49" s="98">
        <f t="shared" si="20"/>
        <v>100</v>
      </c>
      <c r="DB49" s="98">
        <f t="shared" si="21"/>
        <v>100</v>
      </c>
      <c r="DC49" s="98">
        <f t="shared" si="22"/>
        <v>100</v>
      </c>
      <c r="DD49" s="98">
        <f t="shared" si="40"/>
        <v>99.999999999999986</v>
      </c>
      <c r="DE49" s="98">
        <f t="shared" si="41"/>
        <v>100</v>
      </c>
      <c r="DF49" s="98">
        <f t="shared" si="42"/>
        <v>100</v>
      </c>
      <c r="DG49" s="98">
        <f t="shared" si="43"/>
        <v>100</v>
      </c>
    </row>
    <row r="50" spans="1:111">
      <c r="A50" s="66" t="str">
        <f>+DATA!A53</f>
        <v>Wisconsin</v>
      </c>
      <c r="B50" s="75">
        <f>(DATA!X53/DATA!B53)*100</f>
        <v>59.548505186089074</v>
      </c>
      <c r="C50" s="75">
        <f>(DATA!Y53/DATA!C53)*100</f>
        <v>58.003492433061702</v>
      </c>
      <c r="D50" s="75">
        <f>(DATA!Z53/DATA!D53)*100</f>
        <v>56.178815489749432</v>
      </c>
      <c r="E50" s="75">
        <f>(DATA!AA53/DATA!E53)*100</f>
        <v>55.19388621568072</v>
      </c>
      <c r="F50" s="75">
        <f>(DATA!AB53/DATA!F53)*100</f>
        <v>51.080332409972293</v>
      </c>
      <c r="G50" s="75">
        <f>(DATA!AC53/DATA!G53)*100</f>
        <v>50.306577480490525</v>
      </c>
      <c r="H50" s="75">
        <f>(DATA!AD53/DATA!H53)*100</f>
        <v>49.082313681868747</v>
      </c>
      <c r="I50" s="75">
        <f>(DATA!AE53/DATA!I53)*100</f>
        <v>48.631065329357547</v>
      </c>
      <c r="J50" s="75">
        <f>(DATA!AF53/DATA!J53)*100</f>
        <v>48.650137741046834</v>
      </c>
      <c r="K50" s="75">
        <f>(DATA!AG53/DATA!K53)*100</f>
        <v>53.932584269662918</v>
      </c>
      <c r="L50" s="75">
        <f>(DATA!AH53/DATA!L53)*100</f>
        <v>46.920289855072461</v>
      </c>
      <c r="M50" s="76">
        <f>(DATA!AI53/DATA!B53)*100</f>
        <v>40.451494813910919</v>
      </c>
      <c r="N50" s="75">
        <f>(DATA!AJ53/DATA!C53)*100</f>
        <v>41.996507566938298</v>
      </c>
      <c r="O50" s="75">
        <f>(DATA!AK53/DATA!D53)*100</f>
        <v>43.821184510250575</v>
      </c>
      <c r="P50" s="75">
        <f>(DATA!AL53/DATA!E53)*100</f>
        <v>44.806113784319272</v>
      </c>
      <c r="Q50" s="75">
        <f>(DATA!AM53/DATA!F53)*100</f>
        <v>48.9196675900277</v>
      </c>
      <c r="R50" s="75">
        <f>(DATA!AN53/DATA!G53)*100</f>
        <v>49.693422519509475</v>
      </c>
      <c r="S50" s="75">
        <f>(DATA!AO53/DATA!H53)*100</f>
        <v>50.91768631813126</v>
      </c>
      <c r="T50" s="75">
        <f>(DATA!AP53/DATA!I53)*100</f>
        <v>51.368934670642453</v>
      </c>
      <c r="U50" s="75">
        <f>(DATA!AQ53/DATA!J53)*100</f>
        <v>51.349862258953173</v>
      </c>
      <c r="V50" s="75">
        <f>(DATA!AR53/DATA!K53)*100</f>
        <v>46.067415730337082</v>
      </c>
      <c r="W50" s="75">
        <f>(DATA!AS53/DATA!L53)*100</f>
        <v>53.079710144927539</v>
      </c>
      <c r="X50" s="76">
        <f>(DATA!AT53/DATA!M53)*100</f>
        <v>94.05125076266016</v>
      </c>
      <c r="Y50" s="75">
        <f>(DATA!AU53/DATA!N53)*100</f>
        <v>94.206325746378951</v>
      </c>
      <c r="Z50" s="75">
        <f>(DATA!AV53/DATA!O53)*100</f>
        <v>93.842645381984042</v>
      </c>
      <c r="AA50" s="75">
        <f>(DATA!AW53/DATA!P53)*100</f>
        <v>93.270868824531519</v>
      </c>
      <c r="AB50" s="75">
        <f>(DATA!AX53/DATA!Q53)*100</f>
        <v>92.677473448854101</v>
      </c>
      <c r="AC50" s="75">
        <f>(DATA!AY53/DATA!R53)*100</f>
        <v>92.36209335219236</v>
      </c>
      <c r="AD50" s="75">
        <f>(DATA!AZ53/DATA!S53)*100</f>
        <v>91.566265060240966</v>
      </c>
      <c r="AE50" s="75">
        <f>(DATA!BA53/DATA!T53)*100</f>
        <v>91.203069334064125</v>
      </c>
      <c r="AF50" s="75">
        <f>(DATA!BB53/DATA!U53)*100</f>
        <v>91.685393258426956</v>
      </c>
      <c r="AG50" s="75">
        <f>(DATA!BC53/DATA!V53)*100</f>
        <v>73.873873873873876</v>
      </c>
      <c r="AH50" s="75">
        <f>(DATA!BD53/DATA!W53)*100</f>
        <v>70.054446460980031</v>
      </c>
      <c r="AI50" s="76">
        <f>(DATA!BE53/DATA!M53)*100</f>
        <v>3.2946918852959119</v>
      </c>
      <c r="AJ50" s="75">
        <f>(DATA!BF53/DATA!N53)*100</f>
        <v>2.7194797516996747</v>
      </c>
      <c r="AK50" s="75">
        <f>(DATA!BG53/DATA!O53)*100</f>
        <v>2.993158494868871</v>
      </c>
      <c r="AL50" s="75">
        <f>(DATA!BH53/DATA!P53)*100</f>
        <v>3.0380465644520158</v>
      </c>
      <c r="AM50" s="75">
        <f>(DATA!BI53/DATA!Q53)*100</f>
        <v>2.9625489100055895</v>
      </c>
      <c r="AN50" s="75">
        <f>(DATA!BJ53/DATA!R53)*100</f>
        <v>3.1683168316831685</v>
      </c>
      <c r="AO50" s="75">
        <f>(DATA!BK53/DATA!S53)*100</f>
        <v>3.6704959372373209</v>
      </c>
      <c r="AP50" s="75">
        <f>(DATA!BL53/DATA!T53)*100</f>
        <v>3.56261989586188</v>
      </c>
      <c r="AQ50" s="75">
        <f>(DATA!BM53/DATA!U53)*100</f>
        <v>3.286516853932584</v>
      </c>
      <c r="AR50" s="75">
        <f>(DATA!BN53/DATA!V53)*100</f>
        <v>14.864864864864865</v>
      </c>
      <c r="AS50" s="75">
        <f>(DATA!BO53/DATA!W53)*100</f>
        <v>15.970961887477314</v>
      </c>
      <c r="AT50" s="110" t="str">
        <f>IF(DATA!BP53&gt;0,((DATA!BP53/DATA!BE53)*100),"NA")</f>
        <v>NA</v>
      </c>
      <c r="AU50" s="111" t="str">
        <f>IF(DATA!BQ53&gt;0,((DATA!BQ53/DATA!BF53)*100),"NA")</f>
        <v>NA</v>
      </c>
      <c r="AV50" s="111" t="str">
        <f>IF(DATA!BR53&gt;0,((DATA!BR53/DATA!BG53)*100),"NA")</f>
        <v>NA</v>
      </c>
      <c r="AW50" s="111" t="str">
        <f>IF(DATA!BS53&gt;0,((DATA!BS53/DATA!BH53)*100),"NA")</f>
        <v>NA</v>
      </c>
      <c r="AX50" s="111" t="str">
        <f>IF(DATA!BT53&gt;0,((DATA!BT53/DATA!BI53)*100),"NA")</f>
        <v>NA</v>
      </c>
      <c r="AY50" s="111" t="str">
        <f>IF(DATA!BU53&gt;0,((DATA!BU53/DATA!BJ53)*100),"NA")</f>
        <v>NA</v>
      </c>
      <c r="AZ50" s="111" t="str">
        <f>IF(DATA!BV53&gt;0,((DATA!BV53/DATA!BK53)*100),"NA")</f>
        <v>NA</v>
      </c>
      <c r="BA50" s="111" t="str">
        <f>IF(DATA!BW53&gt;0,((DATA!BW53/DATA!BL53)*100),"NA")</f>
        <v>NA</v>
      </c>
      <c r="BB50" s="111" t="str">
        <f>IF(DATA!BX53&gt;0,((DATA!BX53/DATA!BM53)*100),"NA")</f>
        <v>NA</v>
      </c>
      <c r="BC50" s="111" t="str">
        <f>IF(DATA!BY53&gt;0,((DATA!BY53/DATA!BN53)*100),"NA")</f>
        <v>NA</v>
      </c>
      <c r="BD50" s="111" t="str">
        <f>IF(DATA!BZ53&gt;0,((DATA!BZ53/DATA!BO53)*100),"NA")</f>
        <v>NA</v>
      </c>
      <c r="BE50" s="76">
        <f>(DATA!CA53/DATA!M53)*100</f>
        <v>0.91519219035997557</v>
      </c>
      <c r="BF50" s="75">
        <f>(DATA!CB53/DATA!N53)*100</f>
        <v>0.94590600059119134</v>
      </c>
      <c r="BG50" s="75">
        <f>(DATA!CC53/DATA!O53)*100</f>
        <v>0.96921322690992018</v>
      </c>
      <c r="BH50" s="75">
        <f>(DATA!CD53/DATA!P53)*100</f>
        <v>1.1641113003975014</v>
      </c>
      <c r="BI50" s="75">
        <f>(DATA!CE53/DATA!Q53)*100</f>
        <v>1.7048630519843486</v>
      </c>
      <c r="BJ50" s="75">
        <f>(DATA!CF53/DATA!R53)*100</f>
        <v>1.8387553041018387</v>
      </c>
      <c r="BK50" s="75">
        <f>(DATA!CG53/DATA!S53)*100</f>
        <v>1.9613337069207062</v>
      </c>
      <c r="BL50" s="75">
        <f>(DATA!CH53/DATA!T53)*100</f>
        <v>2.1649767059468346</v>
      </c>
      <c r="BM50" s="75">
        <f>(DATA!CI53/DATA!U53)*100</f>
        <v>1.9662921348314606</v>
      </c>
      <c r="BN50" s="75">
        <f>(DATA!CJ53/DATA!V53)*100</f>
        <v>5.4054054054054053</v>
      </c>
      <c r="BO50" s="75">
        <f>(DATA!CK53/DATA!W53)*100</f>
        <v>6.8965517241379306</v>
      </c>
      <c r="BP50" s="76">
        <f>(DATA!CL53/DATA!M53)*100</f>
        <v>0</v>
      </c>
      <c r="BQ50" s="75">
        <f>(DATA!CM53/DATA!N53)*100</f>
        <v>0</v>
      </c>
      <c r="BR50" s="75">
        <f>(DATA!CN53/DATA!O53)*100</f>
        <v>0</v>
      </c>
      <c r="BS50" s="75">
        <f>(DATA!CO53/DATA!P53)*100</f>
        <v>0</v>
      </c>
      <c r="BT50" s="75">
        <f>(DATA!CP53/DATA!Q53)*100</f>
        <v>0</v>
      </c>
      <c r="BU50" s="75">
        <f>(DATA!CQ53/DATA!R53)*100</f>
        <v>0</v>
      </c>
      <c r="BV50" s="75">
        <f>(DATA!CR53/DATA!S53)*100</f>
        <v>0</v>
      </c>
      <c r="BW50" s="75">
        <f>(DATA!CS53/DATA!T53)*100</f>
        <v>0</v>
      </c>
      <c r="BX50" s="75">
        <f>(DATA!CT53/DATA!U53)*100</f>
        <v>0.22471910112359553</v>
      </c>
      <c r="BY50" s="75">
        <f>(DATA!CU53/DATA!V53)*100</f>
        <v>0</v>
      </c>
      <c r="BZ50" s="75">
        <f>(DATA!CV53/DATA!W53)*100</f>
        <v>0</v>
      </c>
      <c r="CA50" s="76">
        <f>(DATA!CW53/DATA!M53)*100</f>
        <v>1.7388651616839537</v>
      </c>
      <c r="CB50" s="75">
        <f>(DATA!CX53/DATA!N53)*100</f>
        <v>2.12828850133018</v>
      </c>
      <c r="CC50" s="75">
        <f>(DATA!CY53/DATA!O53)*100</f>
        <v>2.194982896237172</v>
      </c>
      <c r="CD50" s="75">
        <f>(DATA!CZ53/DATA!P53)*100</f>
        <v>2.5269733106189665</v>
      </c>
      <c r="CE50" s="75">
        <f>(DATA!DA53/DATA!Q53)*100</f>
        <v>2.6551145891559531</v>
      </c>
      <c r="CF50" s="75">
        <f>(DATA!DB53/DATA!R53)*100</f>
        <v>2.6308345120226306</v>
      </c>
      <c r="CG50" s="75">
        <f>(DATA!DC53/DATA!S53)*100</f>
        <v>2.8019052956010086</v>
      </c>
      <c r="CH50" s="75">
        <f>(DATA!DD53/DATA!T53)*100</f>
        <v>3.0693340641271583</v>
      </c>
      <c r="CI50" s="75">
        <f>(DATA!DE53/DATA!U53)*100</f>
        <v>2.8370786516853932</v>
      </c>
      <c r="CJ50" s="75">
        <f>(DATA!DF53/DATA!V53)*100</f>
        <v>5.8558558558558556</v>
      </c>
      <c r="CK50" s="75">
        <f>(DATA!DG53/DATA!W53)*100</f>
        <v>7.0780399274047179</v>
      </c>
      <c r="CL50" s="96">
        <f t="shared" si="9"/>
        <v>100</v>
      </c>
      <c r="CM50" s="97">
        <f t="shared" si="10"/>
        <v>100</v>
      </c>
      <c r="CN50" s="97">
        <f t="shared" si="11"/>
        <v>100</v>
      </c>
      <c r="CO50" s="97">
        <f t="shared" si="12"/>
        <v>100</v>
      </c>
      <c r="CP50" s="97">
        <f t="shared" si="13"/>
        <v>100</v>
      </c>
      <c r="CQ50" s="97">
        <f t="shared" si="14"/>
        <v>100</v>
      </c>
      <c r="CR50" s="97">
        <f t="shared" si="15"/>
        <v>100</v>
      </c>
      <c r="CS50" s="97">
        <f t="shared" si="37"/>
        <v>100</v>
      </c>
      <c r="CT50" s="97">
        <f t="shared" si="38"/>
        <v>100</v>
      </c>
      <c r="CU50" s="97">
        <f t="shared" si="39"/>
        <v>100</v>
      </c>
      <c r="CV50" s="97">
        <f t="shared" si="39"/>
        <v>100</v>
      </c>
      <c r="CW50" s="96">
        <f t="shared" si="16"/>
        <v>100</v>
      </c>
      <c r="CX50" s="97">
        <f t="shared" si="17"/>
        <v>100</v>
      </c>
      <c r="CY50" s="97">
        <f t="shared" si="18"/>
        <v>100</v>
      </c>
      <c r="CZ50" s="97">
        <f t="shared" si="19"/>
        <v>100.00000000000001</v>
      </c>
      <c r="DA50" s="97">
        <f t="shared" si="20"/>
        <v>100</v>
      </c>
      <c r="DB50" s="97">
        <f t="shared" si="21"/>
        <v>100</v>
      </c>
      <c r="DC50" s="97">
        <f t="shared" si="22"/>
        <v>100</v>
      </c>
      <c r="DD50" s="97">
        <f t="shared" si="40"/>
        <v>100</v>
      </c>
      <c r="DE50" s="97">
        <f t="shared" si="41"/>
        <v>99.999999999999986</v>
      </c>
      <c r="DF50" s="97">
        <f t="shared" si="42"/>
        <v>100</v>
      </c>
      <c r="DG50" s="97">
        <f t="shared" si="43"/>
        <v>100</v>
      </c>
    </row>
    <row r="51" spans="1:111">
      <c r="A51" s="69" t="str">
        <f>+DATA!A54</f>
        <v>Northeast</v>
      </c>
      <c r="B51" s="78">
        <f>(DATA!X54/DATA!B54)*100</f>
        <v>57.438982252238105</v>
      </c>
      <c r="C51" s="78">
        <f>(DATA!Y54/DATA!C54)*100</f>
        <v>55.730304354157568</v>
      </c>
      <c r="D51" s="78">
        <f>(DATA!Z54/DATA!D54)*100</f>
        <v>54.211867491809251</v>
      </c>
      <c r="E51" s="78">
        <f>(DATA!AA54/DATA!E54)*100</f>
        <v>52.602273606062951</v>
      </c>
      <c r="F51" s="78">
        <f>(DATA!AB54/DATA!F54)*100</f>
        <v>48.56195543218444</v>
      </c>
      <c r="G51" s="78">
        <f>(DATA!AC54/DATA!G54)*100</f>
        <v>47.038275733927911</v>
      </c>
      <c r="H51" s="78">
        <f>(DATA!AD54/DATA!H54)*100</f>
        <v>48.127484930101325</v>
      </c>
      <c r="I51" s="78">
        <f>(DATA!AE54/DATA!I54)*100</f>
        <v>45.047811823829129</v>
      </c>
      <c r="J51" s="78">
        <f>(DATA!AF54/DATA!J54)*100</f>
        <v>44.181034482758619</v>
      </c>
      <c r="K51" s="78">
        <f>(DATA!AG54/DATA!K54)*100</f>
        <v>44.908439759443212</v>
      </c>
      <c r="L51" s="78">
        <f>(DATA!AH54/DATA!L54)*100</f>
        <v>44.480340940335438</v>
      </c>
      <c r="M51" s="79">
        <f>(DATA!AI54/DATA!B54)*100</f>
        <v>42.561017747761895</v>
      </c>
      <c r="N51" s="78">
        <f>(DATA!AJ54/DATA!C54)*100</f>
        <v>44.269695645842432</v>
      </c>
      <c r="O51" s="78">
        <f>(DATA!AK54/DATA!D54)*100</f>
        <v>45.788132508190756</v>
      </c>
      <c r="P51" s="78">
        <f>(DATA!AL54/DATA!E54)*100</f>
        <v>47.397726393937049</v>
      </c>
      <c r="Q51" s="78">
        <f>(DATA!AM54/DATA!F54)*100</f>
        <v>51.438044567815552</v>
      </c>
      <c r="R51" s="78">
        <f>(DATA!AN54/DATA!G54)*100</f>
        <v>52.961724266072096</v>
      </c>
      <c r="S51" s="78">
        <f>(DATA!AO54/DATA!H54)*100</f>
        <v>51.872515069898682</v>
      </c>
      <c r="T51" s="78">
        <f>(DATA!AP54/DATA!I54)*100</f>
        <v>54.952188176170871</v>
      </c>
      <c r="U51" s="78">
        <f>(DATA!AQ54/DATA!J54)*100</f>
        <v>55.818965517241381</v>
      </c>
      <c r="V51" s="78">
        <f>(DATA!AR54/DATA!K54)*100</f>
        <v>55.091560240556788</v>
      </c>
      <c r="W51" s="78">
        <f>(DATA!AS54/DATA!L54)*100</f>
        <v>55.519659059664562</v>
      </c>
      <c r="X51" s="79">
        <f>(DATA!AT54/DATA!M54)*100</f>
        <v>90.929794251609863</v>
      </c>
      <c r="Y51" s="78">
        <f>(DATA!AU54/DATA!N54)*100</f>
        <v>89.911736815230867</v>
      </c>
      <c r="Z51" s="78">
        <f>(DATA!AV54/DATA!O54)*100</f>
        <v>89.486748923121851</v>
      </c>
      <c r="AA51" s="78">
        <f>(DATA!AW54/DATA!P54)*100</f>
        <v>89.093308492470115</v>
      </c>
      <c r="AB51" s="78">
        <f>(DATA!AX54/DATA!Q54)*100</f>
        <v>87.126148049297441</v>
      </c>
      <c r="AC51" s="78">
        <f>(DATA!AY54/DATA!R54)*100</f>
        <v>86.303431667670083</v>
      </c>
      <c r="AD51" s="78">
        <f>(DATA!AZ54/DATA!S54)*100</f>
        <v>85.429728317659354</v>
      </c>
      <c r="AE51" s="78">
        <f>(DATA!BA54/DATA!T54)*100</f>
        <v>85.584627384244484</v>
      </c>
      <c r="AF51" s="78">
        <f>(DATA!BB54/DATA!U54)*100</f>
        <v>83.699082568807341</v>
      </c>
      <c r="AG51" s="78">
        <f>(DATA!BC54/DATA!V54)*100</f>
        <v>83.789938582568496</v>
      </c>
      <c r="AH51" s="78">
        <f>(DATA!BD54/DATA!W54)*100</f>
        <v>82.957340642350132</v>
      </c>
      <c r="AI51" s="79">
        <f>(DATA!BE54/DATA!M54)*100</f>
        <v>5.1908277053557406</v>
      </c>
      <c r="AJ51" s="78">
        <f>(DATA!BF54/DATA!N54)*100</f>
        <v>5.5656867751112404</v>
      </c>
      <c r="AK51" s="78">
        <f>(DATA!BG54/DATA!O54)*100</f>
        <v>5.6216689786084544</v>
      </c>
      <c r="AL51" s="78">
        <f>(DATA!BH54/DATA!P54)*100</f>
        <v>5.7677379288930286</v>
      </c>
      <c r="AM51" s="78">
        <f>(DATA!BI54/DATA!Q54)*100</f>
        <v>6.3034775100086344</v>
      </c>
      <c r="AN51" s="78">
        <f>(DATA!BJ54/DATA!R54)*100</f>
        <v>6.509632751354606</v>
      </c>
      <c r="AO51" s="78">
        <f>(DATA!BK54/DATA!S54)*100</f>
        <v>6.9487983281086727</v>
      </c>
      <c r="AP51" s="78">
        <f>(DATA!BL54/DATA!T54)*100</f>
        <v>6.4099836914131751</v>
      </c>
      <c r="AQ51" s="78">
        <f>(DATA!BM54/DATA!U54)*100</f>
        <v>7.0532110091743121</v>
      </c>
      <c r="AR51" s="78">
        <f>(DATA!BN54/DATA!V54)*100</f>
        <v>6.8732316610309843</v>
      </c>
      <c r="AS51" s="78">
        <f>(DATA!BO54/DATA!W54)*100</f>
        <v>6.9365380560826484</v>
      </c>
      <c r="AT51" s="113">
        <f>IF(DATA!BP54&gt;0,((DATA!BP54/DATA!BE54)*100),"NA")</f>
        <v>20.272314674735252</v>
      </c>
      <c r="AU51" s="114">
        <f>IF(DATA!BQ54&gt;0,((DATA!BQ54/DATA!BF54)*100),"NA")</f>
        <v>17.431192660550458</v>
      </c>
      <c r="AV51" s="114">
        <f>IF(DATA!BR54&gt;0,((DATA!BR54/DATA!BG54)*100),"NA")</f>
        <v>8.8311688311688314</v>
      </c>
      <c r="AW51" s="114">
        <f>IF(DATA!BS54&gt;0,((DATA!BS54/DATA!BH54)*100),"NA")</f>
        <v>9.4212651413189761</v>
      </c>
      <c r="AX51" s="114">
        <f>IF(DATA!BT54&gt;0,((DATA!BT54/DATA!BI54)*100),"NA")</f>
        <v>8.7173100871731002</v>
      </c>
      <c r="AY51" s="114">
        <f>IF(DATA!BU54&gt;0,((DATA!BU54/DATA!BJ54)*100),"NA")</f>
        <v>15.838150289017342</v>
      </c>
      <c r="AZ51" s="114">
        <f>IF(DATA!BV54&gt;0,((DATA!BV54/DATA!BK54)*100),"NA")</f>
        <v>22.086466165413533</v>
      </c>
      <c r="BA51" s="114">
        <f>IF(DATA!BW54&gt;0,((DATA!BW54/DATA!BL54)*100),"NA")</f>
        <v>13.274336283185843</v>
      </c>
      <c r="BB51" s="114">
        <f>IF(DATA!BX54&gt;0,((DATA!BX54/DATA!BM54)*100),"NA")</f>
        <v>13.111342351716962</v>
      </c>
      <c r="BC51" s="114">
        <f>IF(DATA!BY54&gt;0,((DATA!BY54/DATA!BN54)*100),"NA")</f>
        <v>12.951807228915662</v>
      </c>
      <c r="BD51" s="114" t="str">
        <f>IF(DATA!BZ54&gt;0,((DATA!BZ54/DATA!BO54)*100),"NA")</f>
        <v>NA</v>
      </c>
      <c r="BE51" s="79">
        <f>(DATA!CA54/DATA!M54)*100</f>
        <v>2.0025129574367835</v>
      </c>
      <c r="BF51" s="78">
        <f>(DATA!CB54/DATA!N54)*100</f>
        <v>2.2539937267488508</v>
      </c>
      <c r="BG51" s="78">
        <f>(DATA!CC54/DATA!O54)*100</f>
        <v>2.3289771482806456</v>
      </c>
      <c r="BH51" s="78">
        <f>(DATA!CD54/DATA!P54)*100</f>
        <v>2.4840863219996892</v>
      </c>
      <c r="BI51" s="78">
        <f>(DATA!CE54/DATA!Q54)*100</f>
        <v>3.2106130779496036</v>
      </c>
      <c r="BJ51" s="78">
        <f>(DATA!CF54/DATA!R54)*100</f>
        <v>3.4617700180614088</v>
      </c>
      <c r="BK51" s="78">
        <f>(DATA!CG54/DATA!S54)*100</f>
        <v>3.3503134796238245</v>
      </c>
      <c r="BL51" s="78">
        <f>(DATA!CH54/DATA!T54)*100</f>
        <v>3.6304332411543641</v>
      </c>
      <c r="BM51" s="78">
        <f>(DATA!CI54/DATA!U54)*100</f>
        <v>3.7871559633027525</v>
      </c>
      <c r="BN51" s="78">
        <f>(DATA!CJ54/DATA!V54)*100</f>
        <v>4.1128976606169347</v>
      </c>
      <c r="BO51" s="78">
        <f>(DATA!CK54/DATA!W54)*100</f>
        <v>4.4275774826059457</v>
      </c>
      <c r="BP51" s="79">
        <f>(DATA!CL54/DATA!M54)*100</f>
        <v>0</v>
      </c>
      <c r="BQ51" s="78">
        <f>(DATA!CM54/DATA!N54)*100</f>
        <v>0</v>
      </c>
      <c r="BR51" s="78">
        <f>(DATA!CN54/DATA!O54)*100</f>
        <v>0</v>
      </c>
      <c r="BS51" s="78">
        <f>(DATA!CO54/DATA!P54)*100</f>
        <v>0</v>
      </c>
      <c r="BT51" s="78">
        <f>(DATA!CP54/DATA!Q54)*100</f>
        <v>0</v>
      </c>
      <c r="BU51" s="78">
        <f>(DATA!CQ54/DATA!R54)*100</f>
        <v>0</v>
      </c>
      <c r="BV51" s="78">
        <f>(DATA!CR54/DATA!S54)*100</f>
        <v>0</v>
      </c>
      <c r="BW51" s="78">
        <f>(DATA!CS54/DATA!T54)*100</f>
        <v>7.0906899241296173E-2</v>
      </c>
      <c r="BX51" s="78">
        <f>(DATA!CT54/DATA!U54)*100</f>
        <v>0.65321100917431185</v>
      </c>
      <c r="BY51" s="78">
        <f>(DATA!CU54/DATA!V54)*100</f>
        <v>0.55206680008280995</v>
      </c>
      <c r="BZ51" s="78">
        <f>(DATA!CV54/DATA!W54)*100</f>
        <v>0.56925996204933582</v>
      </c>
      <c r="CA51" s="79">
        <f>(DATA!CW54/DATA!M54)*100</f>
        <v>1.8768650855976128</v>
      </c>
      <c r="CB51" s="78">
        <f>(DATA!CX54/DATA!N54)*100</f>
        <v>2.2685826829090381</v>
      </c>
      <c r="CC51" s="78">
        <f>(DATA!CY54/DATA!O54)*100</f>
        <v>2.5626049499890486</v>
      </c>
      <c r="CD51" s="78">
        <f>(DATA!CZ54/DATA!P54)*100</f>
        <v>2.6548672566371683</v>
      </c>
      <c r="CE51" s="78">
        <f>(DATA!DA54/DATA!Q54)*100</f>
        <v>3.3597613627443281</v>
      </c>
      <c r="CF51" s="78">
        <f>(DATA!DB54/DATA!R54)*100</f>
        <v>3.7251655629139075</v>
      </c>
      <c r="CG51" s="78">
        <f>(DATA!DC54/DATA!S54)*100</f>
        <v>4.2711598746081503</v>
      </c>
      <c r="CH51" s="78">
        <f>(DATA!DD54/DATA!T54)*100</f>
        <v>4.3040487839466781</v>
      </c>
      <c r="CI51" s="78">
        <f>(DATA!DE54/DATA!U54)*100</f>
        <v>4.807339449541284</v>
      </c>
      <c r="CJ51" s="78">
        <f>(DATA!DF54/DATA!V54)*100</f>
        <v>4.6718652957007798</v>
      </c>
      <c r="CK51" s="78">
        <f>(DATA!DG54/DATA!W54)*100</f>
        <v>5.109283856911941</v>
      </c>
      <c r="CL51" s="99">
        <f t="shared" si="9"/>
        <v>100</v>
      </c>
      <c r="CM51" s="100">
        <f t="shared" si="10"/>
        <v>100</v>
      </c>
      <c r="CN51" s="100">
        <f t="shared" si="11"/>
        <v>100</v>
      </c>
      <c r="CO51" s="100">
        <f t="shared" si="12"/>
        <v>100</v>
      </c>
      <c r="CP51" s="100">
        <f t="shared" si="13"/>
        <v>100</v>
      </c>
      <c r="CQ51" s="100">
        <f t="shared" si="14"/>
        <v>100</v>
      </c>
      <c r="CR51" s="100">
        <f t="shared" si="15"/>
        <v>100</v>
      </c>
      <c r="CS51" s="100">
        <f t="shared" si="37"/>
        <v>100</v>
      </c>
      <c r="CT51" s="100">
        <f t="shared" si="38"/>
        <v>100</v>
      </c>
      <c r="CU51" s="100">
        <f t="shared" si="39"/>
        <v>100</v>
      </c>
      <c r="CV51" s="100">
        <f t="shared" si="39"/>
        <v>100</v>
      </c>
      <c r="CW51" s="99">
        <f t="shared" si="16"/>
        <v>100</v>
      </c>
      <c r="CX51" s="100">
        <f t="shared" si="17"/>
        <v>100</v>
      </c>
      <c r="CY51" s="100">
        <f t="shared" si="18"/>
        <v>100</v>
      </c>
      <c r="CZ51" s="100">
        <f t="shared" si="19"/>
        <v>100</v>
      </c>
      <c r="DA51" s="100">
        <f t="shared" si="20"/>
        <v>100</v>
      </c>
      <c r="DB51" s="100">
        <f t="shared" si="21"/>
        <v>100</v>
      </c>
      <c r="DC51" s="100">
        <f t="shared" si="22"/>
        <v>100</v>
      </c>
      <c r="DD51" s="100">
        <f t="shared" si="40"/>
        <v>100</v>
      </c>
      <c r="DE51" s="100">
        <f t="shared" si="41"/>
        <v>100</v>
      </c>
      <c r="DF51" s="100">
        <f t="shared" si="42"/>
        <v>100.00000000000001</v>
      </c>
      <c r="DG51" s="100">
        <f t="shared" si="43"/>
        <v>100</v>
      </c>
    </row>
    <row r="52" spans="1:111">
      <c r="A52" s="65"/>
      <c r="B52" s="73"/>
      <c r="C52" s="73"/>
      <c r="D52" s="73"/>
      <c r="E52" s="73"/>
      <c r="F52" s="73"/>
      <c r="G52" s="73"/>
      <c r="H52" s="73"/>
      <c r="I52" s="73"/>
      <c r="J52" s="73"/>
      <c r="K52" s="73"/>
      <c r="L52" s="73"/>
      <c r="M52" s="74"/>
      <c r="N52" s="84"/>
      <c r="O52" s="84"/>
      <c r="P52" s="84"/>
      <c r="Q52" s="84"/>
      <c r="R52" s="84"/>
      <c r="S52" s="84"/>
      <c r="T52" s="84"/>
      <c r="U52" s="84"/>
      <c r="V52" s="84"/>
      <c r="W52" s="84"/>
      <c r="X52" s="74"/>
      <c r="Y52" s="84"/>
      <c r="Z52" s="84"/>
      <c r="AA52" s="84"/>
      <c r="AB52" s="84"/>
      <c r="AC52" s="84"/>
      <c r="AD52" s="84"/>
      <c r="AE52" s="84"/>
      <c r="AF52" s="84"/>
      <c r="AG52" s="84"/>
      <c r="AH52" s="84"/>
      <c r="AI52" s="74"/>
      <c r="AJ52" s="73"/>
      <c r="AK52" s="73"/>
      <c r="AL52" s="73"/>
      <c r="AM52" s="73"/>
      <c r="AN52" s="73"/>
      <c r="AO52" s="73"/>
      <c r="AP52" s="73"/>
      <c r="AQ52" s="73"/>
      <c r="AR52" s="73"/>
      <c r="AS52" s="73"/>
      <c r="AT52" s="57"/>
      <c r="AU52" s="109"/>
      <c r="AV52" s="109"/>
      <c r="AW52" s="109"/>
      <c r="AX52" s="109"/>
      <c r="AY52" s="109"/>
      <c r="AZ52" s="109"/>
      <c r="BA52" s="109"/>
      <c r="BB52" s="109"/>
      <c r="BC52" s="109"/>
      <c r="BD52" s="109"/>
      <c r="BE52" s="74"/>
      <c r="BF52" s="73"/>
      <c r="BG52" s="73"/>
      <c r="BH52" s="73"/>
      <c r="BI52" s="73"/>
      <c r="BJ52" s="73"/>
      <c r="BK52" s="73"/>
      <c r="BL52" s="73"/>
      <c r="BM52" s="73"/>
      <c r="BN52" s="73"/>
      <c r="BO52" s="73"/>
      <c r="BP52" s="74"/>
      <c r="BQ52" s="73"/>
      <c r="BR52" s="73"/>
      <c r="BS52" s="73"/>
      <c r="BT52" s="73"/>
      <c r="BU52" s="73"/>
      <c r="BV52" s="73"/>
      <c r="BW52" s="73"/>
      <c r="BX52" s="73"/>
      <c r="BY52" s="73"/>
      <c r="BZ52" s="73"/>
      <c r="CA52" s="74"/>
      <c r="CB52" s="73"/>
      <c r="CC52" s="73"/>
      <c r="CD52" s="73"/>
      <c r="CE52" s="73"/>
      <c r="CF52" s="73"/>
      <c r="CG52" s="73"/>
      <c r="CH52" s="73"/>
      <c r="CI52" s="73"/>
      <c r="CJ52" s="73"/>
      <c r="CK52" s="73"/>
      <c r="CL52" s="94"/>
      <c r="CM52" s="95"/>
      <c r="CN52" s="95"/>
      <c r="CO52" s="95"/>
      <c r="CP52" s="95"/>
      <c r="CQ52" s="95"/>
      <c r="CR52" s="95"/>
      <c r="CS52" s="95"/>
      <c r="CT52" s="95"/>
      <c r="CU52" s="95"/>
      <c r="CV52" s="95"/>
      <c r="CW52" s="94"/>
      <c r="CX52" s="95"/>
      <c r="CY52" s="95"/>
      <c r="CZ52" s="95"/>
      <c r="DA52" s="95"/>
      <c r="DB52" s="95"/>
      <c r="DC52" s="95"/>
      <c r="DD52" s="95"/>
      <c r="DE52" s="95"/>
      <c r="DF52" s="95"/>
      <c r="DG52" s="95"/>
    </row>
    <row r="53" spans="1:111">
      <c r="A53" s="70" t="str">
        <f>+DATA!A56</f>
        <v>Connecticut</v>
      </c>
      <c r="B53" s="77">
        <f>(DATA!X56/DATA!B56)*100</f>
        <v>61.624649859943979</v>
      </c>
      <c r="C53" s="77">
        <f>(DATA!Y56/DATA!C56)*100</f>
        <v>58.136300417246176</v>
      </c>
      <c r="D53" s="77">
        <f>(DATA!Z56/DATA!D56)*100</f>
        <v>57.005494505494504</v>
      </c>
      <c r="E53" s="77">
        <f>(DATA!AA56/DATA!E56)*100</f>
        <v>50.955414012738856</v>
      </c>
      <c r="F53" s="77">
        <f>(DATA!AB56/DATA!F56)*100</f>
        <v>46.727549467275495</v>
      </c>
      <c r="G53" s="77">
        <f>(DATA!AC56/DATA!G56)*100</f>
        <v>45.300261096605745</v>
      </c>
      <c r="H53" s="77">
        <f>(DATA!AD56/DATA!H56)*100</f>
        <v>44.925742574257427</v>
      </c>
      <c r="I53" s="77">
        <f>(DATA!AE56/DATA!I56)*100</f>
        <v>42.929292929292927</v>
      </c>
      <c r="J53" s="77">
        <f>(DATA!AF56/DATA!J56)*100</f>
        <v>42.59028642590286</v>
      </c>
      <c r="K53" s="77">
        <f>(DATA!AG56/DATA!K56)*100</f>
        <v>42.716049382716051</v>
      </c>
      <c r="L53" s="77">
        <f>(DATA!AH56/DATA!L56)*100</f>
        <v>42.239185750636132</v>
      </c>
      <c r="M53" s="61">
        <f>(DATA!AI56/DATA!B56)*100</f>
        <v>38.375350140056028</v>
      </c>
      <c r="N53" s="42">
        <f>(DATA!AJ56/DATA!C56)*100</f>
        <v>41.863699582753824</v>
      </c>
      <c r="O53" s="42">
        <f>(DATA!AK56/DATA!D56)*100</f>
        <v>42.994505494505496</v>
      </c>
      <c r="P53" s="42">
        <f>(DATA!AL56/DATA!E56)*100</f>
        <v>49.044585987261144</v>
      </c>
      <c r="Q53" s="42">
        <f>(DATA!AM56/DATA!F56)*100</f>
        <v>53.272450532724505</v>
      </c>
      <c r="R53" s="42">
        <f>(DATA!AN56/DATA!G56)*100</f>
        <v>54.699738903394255</v>
      </c>
      <c r="S53" s="42">
        <f>(DATA!AO56/DATA!H56)*100</f>
        <v>55.07425742574258</v>
      </c>
      <c r="T53" s="42">
        <f>(DATA!AP56/DATA!I56)*100</f>
        <v>57.070707070707073</v>
      </c>
      <c r="U53" s="42">
        <f>(DATA!AQ56/DATA!J56)*100</f>
        <v>57.409713574097132</v>
      </c>
      <c r="V53" s="42">
        <f>(DATA!AR56/DATA!K56)*100</f>
        <v>57.283950617283949</v>
      </c>
      <c r="W53" s="42">
        <f>(DATA!AS56/DATA!L56)*100</f>
        <v>57.760814249363868</v>
      </c>
      <c r="X53" s="61">
        <f>(DATA!AT56/DATA!M56)*100</f>
        <v>92.436974789915965</v>
      </c>
      <c r="Y53" s="42">
        <f>(DATA!AU56/DATA!N56)*100</f>
        <v>90.489510489510494</v>
      </c>
      <c r="Z53" s="42">
        <f>(DATA!AV56/DATA!O56)*100</f>
        <v>91.188811188811187</v>
      </c>
      <c r="AA53" s="42">
        <f>(DATA!AW56/DATA!P56)*100</f>
        <v>89.951377633711502</v>
      </c>
      <c r="AB53" s="42">
        <f>(DATA!AX56/DATA!Q56)*100</f>
        <v>87.116564417177912</v>
      </c>
      <c r="AC53" s="42">
        <f>(DATA!AY56/DATA!R56)*100</f>
        <v>86.748633879781423</v>
      </c>
      <c r="AD53" s="42">
        <f>(DATA!AZ56/DATA!S56)*100</f>
        <v>86.895674300254456</v>
      </c>
      <c r="AE53" s="42">
        <f>(DATA!BA56/DATA!T56)*100</f>
        <v>85.638998682476938</v>
      </c>
      <c r="AF53" s="42">
        <f>(DATA!BB56/DATA!U56)*100</f>
        <v>77.941176470588232</v>
      </c>
      <c r="AG53" s="42">
        <f>(DATA!BC56/DATA!V56)*100</f>
        <v>83.805668016194332</v>
      </c>
      <c r="AH53" s="42">
        <f>(DATA!BD56/DATA!W56)*100</f>
        <v>85.216178521617849</v>
      </c>
      <c r="AI53" s="61">
        <f>(DATA!BE56/DATA!M56)*100</f>
        <v>3.9215686274509802</v>
      </c>
      <c r="AJ53" s="77">
        <f>(DATA!BF56/DATA!N56)*100</f>
        <v>4.6153846153846159</v>
      </c>
      <c r="AK53" s="77">
        <f>(DATA!BG56/DATA!O56)*100</f>
        <v>4.4755244755244759</v>
      </c>
      <c r="AL53" s="77">
        <f>(DATA!BH56/DATA!P56)*100</f>
        <v>5.0243111831442464</v>
      </c>
      <c r="AM53" s="77">
        <f>(DATA!BI56/DATA!Q56)*100</f>
        <v>7.5153374233128831</v>
      </c>
      <c r="AN53" s="77">
        <f>(DATA!BJ56/DATA!R56)*100</f>
        <v>7.1038251366120218</v>
      </c>
      <c r="AO53" s="77">
        <f>(DATA!BK56/DATA!S56)*100</f>
        <v>6.8702290076335881</v>
      </c>
      <c r="AP53" s="77">
        <f>(DATA!BL56/DATA!T56)*100</f>
        <v>7.64163372859025</v>
      </c>
      <c r="AQ53" s="77">
        <f>(DATA!BM56/DATA!U56)*100</f>
        <v>7.9411764705882346</v>
      </c>
      <c r="AR53" s="77">
        <f>(DATA!BN56/DATA!V56)*100</f>
        <v>7.8272604588394064</v>
      </c>
      <c r="AS53" s="77">
        <f>(DATA!BO56/DATA!W56)*100</f>
        <v>7.2524407252440719</v>
      </c>
      <c r="AT53" s="107" t="str">
        <f>IF(DATA!BP56&gt;0,((DATA!BP56/DATA!BE56)*100),"NA")</f>
        <v>NA</v>
      </c>
      <c r="AU53" s="112" t="str">
        <f>IF(DATA!BQ56&gt;0,((DATA!BQ56/DATA!BF56)*100),"NA")</f>
        <v>NA</v>
      </c>
      <c r="AV53" s="112" t="str">
        <f>IF(DATA!BR56&gt;0,((DATA!BR56/DATA!BG56)*100),"NA")</f>
        <v>NA</v>
      </c>
      <c r="AW53" s="112" t="str">
        <f>IF(DATA!BS56&gt;0,((DATA!BS56/DATA!BH56)*100),"NA")</f>
        <v>NA</v>
      </c>
      <c r="AX53" s="112" t="str">
        <f>IF(DATA!BT56&gt;0,((DATA!BT56/DATA!BI56)*100),"NA")</f>
        <v>NA</v>
      </c>
      <c r="AY53" s="112" t="str">
        <f>IF(DATA!BU56&gt;0,((DATA!BU56/DATA!BJ56)*100),"NA")</f>
        <v>NA</v>
      </c>
      <c r="AZ53" s="112" t="str">
        <f>IF(DATA!BV56&gt;0,((DATA!BV56/DATA!BK56)*100),"NA")</f>
        <v>NA</v>
      </c>
      <c r="BA53" s="112" t="str">
        <f>IF(DATA!BW56&gt;0,((DATA!BW56/DATA!BL56)*100),"NA")</f>
        <v>NA</v>
      </c>
      <c r="BB53" s="112" t="str">
        <f>IF(DATA!BX56&gt;0,((DATA!BX56/DATA!BM56)*100),"NA")</f>
        <v>NA</v>
      </c>
      <c r="BC53" s="112" t="str">
        <f>IF(DATA!BY56&gt;0,((DATA!BY56/DATA!BN56)*100),"NA")</f>
        <v>NA</v>
      </c>
      <c r="BD53" s="112" t="str">
        <f>IF(DATA!BZ56&gt;0,((DATA!BZ56/DATA!BO56)*100),"NA")</f>
        <v>NA</v>
      </c>
      <c r="BE53" s="61">
        <f>(DATA!CA56/DATA!M56)*100</f>
        <v>1.680672268907563</v>
      </c>
      <c r="BF53" s="77">
        <f>(DATA!CB56/DATA!N56)*100</f>
        <v>2.0979020979020979</v>
      </c>
      <c r="BG53" s="77">
        <f>(DATA!CC56/DATA!O56)*100</f>
        <v>1.8181818181818181</v>
      </c>
      <c r="BH53" s="77">
        <f>(DATA!CD56/DATA!P56)*100</f>
        <v>2.5931928687196111</v>
      </c>
      <c r="BI53" s="77">
        <f>(DATA!CE56/DATA!Q56)*100</f>
        <v>2.7607361963190185</v>
      </c>
      <c r="BJ53" s="77">
        <f>(DATA!CF56/DATA!R56)*100</f>
        <v>3.278688524590164</v>
      </c>
      <c r="BK53" s="77">
        <f>(DATA!CG56/DATA!S56)*100</f>
        <v>3.1806615776081424</v>
      </c>
      <c r="BL53" s="77">
        <f>(DATA!CH56/DATA!T56)*100</f>
        <v>3.0303030303030303</v>
      </c>
      <c r="BM53" s="77">
        <f>(DATA!CI56/DATA!U56)*100</f>
        <v>4.2647058823529411</v>
      </c>
      <c r="BN53" s="77">
        <f>(DATA!CJ56/DATA!V56)*100</f>
        <v>4.1835357624831309</v>
      </c>
      <c r="BO53" s="77">
        <f>(DATA!CK56/DATA!W56)*100</f>
        <v>3.4867503486750349</v>
      </c>
      <c r="BP53" s="61">
        <f>(DATA!CL56/DATA!M56)*100</f>
        <v>0</v>
      </c>
      <c r="BQ53" s="77">
        <f>(DATA!CM56/DATA!N56)*100</f>
        <v>0</v>
      </c>
      <c r="BR53" s="77">
        <f>(DATA!CN56/DATA!O56)*100</f>
        <v>0</v>
      </c>
      <c r="BS53" s="77">
        <f>(DATA!CO56/DATA!P56)*100</f>
        <v>0</v>
      </c>
      <c r="BT53" s="77">
        <f>(DATA!CP56/DATA!Q56)*100</f>
        <v>0</v>
      </c>
      <c r="BU53" s="77">
        <f>(DATA!CQ56/DATA!R56)*100</f>
        <v>0</v>
      </c>
      <c r="BV53" s="77">
        <f>(DATA!CR56/DATA!S56)*100</f>
        <v>0</v>
      </c>
      <c r="BW53" s="77">
        <f>(DATA!CS56/DATA!T56)*100</f>
        <v>0</v>
      </c>
      <c r="BX53" s="77">
        <f>(DATA!CT56/DATA!U56)*100</f>
        <v>6.0294117647058822</v>
      </c>
      <c r="BY53" s="77">
        <f>(DATA!CU56/DATA!V56)*100</f>
        <v>0.40485829959514169</v>
      </c>
      <c r="BZ53" s="77">
        <f>(DATA!CV56/DATA!W56)*100</f>
        <v>0.41841004184100417</v>
      </c>
      <c r="CA53" s="61">
        <f>(DATA!CW56/DATA!M56)*100</f>
        <v>1.9607843137254901</v>
      </c>
      <c r="CB53" s="77">
        <f>(DATA!CX56/DATA!N56)*100</f>
        <v>2.7972027972027971</v>
      </c>
      <c r="CC53" s="77">
        <f>(DATA!CY56/DATA!O56)*100</f>
        <v>2.5174825174825175</v>
      </c>
      <c r="CD53" s="77">
        <f>(DATA!CZ56/DATA!P56)*100</f>
        <v>2.4311183144246353</v>
      </c>
      <c r="CE53" s="77">
        <f>(DATA!DA56/DATA!Q56)*100</f>
        <v>2.6073619631901841</v>
      </c>
      <c r="CF53" s="77">
        <f>(DATA!DB56/DATA!R56)*100</f>
        <v>2.8688524590163933</v>
      </c>
      <c r="CG53" s="77">
        <f>(DATA!DC56/DATA!S56)*100</f>
        <v>3.0534351145038165</v>
      </c>
      <c r="CH53" s="77">
        <f>(DATA!DD56/DATA!T56)*100</f>
        <v>3.6890645586297759</v>
      </c>
      <c r="CI53" s="77">
        <f>(DATA!DE56/DATA!U56)*100</f>
        <v>3.8235294117647061</v>
      </c>
      <c r="CJ53" s="77">
        <f>(DATA!DF56/DATA!V56)*100</f>
        <v>3.7786774628879893</v>
      </c>
      <c r="CK53" s="77">
        <f>(DATA!DG56/DATA!W56)*100</f>
        <v>3.626220362622036</v>
      </c>
      <c r="CL53" s="92">
        <f t="shared" si="9"/>
        <v>100</v>
      </c>
      <c r="CM53" s="98">
        <f t="shared" si="10"/>
        <v>100</v>
      </c>
      <c r="CN53" s="98">
        <f t="shared" si="11"/>
        <v>100</v>
      </c>
      <c r="CO53" s="98">
        <f t="shared" si="12"/>
        <v>100</v>
      </c>
      <c r="CP53" s="98">
        <f t="shared" si="13"/>
        <v>100</v>
      </c>
      <c r="CQ53" s="98">
        <f t="shared" si="14"/>
        <v>100</v>
      </c>
      <c r="CR53" s="98">
        <f t="shared" si="15"/>
        <v>100</v>
      </c>
      <c r="CS53" s="98">
        <f t="shared" ref="CS53:CS62" si="44">+T53+I53</f>
        <v>100</v>
      </c>
      <c r="CT53" s="98">
        <f t="shared" ref="CT53:CT62" si="45">+U53+J53</f>
        <v>100</v>
      </c>
      <c r="CU53" s="98">
        <f t="shared" ref="CU53:CV62" si="46">+V53+K53</f>
        <v>100</v>
      </c>
      <c r="CV53" s="98">
        <f t="shared" si="46"/>
        <v>100</v>
      </c>
      <c r="CW53" s="92">
        <f t="shared" si="16"/>
        <v>99.999999999999986</v>
      </c>
      <c r="CX53" s="98">
        <f t="shared" si="17"/>
        <v>100</v>
      </c>
      <c r="CY53" s="98">
        <f t="shared" si="18"/>
        <v>100</v>
      </c>
      <c r="CZ53" s="98">
        <f t="shared" si="19"/>
        <v>100</v>
      </c>
      <c r="DA53" s="98">
        <f t="shared" si="20"/>
        <v>100</v>
      </c>
      <c r="DB53" s="98">
        <f t="shared" si="21"/>
        <v>100</v>
      </c>
      <c r="DC53" s="98">
        <f t="shared" si="22"/>
        <v>100</v>
      </c>
      <c r="DD53" s="98">
        <f t="shared" ref="DD53:DD62" si="47">+AE53+AP53+BL53+BW53+CH53</f>
        <v>100</v>
      </c>
      <c r="DE53" s="98">
        <f t="shared" ref="DE53:DE62" si="48">+AF53+AQ53+BM53+BX53+CI53</f>
        <v>100</v>
      </c>
      <c r="DF53" s="98">
        <f t="shared" ref="DF53:DF62" si="49">+AG53+AR53+BN53+BY53+CJ53</f>
        <v>100</v>
      </c>
      <c r="DG53" s="98">
        <f t="shared" ref="DG53:DG62" si="50">+AH53+AS53+BO53+BZ53+CK53</f>
        <v>99.999999999999986</v>
      </c>
    </row>
    <row r="54" spans="1:111">
      <c r="A54" s="70" t="str">
        <f>+DATA!A57</f>
        <v>Maine</v>
      </c>
      <c r="B54" s="77">
        <f>(DATA!X57/DATA!B57)*100</f>
        <v>67</v>
      </c>
      <c r="C54" s="77">
        <f>(DATA!Y57/DATA!C57)*100</f>
        <v>67.006802721088434</v>
      </c>
      <c r="D54" s="77">
        <f>(DATA!Z57/DATA!D57)*100</f>
        <v>64.666666666666657</v>
      </c>
      <c r="E54" s="77">
        <f>(DATA!AA57/DATA!E57)*100</f>
        <v>64.96350364963503</v>
      </c>
      <c r="F54" s="77">
        <f>(DATA!AB57/DATA!F57)*100</f>
        <v>61.801242236024848</v>
      </c>
      <c r="G54" s="77">
        <f>(DATA!AC57/DATA!G57)*100</f>
        <v>62.99694189602446</v>
      </c>
      <c r="H54" s="77">
        <f>(DATA!AD57/DATA!H57)*100</f>
        <v>60.33519553072626</v>
      </c>
      <c r="I54" s="77">
        <f>(DATA!AE57/DATA!I57)*100</f>
        <v>58.944281524926687</v>
      </c>
      <c r="J54" s="77">
        <f>(DATA!AF57/DATA!J57)*100</f>
        <v>57.101449275362313</v>
      </c>
      <c r="K54" s="77">
        <f>(DATA!AG57/DATA!K57)*100</f>
        <v>55.968169761273209</v>
      </c>
      <c r="L54" s="77">
        <f>(DATA!AH57/DATA!L57)*100</f>
        <v>54.918032786885249</v>
      </c>
      <c r="M54" s="61">
        <f>(DATA!AI57/DATA!B57)*100</f>
        <v>33</v>
      </c>
      <c r="N54" s="42">
        <f>(DATA!AJ57/DATA!C57)*100</f>
        <v>32.993197278911559</v>
      </c>
      <c r="O54" s="42">
        <f>(DATA!AK57/DATA!D57)*100</f>
        <v>35.333333333333336</v>
      </c>
      <c r="P54" s="42">
        <f>(DATA!AL57/DATA!E57)*100</f>
        <v>35.036496350364963</v>
      </c>
      <c r="Q54" s="42">
        <f>(DATA!AM57/DATA!F57)*100</f>
        <v>38.198757763975152</v>
      </c>
      <c r="R54" s="42">
        <f>(DATA!AN57/DATA!G57)*100</f>
        <v>37.003058103975533</v>
      </c>
      <c r="S54" s="42">
        <f>(DATA!AO57/DATA!H57)*100</f>
        <v>39.664804469273747</v>
      </c>
      <c r="T54" s="42">
        <f>(DATA!AP57/DATA!I57)*100</f>
        <v>41.055718475073313</v>
      </c>
      <c r="U54" s="42">
        <f>(DATA!AQ57/DATA!J57)*100</f>
        <v>42.89855072463768</v>
      </c>
      <c r="V54" s="42">
        <f>(DATA!AR57/DATA!K57)*100</f>
        <v>44.031830238726791</v>
      </c>
      <c r="W54" s="42">
        <f>(DATA!AS57/DATA!L57)*100</f>
        <v>45.081967213114751</v>
      </c>
      <c r="X54" s="61">
        <f>(DATA!AT57/DATA!M57)*100</f>
        <v>99.295774647887328</v>
      </c>
      <c r="Y54" s="42">
        <f>(DATA!AU57/DATA!N57)*100</f>
        <v>99.319727891156461</v>
      </c>
      <c r="Z54" s="42">
        <f>(DATA!AV57/DATA!O57)*100</f>
        <v>99.333333333333329</v>
      </c>
      <c r="AA54" s="42">
        <f>(DATA!AW57/DATA!P57)*100</f>
        <v>99.270072992700733</v>
      </c>
      <c r="AB54" s="42">
        <f>(DATA!AX57/DATA!Q57)*100</f>
        <v>99.126637554585145</v>
      </c>
      <c r="AC54" s="42">
        <f>(DATA!AY57/DATA!R57)*100</f>
        <v>99.056603773584911</v>
      </c>
      <c r="AD54" s="42">
        <f>(DATA!AZ57/DATA!S57)*100</f>
        <v>97.435897435897431</v>
      </c>
      <c r="AE54" s="42">
        <f>(DATA!BA57/DATA!T57)*100</f>
        <v>97.067448680351902</v>
      </c>
      <c r="AF54" s="42">
        <f>(DATA!BB57/DATA!U57)*100</f>
        <v>95.652173913043484</v>
      </c>
      <c r="AG54" s="42">
        <f>(DATA!BC57/DATA!V57)*100</f>
        <v>97.08222811671088</v>
      </c>
      <c r="AH54" s="42">
        <f>(DATA!BD57/DATA!W57)*100</f>
        <v>97.802197802197796</v>
      </c>
      <c r="AI54" s="61">
        <f>(DATA!BE57/DATA!M57)*100</f>
        <v>0</v>
      </c>
      <c r="AJ54" s="77">
        <f>(DATA!BF57/DATA!N57)*100</f>
        <v>0</v>
      </c>
      <c r="AK54" s="77">
        <f>(DATA!BG57/DATA!O57)*100</f>
        <v>0</v>
      </c>
      <c r="AL54" s="77">
        <f>(DATA!BH57/DATA!P57)*100</f>
        <v>0</v>
      </c>
      <c r="AM54" s="77">
        <f>(DATA!BI57/DATA!Q57)*100</f>
        <v>0</v>
      </c>
      <c r="AN54" s="77">
        <f>(DATA!BJ57/DATA!R57)*100</f>
        <v>0</v>
      </c>
      <c r="AO54" s="77">
        <f>(DATA!BK57/DATA!S57)*100</f>
        <v>0</v>
      </c>
      <c r="AP54" s="77">
        <f>(DATA!BL57/DATA!T57)*100</f>
        <v>0</v>
      </c>
      <c r="AQ54" s="77">
        <f>(DATA!BM57/DATA!U57)*100</f>
        <v>1.7391304347826086</v>
      </c>
      <c r="AR54" s="77">
        <f>(DATA!BN57/DATA!V57)*100</f>
        <v>0.2652519893899204</v>
      </c>
      <c r="AS54" s="77">
        <f>(DATA!BO57/DATA!W57)*100</f>
        <v>0.27472527472527475</v>
      </c>
      <c r="AT54" s="107" t="str">
        <f>IF(DATA!BP57&gt;0,((DATA!BP57/DATA!BE57)*100),"NA")</f>
        <v>NA</v>
      </c>
      <c r="AU54" s="112" t="str">
        <f>IF(DATA!BQ57&gt;0,((DATA!BQ57/DATA!BF57)*100),"NA")</f>
        <v>NA</v>
      </c>
      <c r="AV54" s="112" t="str">
        <f>IF(DATA!BR57&gt;0,((DATA!BR57/DATA!BG57)*100),"NA")</f>
        <v>NA</v>
      </c>
      <c r="AW54" s="112" t="str">
        <f>IF(DATA!BS57&gt;0,((DATA!BS57/DATA!BH57)*100),"NA")</f>
        <v>NA</v>
      </c>
      <c r="AX54" s="112" t="str">
        <f>IF(DATA!BT57&gt;0,((DATA!BT57/DATA!BI57)*100),"NA")</f>
        <v>NA</v>
      </c>
      <c r="AY54" s="112" t="str">
        <f>IF(DATA!BU57&gt;0,((DATA!BU57/DATA!BJ57)*100),"NA")</f>
        <v>NA</v>
      </c>
      <c r="AZ54" s="112" t="str">
        <f>IF(DATA!BV57&gt;0,((DATA!BV57/DATA!BK57)*100),"NA")</f>
        <v>NA</v>
      </c>
      <c r="BA54" s="112" t="str">
        <f>IF(DATA!BW57&gt;0,((DATA!BW57/DATA!BL57)*100),"NA")</f>
        <v>NA</v>
      </c>
      <c r="BB54" s="112" t="str">
        <f>IF(DATA!BX57&gt;0,((DATA!BX57/DATA!BM57)*100),"NA")</f>
        <v>NA</v>
      </c>
      <c r="BC54" s="112" t="str">
        <f>IF(DATA!BY57&gt;0,((DATA!BY57/DATA!BN57)*100),"NA")</f>
        <v>NA</v>
      </c>
      <c r="BD54" s="112" t="str">
        <f>IF(DATA!BZ57&gt;0,((DATA!BZ57/DATA!BO57)*100),"NA")</f>
        <v>NA</v>
      </c>
      <c r="BE54" s="61">
        <f>(DATA!CA57/DATA!M57)*100</f>
        <v>0</v>
      </c>
      <c r="BF54" s="77">
        <f>(DATA!CB57/DATA!N57)*100</f>
        <v>0</v>
      </c>
      <c r="BG54" s="77">
        <f>(DATA!CC57/DATA!O57)*100</f>
        <v>0</v>
      </c>
      <c r="BH54" s="77">
        <f>(DATA!CD57/DATA!P57)*100</f>
        <v>0</v>
      </c>
      <c r="BI54" s="77">
        <f>(DATA!CE57/DATA!Q57)*100</f>
        <v>0</v>
      </c>
      <c r="BJ54" s="77">
        <f>(DATA!CF57/DATA!R57)*100</f>
        <v>0.31446540880503149</v>
      </c>
      <c r="BK54" s="77">
        <f>(DATA!CG57/DATA!S57)*100</f>
        <v>1.1396011396011396</v>
      </c>
      <c r="BL54" s="77">
        <f>(DATA!CH57/DATA!T57)*100</f>
        <v>0.87976539589442826</v>
      </c>
      <c r="BM54" s="77">
        <f>(DATA!CI57/DATA!U57)*100</f>
        <v>0.86956521739130432</v>
      </c>
      <c r="BN54" s="77">
        <f>(DATA!CJ57/DATA!V57)*100</f>
        <v>0.79575596816976124</v>
      </c>
      <c r="BO54" s="77">
        <f>(DATA!CK57/DATA!W57)*100</f>
        <v>0.82417582417582425</v>
      </c>
      <c r="BP54" s="61">
        <f>(DATA!CL57/DATA!M57)*100</f>
        <v>0</v>
      </c>
      <c r="BQ54" s="77">
        <f>(DATA!CM57/DATA!N57)*100</f>
        <v>0</v>
      </c>
      <c r="BR54" s="77">
        <f>(DATA!CN57/DATA!O57)*100</f>
        <v>0</v>
      </c>
      <c r="BS54" s="77">
        <f>(DATA!CO57/DATA!P57)*100</f>
        <v>0</v>
      </c>
      <c r="BT54" s="77">
        <f>(DATA!CP57/DATA!Q57)*100</f>
        <v>0</v>
      </c>
      <c r="BU54" s="77">
        <f>(DATA!CQ57/DATA!R57)*100</f>
        <v>0</v>
      </c>
      <c r="BV54" s="77">
        <f>(DATA!CR57/DATA!S57)*100</f>
        <v>0</v>
      </c>
      <c r="BW54" s="77">
        <f>(DATA!CS57/DATA!T57)*100</f>
        <v>0</v>
      </c>
      <c r="BX54" s="77">
        <f>(DATA!CT57/DATA!U57)*100</f>
        <v>0</v>
      </c>
      <c r="BY54" s="77">
        <f>(DATA!CU57/DATA!V57)*100</f>
        <v>0.2652519893899204</v>
      </c>
      <c r="BZ54" s="77">
        <f>(DATA!CV57/DATA!W57)*100</f>
        <v>0</v>
      </c>
      <c r="CA54" s="61">
        <f>(DATA!CW57/DATA!M57)*100</f>
        <v>0.70422535211267612</v>
      </c>
      <c r="CB54" s="77">
        <f>(DATA!CX57/DATA!N57)*100</f>
        <v>0.68027210884353739</v>
      </c>
      <c r="CC54" s="77">
        <f>(DATA!CY57/DATA!O57)*100</f>
        <v>0.66666666666666674</v>
      </c>
      <c r="CD54" s="77">
        <f>(DATA!CZ57/DATA!P57)*100</f>
        <v>0.72992700729927007</v>
      </c>
      <c r="CE54" s="77">
        <f>(DATA!DA57/DATA!Q57)*100</f>
        <v>0.87336244541484709</v>
      </c>
      <c r="CF54" s="77">
        <f>(DATA!DB57/DATA!R57)*100</f>
        <v>0.62893081761006298</v>
      </c>
      <c r="CG54" s="77">
        <f>(DATA!DC57/DATA!S57)*100</f>
        <v>1.4245014245014245</v>
      </c>
      <c r="CH54" s="77">
        <f>(DATA!DD57/DATA!T57)*100</f>
        <v>2.0527859237536656</v>
      </c>
      <c r="CI54" s="77">
        <f>(DATA!DE57/DATA!U57)*100</f>
        <v>1.7391304347826086</v>
      </c>
      <c r="CJ54" s="77">
        <f>(DATA!DF57/DATA!V57)*100</f>
        <v>1.5915119363395225</v>
      </c>
      <c r="CK54" s="77">
        <f>(DATA!DG57/DATA!W57)*100</f>
        <v>1.098901098901099</v>
      </c>
      <c r="CL54" s="92">
        <f t="shared" si="9"/>
        <v>100</v>
      </c>
      <c r="CM54" s="98">
        <f t="shared" si="10"/>
        <v>100</v>
      </c>
      <c r="CN54" s="98">
        <f t="shared" si="11"/>
        <v>100</v>
      </c>
      <c r="CO54" s="98">
        <f t="shared" si="12"/>
        <v>100</v>
      </c>
      <c r="CP54" s="98">
        <f t="shared" si="13"/>
        <v>100</v>
      </c>
      <c r="CQ54" s="98">
        <f t="shared" si="14"/>
        <v>100</v>
      </c>
      <c r="CR54" s="98">
        <f t="shared" si="15"/>
        <v>100</v>
      </c>
      <c r="CS54" s="98">
        <f t="shared" si="44"/>
        <v>100</v>
      </c>
      <c r="CT54" s="98">
        <f t="shared" si="45"/>
        <v>100</v>
      </c>
      <c r="CU54" s="98">
        <f t="shared" si="46"/>
        <v>100</v>
      </c>
      <c r="CV54" s="98">
        <f t="shared" si="46"/>
        <v>100</v>
      </c>
      <c r="CW54" s="92">
        <f t="shared" si="16"/>
        <v>100</v>
      </c>
      <c r="CX54" s="98">
        <f t="shared" si="17"/>
        <v>100</v>
      </c>
      <c r="CY54" s="98">
        <f t="shared" si="18"/>
        <v>100</v>
      </c>
      <c r="CZ54" s="98">
        <f t="shared" si="19"/>
        <v>100</v>
      </c>
      <c r="DA54" s="98">
        <f t="shared" si="20"/>
        <v>99.999999999999986</v>
      </c>
      <c r="DB54" s="98">
        <f t="shared" si="21"/>
        <v>100.00000000000001</v>
      </c>
      <c r="DC54" s="98">
        <f t="shared" si="22"/>
        <v>100</v>
      </c>
      <c r="DD54" s="98">
        <f t="shared" si="47"/>
        <v>99.999999999999986</v>
      </c>
      <c r="DE54" s="98">
        <f t="shared" si="48"/>
        <v>100</v>
      </c>
      <c r="DF54" s="98">
        <f t="shared" si="49"/>
        <v>100.00000000000001</v>
      </c>
      <c r="DG54" s="98">
        <f t="shared" si="50"/>
        <v>99.999999999999986</v>
      </c>
    </row>
    <row r="55" spans="1:111">
      <c r="A55" s="70" t="str">
        <f>+DATA!A58</f>
        <v>Massachusetts</v>
      </c>
      <c r="B55" s="77">
        <f>(DATA!X58/DATA!B58)*100</f>
        <v>51.408028759736368</v>
      </c>
      <c r="C55" s="77">
        <f>(DATA!Y58/DATA!C58)*100</f>
        <v>49.594907407407405</v>
      </c>
      <c r="D55" s="77">
        <f>(DATA!Z58/DATA!D58)*100</f>
        <v>48.11715481171548</v>
      </c>
      <c r="E55" s="77">
        <f>(DATA!AA58/DATA!E58)*100</f>
        <v>46.226415094339622</v>
      </c>
      <c r="F55" s="77">
        <f>(DATA!AB58/DATA!F58)*100</f>
        <v>41.915760869565219</v>
      </c>
      <c r="G55" s="77">
        <f>(DATA!AC58/DATA!G58)*100</f>
        <v>39.358799454297412</v>
      </c>
      <c r="H55" s="77">
        <f>(DATA!AD58/DATA!H58)*100</f>
        <v>38.50974930362117</v>
      </c>
      <c r="I55" s="77">
        <f>(DATA!AE58/DATA!I58)*100</f>
        <v>36.903225806451609</v>
      </c>
      <c r="J55" s="77">
        <f>(DATA!AF58/DATA!J58)*100</f>
        <v>37.146448774355747</v>
      </c>
      <c r="K55" s="77">
        <f>(DATA!AG58/DATA!K58)*100</f>
        <v>37.148102815177481</v>
      </c>
      <c r="L55" s="77">
        <f>(DATA!AH58/DATA!L58)*100</f>
        <v>35.95368677635588</v>
      </c>
      <c r="M55" s="61">
        <f>(DATA!AI58/DATA!B58)*100</f>
        <v>48.591971240263632</v>
      </c>
      <c r="N55" s="42">
        <f>(DATA!AJ58/DATA!C58)*100</f>
        <v>50.405092592592595</v>
      </c>
      <c r="O55" s="42">
        <f>(DATA!AK58/DATA!D58)*100</f>
        <v>51.88284518828452</v>
      </c>
      <c r="P55" s="42">
        <f>(DATA!AL58/DATA!E58)*100</f>
        <v>53.773584905660378</v>
      </c>
      <c r="Q55" s="42">
        <f>(DATA!AM58/DATA!F58)*100</f>
        <v>58.084239130434781</v>
      </c>
      <c r="R55" s="42">
        <f>(DATA!AN58/DATA!G58)*100</f>
        <v>60.641200545702588</v>
      </c>
      <c r="S55" s="42">
        <f>(DATA!AO58/DATA!H58)*100</f>
        <v>61.490250696378837</v>
      </c>
      <c r="T55" s="42">
        <f>(DATA!AP58/DATA!I58)*100</f>
        <v>63.096774193548391</v>
      </c>
      <c r="U55" s="42">
        <f>(DATA!AQ58/DATA!J58)*100</f>
        <v>62.853551225644246</v>
      </c>
      <c r="V55" s="42">
        <f>(DATA!AR58/DATA!K58)*100</f>
        <v>62.851897184822526</v>
      </c>
      <c r="W55" s="42">
        <f>(DATA!AS58/DATA!L58)*100</f>
        <v>64.04631322364412</v>
      </c>
      <c r="X55" s="61">
        <f>(DATA!AT58/DATA!M58)*100</f>
        <v>92.989814260035956</v>
      </c>
      <c r="Y55" s="42">
        <f>(DATA!AU58/DATA!N58)*100</f>
        <v>92.285382830626446</v>
      </c>
      <c r="Z55" s="42">
        <f>(DATA!AV58/DATA!O58)*100</f>
        <v>92.035928143712582</v>
      </c>
      <c r="AA55" s="42">
        <f>(DATA!AW58/DATA!P58)*100</f>
        <v>92.671394799054369</v>
      </c>
      <c r="AB55" s="42">
        <f>(DATA!AX58/DATA!Q58)*100</f>
        <v>90.965092402464066</v>
      </c>
      <c r="AC55" s="42">
        <f>(DATA!AY58/DATA!R58)*100</f>
        <v>88.63636363636364</v>
      </c>
      <c r="AD55" s="42">
        <f>(DATA!AZ58/DATA!S58)*100</f>
        <v>88.008415147265069</v>
      </c>
      <c r="AE55" s="42">
        <f>(DATA!BA58/DATA!T58)*100</f>
        <v>87.910643889618925</v>
      </c>
      <c r="AF55" s="42">
        <f>(DATA!BB58/DATA!U58)*100</f>
        <v>86.139240506329116</v>
      </c>
      <c r="AG55" s="42">
        <f>(DATA!BC58/DATA!V58)*100</f>
        <v>85.021752641392169</v>
      </c>
      <c r="AH55" s="42">
        <f>(DATA!BD58/DATA!W58)*100</f>
        <v>82.919254658385086</v>
      </c>
      <c r="AI55" s="61">
        <f>(DATA!BE58/DATA!M58)*100</f>
        <v>4.3738765727980828</v>
      </c>
      <c r="AJ55" s="77">
        <f>(DATA!BF58/DATA!N58)*100</f>
        <v>4.5243619489559164</v>
      </c>
      <c r="AK55" s="77">
        <f>(DATA!BG58/DATA!O58)*100</f>
        <v>4.1916167664670656</v>
      </c>
      <c r="AL55" s="77">
        <f>(DATA!BH58/DATA!P58)*100</f>
        <v>3.7825059101654848</v>
      </c>
      <c r="AM55" s="77">
        <f>(DATA!BI58/DATA!Q58)*100</f>
        <v>4.6543463381245722</v>
      </c>
      <c r="AN55" s="77">
        <f>(DATA!BJ58/DATA!R58)*100</f>
        <v>5.5785123966942152</v>
      </c>
      <c r="AO55" s="77">
        <f>(DATA!BK58/DATA!S58)*100</f>
        <v>5.1893408134642351</v>
      </c>
      <c r="AP55" s="77">
        <f>(DATA!BL58/DATA!T58)*100</f>
        <v>5.0591327201051248</v>
      </c>
      <c r="AQ55" s="77">
        <f>(DATA!BM58/DATA!U58)*100</f>
        <v>5.3797468354430382</v>
      </c>
      <c r="AR55" s="77">
        <f>(DATA!BN58/DATA!V58)*100</f>
        <v>6.0907395898073338</v>
      </c>
      <c r="AS55" s="77">
        <f>(DATA!BO58/DATA!W58)*100</f>
        <v>6.8944099378881987</v>
      </c>
      <c r="AT55" s="107">
        <f>IF(DATA!BP58&gt;0,((DATA!BP58/DATA!BE58)*100),"NA")</f>
        <v>27.397260273972602</v>
      </c>
      <c r="AU55" s="112">
        <f>IF(DATA!BQ58&gt;0,((DATA!BQ58/DATA!BF58)*100),"NA")</f>
        <v>29.487179487179489</v>
      </c>
      <c r="AV55" s="112">
        <f>IF(DATA!BR58&gt;0,((DATA!BR58/DATA!BG58)*100),"NA")</f>
        <v>32.857142857142854</v>
      </c>
      <c r="AW55" s="112">
        <f>IF(DATA!BS58&gt;0,((DATA!BS58/DATA!BH58)*100),"NA")</f>
        <v>29.6875</v>
      </c>
      <c r="AX55" s="112">
        <f>IF(DATA!BT58&gt;0,((DATA!BT58/DATA!BI58)*100),"NA")</f>
        <v>32.352941176470587</v>
      </c>
      <c r="AY55" s="112">
        <f>IF(DATA!BU58&gt;0,((DATA!BU58/DATA!BJ58)*100),"NA")</f>
        <v>25.925925925925924</v>
      </c>
      <c r="AZ55" s="112">
        <f>IF(DATA!BV58&gt;0,((DATA!BV58/DATA!BK58)*100),"NA")</f>
        <v>21.621621621621621</v>
      </c>
      <c r="BA55" s="112">
        <f>IF(DATA!BW58&gt;0,((DATA!BW58/DATA!BL58)*100),"NA")</f>
        <v>19.480519480519483</v>
      </c>
      <c r="BB55" s="112">
        <f>IF(DATA!BX58&gt;0,((DATA!BX58/DATA!BM58)*100),"NA")</f>
        <v>16.470588235294116</v>
      </c>
      <c r="BC55" s="112">
        <f>IF(DATA!BY58&gt;0,((DATA!BY58/DATA!BN58)*100),"NA")</f>
        <v>15.306122448979592</v>
      </c>
      <c r="BD55" s="112" t="str">
        <f>IF(DATA!BZ58&gt;0,((DATA!BZ58/DATA!BO58)*100),"NA")</f>
        <v>NA</v>
      </c>
      <c r="BE55" s="61">
        <f>(DATA!CA58/DATA!M58)*100</f>
        <v>1.1983223487118035</v>
      </c>
      <c r="BF55" s="77">
        <f>(DATA!CB58/DATA!N58)*100</f>
        <v>1.4501160092807424</v>
      </c>
      <c r="BG55" s="77">
        <f>(DATA!CC58/DATA!O58)*100</f>
        <v>1.5568862275449102</v>
      </c>
      <c r="BH55" s="77">
        <f>(DATA!CD58/DATA!P58)*100</f>
        <v>1.4184397163120568</v>
      </c>
      <c r="BI55" s="77">
        <f>(DATA!CE58/DATA!Q58)*100</f>
        <v>1.8480492813141685</v>
      </c>
      <c r="BJ55" s="77">
        <f>(DATA!CF58/DATA!R58)*100</f>
        <v>2.5482093663911844</v>
      </c>
      <c r="BK55" s="77">
        <f>(DATA!CG58/DATA!S58)*100</f>
        <v>2.4544179523141656</v>
      </c>
      <c r="BL55" s="77">
        <f>(DATA!CH58/DATA!T58)*100</f>
        <v>3.0223390275952693</v>
      </c>
      <c r="BM55" s="77">
        <f>(DATA!CI58/DATA!U58)*100</f>
        <v>3.1645569620253164</v>
      </c>
      <c r="BN55" s="77">
        <f>(DATA!CJ58/DATA!V58)*100</f>
        <v>3.6668738346799254</v>
      </c>
      <c r="BO55" s="77">
        <f>(DATA!CK58/DATA!W58)*100</f>
        <v>3.9130434782608701</v>
      </c>
      <c r="BP55" s="61">
        <f>(DATA!CL58/DATA!M58)*100</f>
        <v>0</v>
      </c>
      <c r="BQ55" s="77">
        <f>(DATA!CM58/DATA!N58)*100</f>
        <v>0</v>
      </c>
      <c r="BR55" s="77">
        <f>(DATA!CN58/DATA!O58)*100</f>
        <v>0</v>
      </c>
      <c r="BS55" s="77">
        <f>(DATA!CO58/DATA!P58)*100</f>
        <v>0</v>
      </c>
      <c r="BT55" s="77">
        <f>(DATA!CP58/DATA!Q58)*100</f>
        <v>0</v>
      </c>
      <c r="BU55" s="77">
        <f>(DATA!CQ58/DATA!R58)*100</f>
        <v>0</v>
      </c>
      <c r="BV55" s="77">
        <f>(DATA!CR58/DATA!S58)*100</f>
        <v>0</v>
      </c>
      <c r="BW55" s="77">
        <f>(DATA!CS58/DATA!T58)*100</f>
        <v>0</v>
      </c>
      <c r="BX55" s="77">
        <f>(DATA!CT58/DATA!U58)*100</f>
        <v>0.25316455696202533</v>
      </c>
      <c r="BY55" s="77">
        <f>(DATA!CU58/DATA!V58)*100</f>
        <v>0.31075201988812928</v>
      </c>
      <c r="BZ55" s="77">
        <f>(DATA!CV58/DATA!W58)*100</f>
        <v>0.6211180124223602</v>
      </c>
      <c r="CA55" s="61">
        <f>(DATA!CW58/DATA!M58)*100</f>
        <v>1.4379868184541642</v>
      </c>
      <c r="CB55" s="77">
        <f>(DATA!CX58/DATA!N58)*100</f>
        <v>1.740139211136891</v>
      </c>
      <c r="CC55" s="77">
        <f>(DATA!CY58/DATA!O58)*100</f>
        <v>2.215568862275449</v>
      </c>
      <c r="CD55" s="77">
        <f>(DATA!CZ58/DATA!P58)*100</f>
        <v>2.1276595744680851</v>
      </c>
      <c r="CE55" s="77">
        <f>(DATA!DA58/DATA!Q58)*100</f>
        <v>2.5325119780971939</v>
      </c>
      <c r="CF55" s="77">
        <f>(DATA!DB58/DATA!R58)*100</f>
        <v>3.2369146005509641</v>
      </c>
      <c r="CG55" s="77">
        <f>(DATA!DC58/DATA!S58)*100</f>
        <v>4.3478260869565215</v>
      </c>
      <c r="CH55" s="77">
        <f>(DATA!DD58/DATA!T58)*100</f>
        <v>4.0078843626806835</v>
      </c>
      <c r="CI55" s="77">
        <f>(DATA!DE58/DATA!U58)*100</f>
        <v>5.0632911392405067</v>
      </c>
      <c r="CJ55" s="77">
        <f>(DATA!DF58/DATA!V58)*100</f>
        <v>4.9098819142324421</v>
      </c>
      <c r="CK55" s="77">
        <f>(DATA!DG58/DATA!W58)*100</f>
        <v>5.6521739130434785</v>
      </c>
      <c r="CL55" s="92">
        <f t="shared" si="9"/>
        <v>100</v>
      </c>
      <c r="CM55" s="98">
        <f t="shared" si="10"/>
        <v>100</v>
      </c>
      <c r="CN55" s="98">
        <f t="shared" si="11"/>
        <v>100</v>
      </c>
      <c r="CO55" s="98">
        <f t="shared" si="12"/>
        <v>100</v>
      </c>
      <c r="CP55" s="98">
        <f t="shared" si="13"/>
        <v>100</v>
      </c>
      <c r="CQ55" s="98">
        <f t="shared" si="14"/>
        <v>100</v>
      </c>
      <c r="CR55" s="98">
        <f t="shared" si="15"/>
        <v>100</v>
      </c>
      <c r="CS55" s="98">
        <f t="shared" si="44"/>
        <v>100</v>
      </c>
      <c r="CT55" s="98">
        <f t="shared" si="45"/>
        <v>100</v>
      </c>
      <c r="CU55" s="98">
        <f t="shared" si="46"/>
        <v>100</v>
      </c>
      <c r="CV55" s="98">
        <f t="shared" si="46"/>
        <v>100</v>
      </c>
      <c r="CW55" s="92">
        <f t="shared" si="16"/>
        <v>100</v>
      </c>
      <c r="CX55" s="98">
        <f t="shared" si="17"/>
        <v>100</v>
      </c>
      <c r="CY55" s="98">
        <f t="shared" si="18"/>
        <v>100</v>
      </c>
      <c r="CZ55" s="98">
        <f t="shared" si="19"/>
        <v>99.999999999999986</v>
      </c>
      <c r="DA55" s="98">
        <f t="shared" si="20"/>
        <v>100</v>
      </c>
      <c r="DB55" s="98">
        <f t="shared" si="21"/>
        <v>100.00000000000001</v>
      </c>
      <c r="DC55" s="98">
        <f t="shared" si="22"/>
        <v>99.999999999999986</v>
      </c>
      <c r="DD55" s="98">
        <f t="shared" si="47"/>
        <v>100</v>
      </c>
      <c r="DE55" s="98">
        <f t="shared" si="48"/>
        <v>100</v>
      </c>
      <c r="DF55" s="98">
        <f t="shared" si="49"/>
        <v>99.999999999999986</v>
      </c>
      <c r="DG55" s="98">
        <f t="shared" si="50"/>
        <v>100</v>
      </c>
    </row>
    <row r="56" spans="1:111">
      <c r="A56" s="70" t="str">
        <f>+DATA!A59</f>
        <v>New Hampshire</v>
      </c>
      <c r="B56" s="77">
        <f>(DATA!X59/DATA!B59)*100</f>
        <v>48.529411764705884</v>
      </c>
      <c r="C56" s="77">
        <f>(DATA!Y59/DATA!C59)*100</f>
        <v>52.666666666666664</v>
      </c>
      <c r="D56" s="77">
        <f>(DATA!Z59/DATA!D59)*100</f>
        <v>48.75</v>
      </c>
      <c r="E56" s="77">
        <f>(DATA!AA59/DATA!E59)*100</f>
        <v>49.146757679180887</v>
      </c>
      <c r="F56" s="77">
        <f>(DATA!AB59/DATA!F59)*100</f>
        <v>46.107784431137731</v>
      </c>
      <c r="G56" s="77">
        <f>(DATA!AC59/DATA!G59)*100</f>
        <v>43.843843843843842</v>
      </c>
      <c r="H56" s="77">
        <f>(DATA!AD59/DATA!H59)*100</f>
        <v>42.647058823529413</v>
      </c>
      <c r="I56" s="77">
        <f>(DATA!AE59/DATA!I59)*100</f>
        <v>41.124260355029584</v>
      </c>
      <c r="J56" s="77">
        <f>(DATA!AF59/DATA!J59)*100</f>
        <v>42.138364779874216</v>
      </c>
      <c r="K56" s="77">
        <f>(DATA!AG59/DATA!K59)*100</f>
        <v>42.904290429042902</v>
      </c>
      <c r="L56" s="77">
        <f>(DATA!AH59/DATA!L59)*100</f>
        <v>40.520446096654275</v>
      </c>
      <c r="M56" s="61">
        <f>(DATA!AI59/DATA!B59)*100</f>
        <v>51.470588235294116</v>
      </c>
      <c r="N56" s="42">
        <f>(DATA!AJ59/DATA!C59)*100</f>
        <v>47.333333333333336</v>
      </c>
      <c r="O56" s="42">
        <f>(DATA!AK59/DATA!D59)*100</f>
        <v>51.249999999999993</v>
      </c>
      <c r="P56" s="42">
        <f>(DATA!AL59/DATA!E59)*100</f>
        <v>50.853242320819113</v>
      </c>
      <c r="Q56" s="42">
        <f>(DATA!AM59/DATA!F59)*100</f>
        <v>53.892215568862277</v>
      </c>
      <c r="R56" s="42">
        <f>(DATA!AN59/DATA!G59)*100</f>
        <v>56.156156156156158</v>
      </c>
      <c r="S56" s="42">
        <f>(DATA!AO59/DATA!H59)*100</f>
        <v>57.352941176470587</v>
      </c>
      <c r="T56" s="42">
        <f>(DATA!AP59/DATA!I59)*100</f>
        <v>58.875739644970416</v>
      </c>
      <c r="U56" s="42">
        <f>(DATA!AQ59/DATA!J59)*100</f>
        <v>57.861635220125784</v>
      </c>
      <c r="V56" s="42">
        <f>(DATA!AR59/DATA!K59)*100</f>
        <v>57.095709570957098</v>
      </c>
      <c r="W56" s="42">
        <f>(DATA!AS59/DATA!L59)*100</f>
        <v>59.479553903345725</v>
      </c>
      <c r="X56" s="61">
        <f>(DATA!AT59/DATA!M59)*100</f>
        <v>99.264705882352942</v>
      </c>
      <c r="Y56" s="42">
        <f>(DATA!AU59/DATA!N59)*100</f>
        <v>98.666666666666671</v>
      </c>
      <c r="Z56" s="42">
        <f>(DATA!AV59/DATA!O59)*100</f>
        <v>99.369085173501588</v>
      </c>
      <c r="AA56" s="42">
        <f>(DATA!AW59/DATA!P59)*100</f>
        <v>100</v>
      </c>
      <c r="AB56" s="42">
        <f>(DATA!AX59/DATA!Q59)*100</f>
        <v>98.203592814371248</v>
      </c>
      <c r="AC56" s="42">
        <f>(DATA!AY59/DATA!R59)*100</f>
        <v>97.297297297297305</v>
      </c>
      <c r="AD56" s="42">
        <f>(DATA!AZ59/DATA!S59)*100</f>
        <v>97.941176470588232</v>
      </c>
      <c r="AE56" s="42">
        <f>(DATA!BA59/DATA!T59)*100</f>
        <v>98.520710059171606</v>
      </c>
      <c r="AF56" s="42">
        <f>(DATA!BB59/DATA!U59)*100</f>
        <v>98.422712933753942</v>
      </c>
      <c r="AG56" s="42">
        <f>(DATA!BC59/DATA!V59)*100</f>
        <v>98.662207357859529</v>
      </c>
      <c r="AH56" s="42">
        <f>(DATA!BD59/DATA!W59)*100</f>
        <v>98.513011152416354</v>
      </c>
      <c r="AI56" s="61">
        <f>(DATA!BE59/DATA!M59)*100</f>
        <v>0</v>
      </c>
      <c r="AJ56" s="77">
        <f>(DATA!BF59/DATA!N59)*100</f>
        <v>0</v>
      </c>
      <c r="AK56" s="77">
        <f>(DATA!BG59/DATA!O59)*100</f>
        <v>0.31545741324921134</v>
      </c>
      <c r="AL56" s="77">
        <f>(DATA!BH59/DATA!P59)*100</f>
        <v>0</v>
      </c>
      <c r="AM56" s="77">
        <f>(DATA!BI59/DATA!Q59)*100</f>
        <v>0</v>
      </c>
      <c r="AN56" s="77">
        <f>(DATA!BJ59/DATA!R59)*100</f>
        <v>0</v>
      </c>
      <c r="AO56" s="77">
        <f>(DATA!BK59/DATA!S59)*100</f>
        <v>0</v>
      </c>
      <c r="AP56" s="77">
        <f>(DATA!BL59/DATA!T59)*100</f>
        <v>0</v>
      </c>
      <c r="AQ56" s="77">
        <f>(DATA!BM59/DATA!U59)*100</f>
        <v>0.31545741324921134</v>
      </c>
      <c r="AR56" s="77">
        <f>(DATA!BN59/DATA!V59)*100</f>
        <v>0</v>
      </c>
      <c r="AS56" s="77">
        <f>(DATA!BO59/DATA!W59)*100</f>
        <v>0</v>
      </c>
      <c r="AT56" s="107" t="str">
        <f>IF(DATA!BP59&gt;0,((DATA!BP59/DATA!BE59)*100),"NA")</f>
        <v>NA</v>
      </c>
      <c r="AU56" s="112" t="str">
        <f>IF(DATA!BQ59&gt;0,((DATA!BQ59/DATA!BF59)*100),"NA")</f>
        <v>NA</v>
      </c>
      <c r="AV56" s="112" t="str">
        <f>IF(DATA!BR59&gt;0,((DATA!BR59/DATA!BG59)*100),"NA")</f>
        <v>NA</v>
      </c>
      <c r="AW56" s="112" t="str">
        <f>IF(DATA!BS59&gt;0,((DATA!BS59/DATA!BH59)*100),"NA")</f>
        <v>NA</v>
      </c>
      <c r="AX56" s="112" t="str">
        <f>IF(DATA!BT59&gt;0,((DATA!BT59/DATA!BI59)*100),"NA")</f>
        <v>NA</v>
      </c>
      <c r="AY56" s="112" t="str">
        <f>IF(DATA!BU59&gt;0,((DATA!BU59/DATA!BJ59)*100),"NA")</f>
        <v>NA</v>
      </c>
      <c r="AZ56" s="112" t="str">
        <f>IF(DATA!BV59&gt;0,((DATA!BV59/DATA!BK59)*100),"NA")</f>
        <v>NA</v>
      </c>
      <c r="BA56" s="112" t="str">
        <f>IF(DATA!BW59&gt;0,((DATA!BW59/DATA!BL59)*100),"NA")</f>
        <v>NA</v>
      </c>
      <c r="BB56" s="112" t="str">
        <f>IF(DATA!BX59&gt;0,((DATA!BX59/DATA!BM59)*100),"NA")</f>
        <v>NA</v>
      </c>
      <c r="BC56" s="112" t="str">
        <f>IF(DATA!BY59&gt;0,((DATA!BY59/DATA!BN59)*100),"NA")</f>
        <v>NA</v>
      </c>
      <c r="BD56" s="112" t="str">
        <f>IF(DATA!BZ59&gt;0,((DATA!BZ59/DATA!BO59)*100),"NA")</f>
        <v>NA</v>
      </c>
      <c r="BE56" s="61">
        <f>(DATA!CA59/DATA!M59)*100</f>
        <v>0</v>
      </c>
      <c r="BF56" s="77">
        <f>(DATA!CB59/DATA!N59)*100</f>
        <v>0</v>
      </c>
      <c r="BG56" s="77">
        <f>(DATA!CC59/DATA!O59)*100</f>
        <v>0</v>
      </c>
      <c r="BH56" s="77">
        <f>(DATA!CD59/DATA!P59)*100</f>
        <v>0</v>
      </c>
      <c r="BI56" s="77">
        <f>(DATA!CE59/DATA!Q59)*100</f>
        <v>0.89820359281437123</v>
      </c>
      <c r="BJ56" s="77">
        <f>(DATA!CF59/DATA!R59)*100</f>
        <v>1.2012012012012012</v>
      </c>
      <c r="BK56" s="77">
        <f>(DATA!CG59/DATA!S59)*100</f>
        <v>0.88235294117647056</v>
      </c>
      <c r="BL56" s="77">
        <f>(DATA!CH59/DATA!T59)*100</f>
        <v>0.59171597633136097</v>
      </c>
      <c r="BM56" s="77">
        <f>(DATA!CI59/DATA!U59)*100</f>
        <v>0.63091482649842268</v>
      </c>
      <c r="BN56" s="77">
        <f>(DATA!CJ59/DATA!V59)*100</f>
        <v>0.66889632107023411</v>
      </c>
      <c r="BO56" s="77">
        <f>(DATA!CK59/DATA!W59)*100</f>
        <v>0.74349442379182151</v>
      </c>
      <c r="BP56" s="61">
        <f>(DATA!CL59/DATA!M59)*100</f>
        <v>0</v>
      </c>
      <c r="BQ56" s="77">
        <f>(DATA!CM59/DATA!N59)*100</f>
        <v>0</v>
      </c>
      <c r="BR56" s="77">
        <f>(DATA!CN59/DATA!O59)*100</f>
        <v>0</v>
      </c>
      <c r="BS56" s="77">
        <f>(DATA!CO59/DATA!P59)*100</f>
        <v>0</v>
      </c>
      <c r="BT56" s="77">
        <f>(DATA!CP59/DATA!Q59)*100</f>
        <v>0</v>
      </c>
      <c r="BU56" s="77">
        <f>(DATA!CQ59/DATA!R59)*100</f>
        <v>0</v>
      </c>
      <c r="BV56" s="77">
        <f>(DATA!CR59/DATA!S59)*100</f>
        <v>0</v>
      </c>
      <c r="BW56" s="77">
        <f>(DATA!CS59/DATA!T59)*100</f>
        <v>0</v>
      </c>
      <c r="BX56" s="77">
        <f>(DATA!CT59/DATA!U59)*100</f>
        <v>0</v>
      </c>
      <c r="BY56" s="77">
        <f>(DATA!CU59/DATA!V59)*100</f>
        <v>0</v>
      </c>
      <c r="BZ56" s="77">
        <f>(DATA!CV59/DATA!W59)*100</f>
        <v>0</v>
      </c>
      <c r="CA56" s="61">
        <f>(DATA!CW59/DATA!M59)*100</f>
        <v>0.73529411764705876</v>
      </c>
      <c r="CB56" s="77">
        <f>(DATA!CX59/DATA!N59)*100</f>
        <v>1.3333333333333335</v>
      </c>
      <c r="CC56" s="77">
        <f>(DATA!CY59/DATA!O59)*100</f>
        <v>0.31545741324921134</v>
      </c>
      <c r="CD56" s="77">
        <f>(DATA!CZ59/DATA!P59)*100</f>
        <v>0</v>
      </c>
      <c r="CE56" s="77">
        <f>(DATA!DA59/DATA!Q59)*100</f>
        <v>0.89820359281437123</v>
      </c>
      <c r="CF56" s="77">
        <f>(DATA!DB59/DATA!R59)*100</f>
        <v>1.5015015015015014</v>
      </c>
      <c r="CG56" s="77">
        <f>(DATA!DC59/DATA!S59)*100</f>
        <v>1.1764705882352942</v>
      </c>
      <c r="CH56" s="77">
        <f>(DATA!DD59/DATA!T59)*100</f>
        <v>0.8875739644970414</v>
      </c>
      <c r="CI56" s="77">
        <f>(DATA!DE59/DATA!U59)*100</f>
        <v>0.63091482649842268</v>
      </c>
      <c r="CJ56" s="77">
        <f>(DATA!DF59/DATA!V59)*100</f>
        <v>0.66889632107023411</v>
      </c>
      <c r="CK56" s="77">
        <f>(DATA!DG59/DATA!W59)*100</f>
        <v>0.74349442379182151</v>
      </c>
      <c r="CL56" s="92">
        <f t="shared" si="9"/>
        <v>100</v>
      </c>
      <c r="CM56" s="98">
        <f t="shared" si="10"/>
        <v>100</v>
      </c>
      <c r="CN56" s="98">
        <f t="shared" si="11"/>
        <v>100</v>
      </c>
      <c r="CO56" s="98">
        <f t="shared" si="12"/>
        <v>100</v>
      </c>
      <c r="CP56" s="98">
        <f t="shared" si="13"/>
        <v>100</v>
      </c>
      <c r="CQ56" s="98">
        <f t="shared" si="14"/>
        <v>100</v>
      </c>
      <c r="CR56" s="98">
        <f t="shared" si="15"/>
        <v>100</v>
      </c>
      <c r="CS56" s="98">
        <f t="shared" si="44"/>
        <v>100</v>
      </c>
      <c r="CT56" s="98">
        <f t="shared" si="45"/>
        <v>100</v>
      </c>
      <c r="CU56" s="98">
        <f t="shared" si="46"/>
        <v>100</v>
      </c>
      <c r="CV56" s="98">
        <f t="shared" si="46"/>
        <v>100</v>
      </c>
      <c r="CW56" s="92">
        <f t="shared" si="16"/>
        <v>100</v>
      </c>
      <c r="CX56" s="98">
        <f t="shared" si="17"/>
        <v>100</v>
      </c>
      <c r="CY56" s="98">
        <f t="shared" si="18"/>
        <v>100</v>
      </c>
      <c r="CZ56" s="98">
        <f t="shared" si="19"/>
        <v>100</v>
      </c>
      <c r="DA56" s="98">
        <f t="shared" si="20"/>
        <v>99.999999999999986</v>
      </c>
      <c r="DB56" s="98">
        <f t="shared" si="21"/>
        <v>100.00000000000001</v>
      </c>
      <c r="DC56" s="98">
        <f t="shared" si="22"/>
        <v>99.999999999999986</v>
      </c>
      <c r="DD56" s="98">
        <f t="shared" si="47"/>
        <v>100</v>
      </c>
      <c r="DE56" s="98">
        <f t="shared" si="48"/>
        <v>100</v>
      </c>
      <c r="DF56" s="98">
        <f t="shared" si="49"/>
        <v>100</v>
      </c>
      <c r="DG56" s="98">
        <f t="shared" si="50"/>
        <v>99.999999999999986</v>
      </c>
    </row>
    <row r="57" spans="1:111">
      <c r="A57" s="70" t="str">
        <f>+DATA!A60</f>
        <v>New Jersey</v>
      </c>
      <c r="B57" s="77">
        <f>(DATA!X60/DATA!B60)*100</f>
        <v>55.007549068948158</v>
      </c>
      <c r="C57" s="77">
        <f>(DATA!Y60/DATA!C60)*100</f>
        <v>54.746987951807228</v>
      </c>
      <c r="D57" s="77">
        <f>(DATA!Z60/DATA!D60)*100</f>
        <v>53.597295992274262</v>
      </c>
      <c r="E57" s="77">
        <f>(DATA!AA60/DATA!E60)*100</f>
        <v>52.311435523114355</v>
      </c>
      <c r="F57" s="77">
        <f>(DATA!AB60/DATA!F60)*100</f>
        <v>48.33032490974729</v>
      </c>
      <c r="G57" s="77">
        <f>(DATA!AC60/DATA!G60)*100</f>
        <v>46.935201401050783</v>
      </c>
      <c r="H57" s="77">
        <f>(DATA!AD60/DATA!H60)*100</f>
        <v>45.872378402498889</v>
      </c>
      <c r="I57" s="77">
        <f>(DATA!AE60/DATA!I60)*100</f>
        <v>44.779379641764962</v>
      </c>
      <c r="J57" s="77">
        <f>(DATA!AF60/DATA!J60)*100</f>
        <v>44.454186760192897</v>
      </c>
      <c r="K57" s="77">
        <f>(DATA!AG60/DATA!K60)*100</f>
        <v>43.832693128467774</v>
      </c>
      <c r="L57" s="77">
        <f>(DATA!AH60/DATA!L60)*100</f>
        <v>44.377880184331801</v>
      </c>
      <c r="M57" s="61">
        <f>(DATA!AI60/DATA!B60)*100</f>
        <v>44.992450931051835</v>
      </c>
      <c r="N57" s="42">
        <f>(DATA!AJ60/DATA!C60)*100</f>
        <v>45.253012048192772</v>
      </c>
      <c r="O57" s="42">
        <f>(DATA!AK60/DATA!D60)*100</f>
        <v>46.402704007725738</v>
      </c>
      <c r="P57" s="42">
        <f>(DATA!AL60/DATA!E60)*100</f>
        <v>47.688564476885645</v>
      </c>
      <c r="Q57" s="42">
        <f>(DATA!AM60/DATA!F60)*100</f>
        <v>51.66967509025271</v>
      </c>
      <c r="R57" s="42">
        <f>(DATA!AN60/DATA!G60)*100</f>
        <v>53.064798598949217</v>
      </c>
      <c r="S57" s="42">
        <f>(DATA!AO60/DATA!H60)*100</f>
        <v>54.127621597501118</v>
      </c>
      <c r="T57" s="42">
        <f>(DATA!AP60/DATA!I60)*100</f>
        <v>55.220620358235038</v>
      </c>
      <c r="U57" s="42">
        <f>(DATA!AQ60/DATA!J60)*100</f>
        <v>55.54581323980711</v>
      </c>
      <c r="V57" s="42">
        <f>(DATA!AR60/DATA!K60)*100</f>
        <v>56.167306871532219</v>
      </c>
      <c r="W57" s="42">
        <f>(DATA!AS60/DATA!L60)*100</f>
        <v>55.622119815668199</v>
      </c>
      <c r="X57" s="61">
        <f>(DATA!AT60/DATA!M60)*100</f>
        <v>87.367891293407155</v>
      </c>
      <c r="Y57" s="42">
        <f>(DATA!AU60/DATA!N60)*100</f>
        <v>86.920849420849422</v>
      </c>
      <c r="Z57" s="42">
        <f>(DATA!AV60/DATA!O60)*100</f>
        <v>86.238532110091754</v>
      </c>
      <c r="AA57" s="42">
        <f>(DATA!AW60/DATA!P60)*100</f>
        <v>85.18518518518519</v>
      </c>
      <c r="AB57" s="42">
        <f>(DATA!AX60/DATA!Q60)*100</f>
        <v>83.673469387755105</v>
      </c>
      <c r="AC57" s="42">
        <f>(DATA!AY60/DATA!R60)*100</f>
        <v>82.597173144876322</v>
      </c>
      <c r="AD57" s="42">
        <f>(DATA!AZ60/DATA!S60)*100</f>
        <v>82.451379466304843</v>
      </c>
      <c r="AE57" s="42">
        <f>(DATA!BA60/DATA!T60)*100</f>
        <v>82.860938883968117</v>
      </c>
      <c r="AF57" s="42">
        <f>(DATA!BB60/DATA!U60)*100</f>
        <v>79.918032786885249</v>
      </c>
      <c r="AG57" s="42">
        <f>(DATA!BC60/DATA!V60)*100</f>
        <v>81.104778605874614</v>
      </c>
      <c r="AH57" s="42">
        <f>(DATA!BD60/DATA!W60)*100</f>
        <v>80.447970135324312</v>
      </c>
      <c r="AI57" s="61">
        <f>(DATA!BE60/DATA!M60)*100</f>
        <v>7.3477604428787116</v>
      </c>
      <c r="AJ57" s="77">
        <f>(DATA!BF60/DATA!N60)*100</f>
        <v>7.6737451737451741</v>
      </c>
      <c r="AK57" s="77">
        <f>(DATA!BG60/DATA!O60)*100</f>
        <v>7.6291646547561571</v>
      </c>
      <c r="AL57" s="77">
        <f>(DATA!BH60/DATA!P60)*100</f>
        <v>8.284600389863547</v>
      </c>
      <c r="AM57" s="77">
        <f>(DATA!BI60/DATA!Q60)*100</f>
        <v>7.891156462585033</v>
      </c>
      <c r="AN57" s="77">
        <f>(DATA!BJ60/DATA!R60)*100</f>
        <v>8.5247349823321557</v>
      </c>
      <c r="AO57" s="77">
        <f>(DATA!BK60/DATA!S60)*100</f>
        <v>8.3220262324739931</v>
      </c>
      <c r="AP57" s="77">
        <f>(DATA!BL60/DATA!T60)*100</f>
        <v>8.2373782108060229</v>
      </c>
      <c r="AQ57" s="77">
        <f>(DATA!BM60/DATA!U60)*100</f>
        <v>8.6976320582877964</v>
      </c>
      <c r="AR57" s="77">
        <f>(DATA!BN60/DATA!V60)*100</f>
        <v>8.7242437527400263</v>
      </c>
      <c r="AS57" s="77">
        <f>(DATA!BO60/DATA!W60)*100</f>
        <v>8.4461035930937935</v>
      </c>
      <c r="AT57" s="107">
        <f>IF(DATA!BP60&gt;0,((DATA!BP60/DATA!BE60)*100),"NA")</f>
        <v>28.082191780821919</v>
      </c>
      <c r="AU57" s="112">
        <f>IF(DATA!BQ60&gt;0,((DATA!BQ60/DATA!BF60)*100),"NA")</f>
        <v>25.786163522012579</v>
      </c>
      <c r="AV57" s="112">
        <f>IF(DATA!BR60&gt;0,((DATA!BR60/DATA!BG60)*100),"NA")</f>
        <v>28.481012658227851</v>
      </c>
      <c r="AW57" s="112">
        <f>IF(DATA!BS60&gt;0,((DATA!BS60/DATA!BH60)*100),"NA")</f>
        <v>30</v>
      </c>
      <c r="AX57" s="112">
        <f>IF(DATA!BT60&gt;0,((DATA!BT60/DATA!BI60)*100),"NA")</f>
        <v>27.586206896551722</v>
      </c>
      <c r="AY57" s="112">
        <f>IF(DATA!BU60&gt;0,((DATA!BU60/DATA!BJ60)*100),"NA")</f>
        <v>26.424870466321241</v>
      </c>
      <c r="AZ57" s="112">
        <f>IF(DATA!BV60&gt;0,((DATA!BV60/DATA!BK60)*100),"NA")</f>
        <v>22.826086956521738</v>
      </c>
      <c r="BA57" s="112">
        <f>IF(DATA!BW60&gt;0,((DATA!BW60/DATA!BL60)*100),"NA")</f>
        <v>23.118279569892472</v>
      </c>
      <c r="BB57" s="112">
        <f>IF(DATA!BX60&gt;0,((DATA!BX60/DATA!BM60)*100),"NA")</f>
        <v>21.98952879581152</v>
      </c>
      <c r="BC57" s="112">
        <f>IF(DATA!BY60&gt;0,((DATA!BY60/DATA!BN60)*100),"NA")</f>
        <v>23.618090452261306</v>
      </c>
      <c r="BD57" s="112" t="str">
        <f>IF(DATA!BZ60&gt;0,((DATA!BZ60/DATA!BO60)*100),"NA")</f>
        <v>NA</v>
      </c>
      <c r="BE57" s="61">
        <f>(DATA!CA60/DATA!M60)*100</f>
        <v>2.2647206844489181</v>
      </c>
      <c r="BF57" s="77">
        <f>(DATA!CB60/DATA!N60)*100</f>
        <v>2.6544401544401541</v>
      </c>
      <c r="BG57" s="77">
        <f>(DATA!CC60/DATA!O60)*100</f>
        <v>2.8005794302269438</v>
      </c>
      <c r="BH57" s="77">
        <f>(DATA!CD60/DATA!P60)*100</f>
        <v>2.8752436647173489</v>
      </c>
      <c r="BI57" s="77">
        <f>(DATA!CE60/DATA!Q60)*100</f>
        <v>3.8095238095238098</v>
      </c>
      <c r="BJ57" s="77">
        <f>(DATA!CF60/DATA!R60)*100</f>
        <v>4.0194346289752652</v>
      </c>
      <c r="BK57" s="77">
        <f>(DATA!CG60/DATA!S60)*100</f>
        <v>3.8896426956128454</v>
      </c>
      <c r="BL57" s="77">
        <f>(DATA!CH60/DATA!T60)*100</f>
        <v>3.7643932683790968</v>
      </c>
      <c r="BM57" s="77">
        <f>(DATA!CI60/DATA!U60)*100</f>
        <v>3.7340619307832426</v>
      </c>
      <c r="BN57" s="77">
        <f>(DATA!CJ60/DATA!V60)*100</f>
        <v>4.3840420868040333</v>
      </c>
      <c r="BO57" s="77">
        <f>(DATA!CK60/DATA!W60)*100</f>
        <v>5.0863275781614554</v>
      </c>
      <c r="BP57" s="61">
        <f>(DATA!CL60/DATA!M60)*100</f>
        <v>0</v>
      </c>
      <c r="BQ57" s="77">
        <f>(DATA!CM60/DATA!N60)*100</f>
        <v>0</v>
      </c>
      <c r="BR57" s="77">
        <f>(DATA!CN60/DATA!O60)*100</f>
        <v>0</v>
      </c>
      <c r="BS57" s="77">
        <f>(DATA!CO60/DATA!P60)*100</f>
        <v>0</v>
      </c>
      <c r="BT57" s="77">
        <f>(DATA!CP60/DATA!Q60)*100</f>
        <v>0</v>
      </c>
      <c r="BU57" s="77">
        <f>(DATA!CQ60/DATA!R60)*100</f>
        <v>0</v>
      </c>
      <c r="BV57" s="77">
        <f>(DATA!CR60/DATA!S60)*100</f>
        <v>0</v>
      </c>
      <c r="BW57" s="77">
        <f>(DATA!CS60/DATA!T60)*100</f>
        <v>0</v>
      </c>
      <c r="BX57" s="77">
        <f>(DATA!CT60/DATA!U60)*100</f>
        <v>0.68306010928961747</v>
      </c>
      <c r="BY57" s="77">
        <f>(DATA!CU60/DATA!V60)*100</f>
        <v>0.61376589215256461</v>
      </c>
      <c r="BZ57" s="77">
        <f>(DATA!CV60/DATA!W60)*100</f>
        <v>0.41997200186654221</v>
      </c>
      <c r="CA57" s="61">
        <f>(DATA!CW60/DATA!M60)*100</f>
        <v>3.0196275792652241</v>
      </c>
      <c r="CB57" s="77">
        <f>(DATA!CX60/DATA!N60)*100</f>
        <v>2.7509652509652511</v>
      </c>
      <c r="CC57" s="77">
        <f>(DATA!CY60/DATA!O60)*100</f>
        <v>3.3317238049251565</v>
      </c>
      <c r="CD57" s="77">
        <f>(DATA!CZ60/DATA!P60)*100</f>
        <v>3.6549707602339181</v>
      </c>
      <c r="CE57" s="77">
        <f>(DATA!DA60/DATA!Q60)*100</f>
        <v>4.6258503401360542</v>
      </c>
      <c r="CF57" s="77">
        <f>(DATA!DB60/DATA!R60)*100</f>
        <v>4.8586572438162543</v>
      </c>
      <c r="CG57" s="77">
        <f>(DATA!DC60/DATA!S60)*100</f>
        <v>5.3369516056083217</v>
      </c>
      <c r="CH57" s="77">
        <f>(DATA!DD60/DATA!T60)*100</f>
        <v>5.1372896368467664</v>
      </c>
      <c r="CI57" s="77">
        <f>(DATA!DE60/DATA!U60)*100</f>
        <v>6.9672131147540979</v>
      </c>
      <c r="CJ57" s="77">
        <f>(DATA!DF60/DATA!V60)*100</f>
        <v>5.1731696624287595</v>
      </c>
      <c r="CK57" s="77">
        <f>(DATA!DG60/DATA!W60)*100</f>
        <v>5.5996266915538966</v>
      </c>
      <c r="CL57" s="92">
        <f t="shared" si="9"/>
        <v>100</v>
      </c>
      <c r="CM57" s="98">
        <f t="shared" si="10"/>
        <v>100</v>
      </c>
      <c r="CN57" s="98">
        <f t="shared" si="11"/>
        <v>100</v>
      </c>
      <c r="CO57" s="98">
        <f t="shared" si="12"/>
        <v>100</v>
      </c>
      <c r="CP57" s="98">
        <f t="shared" si="13"/>
        <v>100</v>
      </c>
      <c r="CQ57" s="98">
        <f t="shared" si="14"/>
        <v>100</v>
      </c>
      <c r="CR57" s="98">
        <f t="shared" si="15"/>
        <v>100</v>
      </c>
      <c r="CS57" s="98">
        <f t="shared" si="44"/>
        <v>100</v>
      </c>
      <c r="CT57" s="98">
        <f t="shared" si="45"/>
        <v>100</v>
      </c>
      <c r="CU57" s="98">
        <f t="shared" si="46"/>
        <v>100</v>
      </c>
      <c r="CV57" s="98">
        <f t="shared" si="46"/>
        <v>100</v>
      </c>
      <c r="CW57" s="92">
        <f t="shared" si="16"/>
        <v>100</v>
      </c>
      <c r="CX57" s="98">
        <f t="shared" si="17"/>
        <v>100</v>
      </c>
      <c r="CY57" s="98">
        <f t="shared" si="18"/>
        <v>100.00000000000001</v>
      </c>
      <c r="CZ57" s="98">
        <f t="shared" si="19"/>
        <v>100</v>
      </c>
      <c r="DA57" s="98">
        <f t="shared" si="20"/>
        <v>100</v>
      </c>
      <c r="DB57" s="98">
        <f t="shared" si="21"/>
        <v>100</v>
      </c>
      <c r="DC57" s="98">
        <f t="shared" si="22"/>
        <v>100</v>
      </c>
      <c r="DD57" s="98">
        <f t="shared" si="47"/>
        <v>100</v>
      </c>
      <c r="DE57" s="98">
        <f t="shared" si="48"/>
        <v>100</v>
      </c>
      <c r="DF57" s="98">
        <f t="shared" si="49"/>
        <v>100</v>
      </c>
      <c r="DG57" s="98">
        <f t="shared" si="50"/>
        <v>100</v>
      </c>
    </row>
    <row r="58" spans="1:111">
      <c r="A58" s="70" t="str">
        <f>+DATA!A61</f>
        <v>New York</v>
      </c>
      <c r="B58" s="77">
        <f>(DATA!X61/DATA!B61)*100</f>
        <v>59.435215946843854</v>
      </c>
      <c r="C58" s="77">
        <f>(DATA!Y61/DATA!C61)*100</f>
        <v>57.979407979407981</v>
      </c>
      <c r="D58" s="77">
        <f>(DATA!Z61/DATA!D61)*100</f>
        <v>56.272627105304586</v>
      </c>
      <c r="E58" s="77">
        <f>(DATA!AA61/DATA!E61)*100</f>
        <v>54.806362378976495</v>
      </c>
      <c r="F58" s="77">
        <f>(DATA!AB61/DATA!F61)*100</f>
        <v>50.311332503113327</v>
      </c>
      <c r="G58" s="77">
        <f>(DATA!AC61/DATA!G61)*100</f>
        <v>49.078302046338571</v>
      </c>
      <c r="H58" s="77">
        <f>(DATA!AD61/DATA!H61)*100</f>
        <v>50.123762376237622</v>
      </c>
      <c r="I58" s="77">
        <f>(DATA!AE61/DATA!I61)*100</f>
        <v>47.033967170485944</v>
      </c>
      <c r="J58" s="77">
        <f>(DATA!AF61/DATA!J61)*100</f>
        <v>45.85945232596503</v>
      </c>
      <c r="K58" s="77">
        <f>(DATA!AG61/DATA!K61)*100</f>
        <v>47.212652677732542</v>
      </c>
      <c r="L58" s="77">
        <f>(DATA!AH61/DATA!L61)*100</f>
        <v>47.142857142857139</v>
      </c>
      <c r="M58" s="61">
        <f>(DATA!AI61/DATA!B61)*100</f>
        <v>40.564784053156146</v>
      </c>
      <c r="N58" s="42">
        <f>(DATA!AJ61/DATA!C61)*100</f>
        <v>42.020592020592019</v>
      </c>
      <c r="O58" s="42">
        <f>(DATA!AK61/DATA!D61)*100</f>
        <v>43.727372894695421</v>
      </c>
      <c r="P58" s="42">
        <f>(DATA!AL61/DATA!E61)*100</f>
        <v>45.193637621023512</v>
      </c>
      <c r="Q58" s="42">
        <f>(DATA!AM61/DATA!F61)*100</f>
        <v>49.688667496886673</v>
      </c>
      <c r="R58" s="42">
        <f>(DATA!AN61/DATA!G61)*100</f>
        <v>50.921697953661429</v>
      </c>
      <c r="S58" s="42">
        <f>(DATA!AO61/DATA!H61)*100</f>
        <v>49.876237623762378</v>
      </c>
      <c r="T58" s="42">
        <f>(DATA!AP61/DATA!I61)*100</f>
        <v>52.966032829514056</v>
      </c>
      <c r="U58" s="42">
        <f>(DATA!AQ61/DATA!J61)*100</f>
        <v>54.14054767403497</v>
      </c>
      <c r="V58" s="42">
        <f>(DATA!AR61/DATA!K61)*100</f>
        <v>52.787347322267465</v>
      </c>
      <c r="W58" s="42">
        <f>(DATA!AS61/DATA!L61)*100</f>
        <v>52.857142857142861</v>
      </c>
      <c r="X58" s="61">
        <f>(DATA!AT61/DATA!M61)*100</f>
        <v>89.60132890365449</v>
      </c>
      <c r="Y58" s="42">
        <f>(DATA!AU61/DATA!N61)*100</f>
        <v>88.672252658717369</v>
      </c>
      <c r="Z58" s="42">
        <f>(DATA!AV61/DATA!O61)*100</f>
        <v>88.097868981846887</v>
      </c>
      <c r="AA58" s="42">
        <f>(DATA!AW61/DATA!P61)*100</f>
        <v>87.53910323253389</v>
      </c>
      <c r="AB58" s="42">
        <f>(DATA!AX61/DATA!Q61)*100</f>
        <v>85.074356184258249</v>
      </c>
      <c r="AC58" s="42">
        <f>(DATA!AY61/DATA!R61)*100</f>
        <v>84.513805522208884</v>
      </c>
      <c r="AD58" s="42">
        <f>(DATA!AZ61/DATA!S61)*100</f>
        <v>82.366980204969821</v>
      </c>
      <c r="AE58" s="42">
        <f>(DATA!BA61/DATA!T61)*100</f>
        <v>83.228891820580472</v>
      </c>
      <c r="AF58" s="42">
        <f>(DATA!BB61/DATA!U61)*100</f>
        <v>81.766666666666666</v>
      </c>
      <c r="AG58" s="42">
        <f>(DATA!BC61/DATA!V61)*100</f>
        <v>81.109874383844812</v>
      </c>
      <c r="AH58" s="42">
        <f>(DATA!BD61/DATA!W61)*100</f>
        <v>80.085619153321701</v>
      </c>
      <c r="AI58" s="61">
        <f>(DATA!BE61/DATA!M61)*100</f>
        <v>5.8803986710963461</v>
      </c>
      <c r="AJ58" s="77">
        <f>(DATA!BF61/DATA!N61)*100</f>
        <v>6.1069932323557845</v>
      </c>
      <c r="AK58" s="77">
        <f>(DATA!BG61/DATA!O61)*100</f>
        <v>6.1562746645619573</v>
      </c>
      <c r="AL58" s="77">
        <f>(DATA!BH61/DATA!P61)*100</f>
        <v>6.3086548488008347</v>
      </c>
      <c r="AM58" s="77">
        <f>(DATA!BI61/DATA!Q61)*100</f>
        <v>6.9640914036996735</v>
      </c>
      <c r="AN58" s="77">
        <f>(DATA!BJ61/DATA!R61)*100</f>
        <v>6.8598868118676046</v>
      </c>
      <c r="AO58" s="77">
        <f>(DATA!BK61/DATA!S61)*100</f>
        <v>8.5076512705320795</v>
      </c>
      <c r="AP58" s="77">
        <f>(DATA!BL61/DATA!T61)*100</f>
        <v>7.1899736147757256</v>
      </c>
      <c r="AQ58" s="77">
        <f>(DATA!BM61/DATA!U61)*100</f>
        <v>7.8333333333333339</v>
      </c>
      <c r="AR58" s="77">
        <f>(DATA!BN61/DATA!V61)*100</f>
        <v>7.6164732071871519</v>
      </c>
      <c r="AS58" s="77">
        <f>(DATA!BO61/DATA!W61)*100</f>
        <v>7.6105914063738709</v>
      </c>
      <c r="AT58" s="107">
        <f>IF(DATA!BP61&gt;0,((DATA!BP61/DATA!BE61)*100),"NA")</f>
        <v>20.621468926553671</v>
      </c>
      <c r="AU58" s="112">
        <f>IF(DATA!BQ61&gt;0,((DATA!BQ61/DATA!BF61)*100),"NA")</f>
        <v>18.20580474934037</v>
      </c>
      <c r="AV58" s="112" t="str">
        <f>IF(DATA!BR61&gt;0,((DATA!BR61/DATA!BG61)*100),"NA")</f>
        <v>NA</v>
      </c>
      <c r="AW58" s="112" t="str">
        <f>IF(DATA!BS61&gt;0,((DATA!BS61/DATA!BH61)*100),"NA")</f>
        <v>NA</v>
      </c>
      <c r="AX58" s="112" t="str">
        <f>IF(DATA!BT61&gt;0,((DATA!BT61/DATA!BI61)*100),"NA")</f>
        <v>NA</v>
      </c>
      <c r="AY58" s="112" t="str">
        <f>IF(DATA!BU61&gt;0,((DATA!BU61/DATA!BJ61)*100),"NA")</f>
        <v>NA</v>
      </c>
      <c r="AZ58" s="112">
        <f>IF(DATA!BV61&gt;0,((DATA!BV61/DATA!BK61)*100),"NA")</f>
        <v>19.471947194719473</v>
      </c>
      <c r="BA58" s="112" t="str">
        <f>IF(DATA!BW61&gt;0,((DATA!BW61/DATA!BL61)*100),"NA")</f>
        <v>NA</v>
      </c>
      <c r="BB58" s="112" t="str">
        <f>IF(DATA!BX61&gt;0,((DATA!BX61/DATA!BM61)*100),"NA")</f>
        <v>NA</v>
      </c>
      <c r="BC58" s="112" t="str">
        <f>IF(DATA!BY61&gt;0,((DATA!BY61/DATA!BN61)*100),"NA")</f>
        <v>NA</v>
      </c>
      <c r="BD58" s="112" t="str">
        <f>IF(DATA!BZ61&gt;0,((DATA!BZ61/DATA!BO61)*100),"NA")</f>
        <v>NA</v>
      </c>
      <c r="BE58" s="61">
        <f>(DATA!CA61/DATA!M61)*100</f>
        <v>2.7242524916943522</v>
      </c>
      <c r="BF58" s="77">
        <f>(DATA!CB61/DATA!N61)*100</f>
        <v>3.0615533354817916</v>
      </c>
      <c r="BG58" s="77">
        <f>(DATA!CC61/DATA!O61)*100</f>
        <v>3.1886345698500391</v>
      </c>
      <c r="BH58" s="77">
        <f>(DATA!CD61/DATA!P61)*100</f>
        <v>3.441084462982273</v>
      </c>
      <c r="BI58" s="77">
        <f>(DATA!CE61/DATA!Q61)*100</f>
        <v>4.3162858179180263</v>
      </c>
      <c r="BJ58" s="77">
        <f>(DATA!CF61/DATA!R61)*100</f>
        <v>4.4589264277139424</v>
      </c>
      <c r="BK58" s="77">
        <f>(DATA!CG61/DATA!S61)*100</f>
        <v>4.3099817492629509</v>
      </c>
      <c r="BL58" s="77">
        <f>(DATA!CH61/DATA!T61)*100</f>
        <v>4.7493403693931393</v>
      </c>
      <c r="BM58" s="77">
        <f>(DATA!CI61/DATA!U61)*100</f>
        <v>5.1333333333333337</v>
      </c>
      <c r="BN58" s="77">
        <f>(DATA!CJ61/DATA!V61)*100</f>
        <v>5.4380664652567976</v>
      </c>
      <c r="BO58" s="77">
        <f>(DATA!CK61/DATA!W61)*100</f>
        <v>5.7555097510702398</v>
      </c>
      <c r="BP58" s="61">
        <f>(DATA!CL61/DATA!M61)*100</f>
        <v>0</v>
      </c>
      <c r="BQ58" s="77">
        <f>(DATA!CM61/DATA!N61)*100</f>
        <v>0</v>
      </c>
      <c r="BR58" s="77">
        <f>(DATA!CN61/DATA!O61)*100</f>
        <v>0</v>
      </c>
      <c r="BS58" s="77">
        <f>(DATA!CO61/DATA!P61)*100</f>
        <v>0</v>
      </c>
      <c r="BT58" s="77">
        <f>(DATA!CP61/DATA!Q61)*100</f>
        <v>0</v>
      </c>
      <c r="BU58" s="77">
        <f>(DATA!CQ61/DATA!R61)*100</f>
        <v>0</v>
      </c>
      <c r="BV58" s="77">
        <f>(DATA!CR61/DATA!S61)*100</f>
        <v>0</v>
      </c>
      <c r="BW58" s="77">
        <f>(DATA!CS61/DATA!T61)*100</f>
        <v>0</v>
      </c>
      <c r="BX58" s="77">
        <f>(DATA!CT61/DATA!U61)*100</f>
        <v>0.23333333333333336</v>
      </c>
      <c r="BY58" s="77">
        <f>(DATA!CU61/DATA!V61)*100</f>
        <v>0.62013038638893303</v>
      </c>
      <c r="BZ58" s="77">
        <f>(DATA!CV61/DATA!W61)*100</f>
        <v>0.72934834311082919</v>
      </c>
      <c r="CA58" s="61">
        <f>(DATA!CW61/DATA!M61)*100</f>
        <v>1.7940199335548173</v>
      </c>
      <c r="CB58" s="77">
        <f>(DATA!CX61/DATA!N61)*100</f>
        <v>2.1592007734450531</v>
      </c>
      <c r="CC58" s="77">
        <f>(DATA!CY61/DATA!O61)*100</f>
        <v>2.5572217837411206</v>
      </c>
      <c r="CD58" s="77">
        <f>(DATA!CZ61/DATA!P61)*100</f>
        <v>2.7111574556830034</v>
      </c>
      <c r="CE58" s="77">
        <f>(DATA!DA61/DATA!Q61)*100</f>
        <v>3.6452665941240476</v>
      </c>
      <c r="CF58" s="77">
        <f>(DATA!DB61/DATA!R61)*100</f>
        <v>4.1673812382095692</v>
      </c>
      <c r="CG58" s="77">
        <f>(DATA!DC61/DATA!S61)*100</f>
        <v>4.8153867752351536</v>
      </c>
      <c r="CH58" s="77">
        <f>(DATA!DD61/DATA!T61)*100</f>
        <v>4.8317941952506596</v>
      </c>
      <c r="CI58" s="77">
        <f>(DATA!DE61/DATA!U61)*100</f>
        <v>5.0333333333333332</v>
      </c>
      <c r="CJ58" s="77">
        <f>(DATA!DF61/DATA!V61)*100</f>
        <v>5.2154555573223087</v>
      </c>
      <c r="CK58" s="77">
        <f>(DATA!DG61/DATA!W61)*100</f>
        <v>5.8189313461233549</v>
      </c>
      <c r="CL58" s="92">
        <f t="shared" si="9"/>
        <v>100</v>
      </c>
      <c r="CM58" s="98">
        <f t="shared" si="10"/>
        <v>100</v>
      </c>
      <c r="CN58" s="98">
        <f t="shared" si="11"/>
        <v>100</v>
      </c>
      <c r="CO58" s="98">
        <f t="shared" si="12"/>
        <v>100</v>
      </c>
      <c r="CP58" s="98">
        <f t="shared" si="13"/>
        <v>100</v>
      </c>
      <c r="CQ58" s="98">
        <f t="shared" si="14"/>
        <v>100</v>
      </c>
      <c r="CR58" s="98">
        <f t="shared" si="15"/>
        <v>100</v>
      </c>
      <c r="CS58" s="98">
        <f t="shared" si="44"/>
        <v>100</v>
      </c>
      <c r="CT58" s="98">
        <f t="shared" si="45"/>
        <v>100</v>
      </c>
      <c r="CU58" s="98">
        <f t="shared" si="46"/>
        <v>100</v>
      </c>
      <c r="CV58" s="98">
        <f t="shared" si="46"/>
        <v>100</v>
      </c>
      <c r="CW58" s="92">
        <f t="shared" si="16"/>
        <v>100.00000000000001</v>
      </c>
      <c r="CX58" s="98">
        <f t="shared" si="17"/>
        <v>100</v>
      </c>
      <c r="CY58" s="98">
        <f t="shared" si="18"/>
        <v>100.00000000000001</v>
      </c>
      <c r="CZ58" s="98">
        <f t="shared" si="19"/>
        <v>100</v>
      </c>
      <c r="DA58" s="98">
        <f t="shared" si="20"/>
        <v>100</v>
      </c>
      <c r="DB58" s="98">
        <f t="shared" si="21"/>
        <v>100.00000000000001</v>
      </c>
      <c r="DC58" s="98">
        <f t="shared" si="22"/>
        <v>100</v>
      </c>
      <c r="DD58" s="98">
        <f t="shared" si="47"/>
        <v>100</v>
      </c>
      <c r="DE58" s="98">
        <f t="shared" si="48"/>
        <v>100</v>
      </c>
      <c r="DF58" s="98">
        <f t="shared" si="49"/>
        <v>100.00000000000001</v>
      </c>
      <c r="DG58" s="98">
        <f t="shared" si="50"/>
        <v>99.999999999999986</v>
      </c>
    </row>
    <row r="59" spans="1:111">
      <c r="A59" s="70" t="str">
        <f>+DATA!A62</f>
        <v>Pennsylvania</v>
      </c>
      <c r="B59" s="77">
        <f>(DATA!X62/DATA!B62)*100</f>
        <v>56.914212548015364</v>
      </c>
      <c r="C59" s="77">
        <f>(DATA!Y62/DATA!C62)*100</f>
        <v>53.611245758603978</v>
      </c>
      <c r="D59" s="77">
        <f>(DATA!Z62/DATA!D62)*100</f>
        <v>52.791625124626115</v>
      </c>
      <c r="E59" s="77">
        <f>(DATA!AA62/DATA!E62)*100</f>
        <v>52.234927234927234</v>
      </c>
      <c r="F59" s="77">
        <f>(DATA!AB62/DATA!F62)*100</f>
        <v>48.422090729783037</v>
      </c>
      <c r="G59" s="77">
        <f>(DATA!AC62/DATA!G62)*100</f>
        <v>46.425120772946862</v>
      </c>
      <c r="H59" s="77">
        <f>(DATA!AD62/DATA!H62)*100</f>
        <v>50.563431479462018</v>
      </c>
      <c r="I59" s="77">
        <f>(DATA!AE62/DATA!I62)*100</f>
        <v>45.53607827150428</v>
      </c>
      <c r="J59" s="77">
        <f>(DATA!AF62/DATA!J62)*100</f>
        <v>44.247385175079586</v>
      </c>
      <c r="K59" s="77">
        <f>(DATA!AG62/DATA!K62)*100</f>
        <v>45.045400710619823</v>
      </c>
      <c r="L59" s="77">
        <f>(DATA!AH62/DATA!L62)*100</f>
        <v>43.717171717171716</v>
      </c>
      <c r="M59" s="61">
        <f>(DATA!AI62/DATA!B62)*100</f>
        <v>43.085787451984636</v>
      </c>
      <c r="N59" s="42">
        <f>(DATA!AJ62/DATA!C62)*100</f>
        <v>46.388754241396022</v>
      </c>
      <c r="O59" s="42">
        <f>(DATA!AK62/DATA!D62)*100</f>
        <v>47.208374875373877</v>
      </c>
      <c r="P59" s="42">
        <f>(DATA!AL62/DATA!E62)*100</f>
        <v>47.765072765072766</v>
      </c>
      <c r="Q59" s="42">
        <f>(DATA!AM62/DATA!F62)*100</f>
        <v>51.577909270216956</v>
      </c>
      <c r="R59" s="42">
        <f>(DATA!AN62/DATA!G62)*100</f>
        <v>53.574879227053138</v>
      </c>
      <c r="S59" s="42">
        <f>(DATA!AO62/DATA!H62)*100</f>
        <v>49.436568520537989</v>
      </c>
      <c r="T59" s="42">
        <f>(DATA!AP62/DATA!I62)*100</f>
        <v>54.46392172849572</v>
      </c>
      <c r="U59" s="42">
        <f>(DATA!AQ62/DATA!J62)*100</f>
        <v>55.752614824920421</v>
      </c>
      <c r="V59" s="42">
        <f>(DATA!AR62/DATA!K62)*100</f>
        <v>54.954599289380177</v>
      </c>
      <c r="W59" s="42">
        <f>(DATA!AS62/DATA!L62)*100</f>
        <v>56.282828282828277</v>
      </c>
      <c r="X59" s="61">
        <f>(DATA!AT62/DATA!M62)*100</f>
        <v>93.982074263764403</v>
      </c>
      <c r="Y59" s="42">
        <f>(DATA!AU62/DATA!N62)*100</f>
        <v>90.626517727051976</v>
      </c>
      <c r="Z59" s="42">
        <f>(DATA!AV62/DATA!O62)*100</f>
        <v>90.473815461346632</v>
      </c>
      <c r="AA59" s="42">
        <f>(DATA!AW62/DATA!P62)*100</f>
        <v>90.32761310452419</v>
      </c>
      <c r="AB59" s="42">
        <f>(DATA!AX62/DATA!Q62)*100</f>
        <v>89.234567901234556</v>
      </c>
      <c r="AC59" s="42">
        <f>(DATA!AY62/DATA!R62)*100</f>
        <v>88.700290979631419</v>
      </c>
      <c r="AD59" s="42">
        <f>(DATA!AZ62/DATA!S62)*100</f>
        <v>89.742647058823536</v>
      </c>
      <c r="AE59" s="42">
        <f>(DATA!BA62/DATA!T62)*100</f>
        <v>87.669543773119614</v>
      </c>
      <c r="AF59" s="42">
        <f>(DATA!BB62/DATA!U62)*100</f>
        <v>87.099725526075019</v>
      </c>
      <c r="AG59" s="42">
        <f>(DATA!BC62/DATA!V62)*100</f>
        <v>86.773547094188373</v>
      </c>
      <c r="AH59" s="42">
        <f>(DATA!BD62/DATA!W62)*100</f>
        <v>86.419753086419746</v>
      </c>
      <c r="AI59" s="61">
        <f>(DATA!BE62/DATA!M62)*100</f>
        <v>3.5851472471190782</v>
      </c>
      <c r="AJ59" s="77">
        <f>(DATA!BF62/DATA!N62)*100</f>
        <v>5.3909664885866926</v>
      </c>
      <c r="AK59" s="77">
        <f>(DATA!BG62/DATA!O62)*100</f>
        <v>5.7855361596009978</v>
      </c>
      <c r="AL59" s="77">
        <f>(DATA!BH62/DATA!P62)*100</f>
        <v>5.8242329693187722</v>
      </c>
      <c r="AM59" s="77">
        <f>(DATA!BI62/DATA!Q62)*100</f>
        <v>6.0246913580246915</v>
      </c>
      <c r="AN59" s="77">
        <f>(DATA!BJ62/DATA!R62)*100</f>
        <v>6.4015518913676042</v>
      </c>
      <c r="AO59" s="77">
        <f>(DATA!BK62/DATA!S62)*100</f>
        <v>5.0367647058823533</v>
      </c>
      <c r="AP59" s="77">
        <f>(DATA!BL62/DATA!T62)*100</f>
        <v>5.589806822852446</v>
      </c>
      <c r="AQ59" s="77">
        <f>(DATA!BM62/DATA!U62)*100</f>
        <v>6.7703568161024696</v>
      </c>
      <c r="AR59" s="77">
        <f>(DATA!BN62/DATA!V62)*100</f>
        <v>6.1723446893787575</v>
      </c>
      <c r="AS59" s="77">
        <f>(DATA!BO62/DATA!W62)*100</f>
        <v>6.2962962962962958</v>
      </c>
      <c r="AT59" s="107" t="str">
        <f>IF(DATA!BP62&gt;0,((DATA!BP62/DATA!BE62)*100),"NA")</f>
        <v>NA</v>
      </c>
      <c r="AU59" s="112" t="str">
        <f>IF(DATA!BQ62&gt;0,((DATA!BQ62/DATA!BF62)*100),"NA")</f>
        <v>NA</v>
      </c>
      <c r="AV59" s="112" t="str">
        <f>IF(DATA!BR62&gt;0,((DATA!BR62/DATA!BG62)*100),"NA")</f>
        <v>NA</v>
      </c>
      <c r="AW59" s="112" t="str">
        <f>IF(DATA!BS62&gt;0,((DATA!BS62/DATA!BH62)*100),"NA")</f>
        <v>NA</v>
      </c>
      <c r="AX59" s="112" t="str">
        <f>IF(DATA!BT62&gt;0,((DATA!BT62/DATA!BI62)*100),"NA")</f>
        <v>NA</v>
      </c>
      <c r="AY59" s="112">
        <f>IF(DATA!BU62&gt;0,((DATA!BU62/DATA!BJ62)*100),"NA")</f>
        <v>49.242424242424242</v>
      </c>
      <c r="AZ59" s="112">
        <f>IF(DATA!BV62&gt;0,((DATA!BV62/DATA!BK62)*100),"NA")</f>
        <v>43.065693430656928</v>
      </c>
      <c r="BA59" s="112">
        <f>IF(DATA!BW62&gt;0,((DATA!BW62/DATA!BL62)*100),"NA")</f>
        <v>45.588235294117645</v>
      </c>
      <c r="BB59" s="112">
        <f>IF(DATA!BX62&gt;0,((DATA!BX62/DATA!BM62)*100),"NA")</f>
        <v>47.297297297297298</v>
      </c>
      <c r="BC59" s="112">
        <f>IF(DATA!BY62&gt;0,((DATA!BY62/DATA!BN62)*100),"NA")</f>
        <v>43.506493506493506</v>
      </c>
      <c r="BD59" s="112" t="str">
        <f>IF(DATA!BZ62&gt;0,((DATA!BZ62/DATA!BO62)*100),"NA")</f>
        <v>NA</v>
      </c>
      <c r="BE59" s="61">
        <f>(DATA!CA62/DATA!M62)*100</f>
        <v>0.89628681177976954</v>
      </c>
      <c r="BF59" s="77">
        <f>(DATA!CB62/DATA!N62)*100</f>
        <v>1.1656143759106361</v>
      </c>
      <c r="BG59" s="77">
        <f>(DATA!CC62/DATA!O62)*100</f>
        <v>0.99750623441396502</v>
      </c>
      <c r="BH59" s="77">
        <f>(DATA!CD62/DATA!P62)*100</f>
        <v>1.1960478419136766</v>
      </c>
      <c r="BI59" s="77">
        <f>(DATA!CE62/DATA!Q62)*100</f>
        <v>1.7777777777777777</v>
      </c>
      <c r="BJ59" s="77">
        <f>(DATA!CF62/DATA!R62)*100</f>
        <v>1.8913676042677012</v>
      </c>
      <c r="BK59" s="77">
        <f>(DATA!CG62/DATA!S62)*100</f>
        <v>1.7647058823529411</v>
      </c>
      <c r="BL59" s="77">
        <f>(DATA!CH62/DATA!T62)*100</f>
        <v>2.5071927661323468</v>
      </c>
      <c r="BM59" s="77">
        <f>(DATA!CI62/DATA!U62)*100</f>
        <v>1.7840805123513266</v>
      </c>
      <c r="BN59" s="77">
        <f>(DATA!CJ62/DATA!V62)*100</f>
        <v>2.2044088176352705</v>
      </c>
      <c r="BO59" s="77">
        <f>(DATA!CK62/DATA!W62)*100</f>
        <v>2.4691358024691357</v>
      </c>
      <c r="BP59" s="61">
        <f>(DATA!CL62/DATA!M62)*100</f>
        <v>0</v>
      </c>
      <c r="BQ59" s="77">
        <f>(DATA!CM62/DATA!N62)*100</f>
        <v>0</v>
      </c>
      <c r="BR59" s="77">
        <f>(DATA!CN62/DATA!O62)*100</f>
        <v>0</v>
      </c>
      <c r="BS59" s="77">
        <f>(DATA!CO62/DATA!P62)*100</f>
        <v>0</v>
      </c>
      <c r="BT59" s="77">
        <f>(DATA!CP62/DATA!Q62)*100</f>
        <v>0</v>
      </c>
      <c r="BU59" s="77">
        <f>(DATA!CQ62/DATA!R62)*100</f>
        <v>0</v>
      </c>
      <c r="BV59" s="77">
        <f>(DATA!CR62/DATA!S62)*100</f>
        <v>0</v>
      </c>
      <c r="BW59" s="77">
        <f>(DATA!CS62/DATA!T62)*100</f>
        <v>0.41101520756267979</v>
      </c>
      <c r="BX59" s="77">
        <f>(DATA!CT62/DATA!U62)*100</f>
        <v>0.68618481244281793</v>
      </c>
      <c r="BY59" s="77">
        <f>(DATA!CU62/DATA!V62)*100</f>
        <v>0.68136272545090182</v>
      </c>
      <c r="BZ59" s="77">
        <f>(DATA!CV62/DATA!W62)*100</f>
        <v>0.49382716049382713</v>
      </c>
      <c r="CA59" s="61">
        <f>(DATA!CW62/DATA!M62)*100</f>
        <v>1.5364916773367476</v>
      </c>
      <c r="CB59" s="77">
        <f>(DATA!CX62/DATA!N62)*100</f>
        <v>2.8169014084507045</v>
      </c>
      <c r="CC59" s="77">
        <f>(DATA!CY62/DATA!O62)*100</f>
        <v>2.7431421446384037</v>
      </c>
      <c r="CD59" s="77">
        <f>(DATA!CZ62/DATA!P62)*100</f>
        <v>2.6521060842433699</v>
      </c>
      <c r="CE59" s="77">
        <f>(DATA!DA62/DATA!Q62)*100</f>
        <v>2.9629629629629632</v>
      </c>
      <c r="CF59" s="77">
        <f>(DATA!DB62/DATA!R62)*100</f>
        <v>3.0067895247332688</v>
      </c>
      <c r="CG59" s="77">
        <f>(DATA!DC62/DATA!S62)*100</f>
        <v>3.4558823529411766</v>
      </c>
      <c r="CH59" s="77">
        <f>(DATA!DD62/DATA!T62)*100</f>
        <v>3.8224414303329222</v>
      </c>
      <c r="CI59" s="77">
        <f>(DATA!DE62/DATA!U62)*100</f>
        <v>3.6596523330283626</v>
      </c>
      <c r="CJ59" s="77">
        <f>(DATA!DF62/DATA!V62)*100</f>
        <v>4.1683366733466931</v>
      </c>
      <c r="CK59" s="77">
        <f>(DATA!DG62/DATA!W62)*100</f>
        <v>4.3209876543209873</v>
      </c>
      <c r="CL59" s="92">
        <f t="shared" si="9"/>
        <v>100</v>
      </c>
      <c r="CM59" s="98">
        <f t="shared" si="10"/>
        <v>100</v>
      </c>
      <c r="CN59" s="98">
        <f t="shared" si="11"/>
        <v>100</v>
      </c>
      <c r="CO59" s="98">
        <f t="shared" si="12"/>
        <v>100</v>
      </c>
      <c r="CP59" s="98">
        <f t="shared" si="13"/>
        <v>100</v>
      </c>
      <c r="CQ59" s="98">
        <f t="shared" si="14"/>
        <v>100</v>
      </c>
      <c r="CR59" s="98">
        <f t="shared" si="15"/>
        <v>100</v>
      </c>
      <c r="CS59" s="98">
        <f t="shared" si="44"/>
        <v>100</v>
      </c>
      <c r="CT59" s="98">
        <f t="shared" si="45"/>
        <v>100</v>
      </c>
      <c r="CU59" s="98">
        <f t="shared" si="46"/>
        <v>100</v>
      </c>
      <c r="CV59" s="98">
        <f t="shared" si="46"/>
        <v>100</v>
      </c>
      <c r="CW59" s="92">
        <f t="shared" si="16"/>
        <v>100</v>
      </c>
      <c r="CX59" s="98">
        <f t="shared" si="17"/>
        <v>100.00000000000001</v>
      </c>
      <c r="CY59" s="98">
        <f t="shared" si="18"/>
        <v>99.999999999999986</v>
      </c>
      <c r="CZ59" s="98">
        <f t="shared" si="19"/>
        <v>100.00000000000001</v>
      </c>
      <c r="DA59" s="98">
        <f t="shared" si="20"/>
        <v>99.999999999999986</v>
      </c>
      <c r="DB59" s="98">
        <f t="shared" si="21"/>
        <v>99.999999999999986</v>
      </c>
      <c r="DC59" s="98">
        <f t="shared" si="22"/>
        <v>100</v>
      </c>
      <c r="DD59" s="98">
        <f t="shared" si="47"/>
        <v>100.00000000000001</v>
      </c>
      <c r="DE59" s="98">
        <f t="shared" si="48"/>
        <v>99.999999999999986</v>
      </c>
      <c r="DF59" s="98">
        <f t="shared" si="49"/>
        <v>99.999999999999986</v>
      </c>
      <c r="DG59" s="98">
        <f t="shared" si="50"/>
        <v>99.999999999999986</v>
      </c>
    </row>
    <row r="60" spans="1:111">
      <c r="A60" s="70" t="str">
        <f>+DATA!A63</f>
        <v>Rhode Island</v>
      </c>
      <c r="B60" s="77">
        <f>(DATA!X63/DATA!B63)*100</f>
        <v>50</v>
      </c>
      <c r="C60" s="77">
        <f>(DATA!Y63/DATA!C63)*100</f>
        <v>48.591549295774648</v>
      </c>
      <c r="D60" s="77">
        <f>(DATA!Z63/DATA!D63)*100</f>
        <v>46.478873239436616</v>
      </c>
      <c r="E60" s="77">
        <f>(DATA!AA63/DATA!E63)*100</f>
        <v>45.487364620938628</v>
      </c>
      <c r="F60" s="77">
        <f>(DATA!AB63/DATA!F63)*100</f>
        <v>43.887147335423201</v>
      </c>
      <c r="G60" s="77">
        <f>(DATA!AC63/DATA!G63)*100</f>
        <v>39.864864864864863</v>
      </c>
      <c r="H60" s="77">
        <f>(DATA!AD63/DATA!H63)*100</f>
        <v>38.585209003215432</v>
      </c>
      <c r="I60" s="77">
        <f>(DATA!AE63/DATA!I63)*100</f>
        <v>36.307692307692307</v>
      </c>
      <c r="J60" s="77">
        <f>(DATA!AF63/DATA!J63)*100</f>
        <v>37.071651090342677</v>
      </c>
      <c r="K60" s="77">
        <f>(DATA!AG63/DATA!K63)*100</f>
        <v>37.804878048780488</v>
      </c>
      <c r="L60" s="77">
        <f>(DATA!AH63/DATA!L63)*100</f>
        <v>36.728395061728399</v>
      </c>
      <c r="M60" s="61">
        <f>(DATA!AI63/DATA!B63)*100</f>
        <v>50</v>
      </c>
      <c r="N60" s="42">
        <f>(DATA!AJ63/DATA!C63)*100</f>
        <v>51.408450704225352</v>
      </c>
      <c r="O60" s="42">
        <f>(DATA!AK63/DATA!D63)*100</f>
        <v>53.521126760563376</v>
      </c>
      <c r="P60" s="42">
        <f>(DATA!AL63/DATA!E63)*100</f>
        <v>54.512635379061372</v>
      </c>
      <c r="Q60" s="42">
        <f>(DATA!AM63/DATA!F63)*100</f>
        <v>56.112852664576806</v>
      </c>
      <c r="R60" s="42">
        <f>(DATA!AN63/DATA!G63)*100</f>
        <v>60.13513513513513</v>
      </c>
      <c r="S60" s="42">
        <f>(DATA!AO63/DATA!H63)*100</f>
        <v>61.414790996784561</v>
      </c>
      <c r="T60" s="42">
        <f>(DATA!AP63/DATA!I63)*100</f>
        <v>63.692307692307693</v>
      </c>
      <c r="U60" s="42">
        <f>(DATA!AQ63/DATA!J63)*100</f>
        <v>62.928348909657316</v>
      </c>
      <c r="V60" s="42">
        <f>(DATA!AR63/DATA!K63)*100</f>
        <v>62.195121951219512</v>
      </c>
      <c r="W60" s="42">
        <f>(DATA!AS63/DATA!L63)*100</f>
        <v>63.271604938271608</v>
      </c>
      <c r="X60" s="61">
        <f>(DATA!AT63/DATA!M63)*100</f>
        <v>96.666666666666671</v>
      </c>
      <c r="Y60" s="42">
        <f>(DATA!AU63/DATA!N63)*100</f>
        <v>96.83098591549296</v>
      </c>
      <c r="Z60" s="42">
        <f>(DATA!AV63/DATA!O63)*100</f>
        <v>96.478873239436624</v>
      </c>
      <c r="AA60" s="42">
        <f>(DATA!AW63/DATA!P63)*100</f>
        <v>96.389891696750908</v>
      </c>
      <c r="AB60" s="42">
        <f>(DATA!AX63/DATA!Q63)*100</f>
        <v>95.297805642633222</v>
      </c>
      <c r="AC60" s="42">
        <f>(DATA!AY63/DATA!R63)*100</f>
        <v>94.594594594594597</v>
      </c>
      <c r="AD60" s="42">
        <f>(DATA!AZ63/DATA!S63)*100</f>
        <v>94.533762057877809</v>
      </c>
      <c r="AE60" s="42">
        <f>(DATA!BA63/DATA!T63)*100</f>
        <v>94.461538461538467</v>
      </c>
      <c r="AF60" s="42">
        <f>(DATA!BB63/DATA!U63)*100</f>
        <v>95.327102803738313</v>
      </c>
      <c r="AG60" s="42">
        <f>(DATA!BC63/DATA!V63)*100</f>
        <v>93.902439024390233</v>
      </c>
      <c r="AH60" s="42">
        <f>(DATA!BD63/DATA!W63)*100</f>
        <v>93.209876543209873</v>
      </c>
      <c r="AI60" s="61">
        <f>(DATA!BE63/DATA!M63)*100</f>
        <v>1.3333333333333335</v>
      </c>
      <c r="AJ60" s="77">
        <f>(DATA!BF63/DATA!N63)*100</f>
        <v>1.056338028169014</v>
      </c>
      <c r="AK60" s="77">
        <f>(DATA!BG63/DATA!O63)*100</f>
        <v>1.056338028169014</v>
      </c>
      <c r="AL60" s="77">
        <f>(DATA!BH63/DATA!P63)*100</f>
        <v>1.0830324909747291</v>
      </c>
      <c r="AM60" s="77">
        <f>(DATA!BI63/DATA!Q63)*100</f>
        <v>1.8808777429467085</v>
      </c>
      <c r="AN60" s="77">
        <f>(DATA!BJ63/DATA!R63)*100</f>
        <v>2.3648648648648649</v>
      </c>
      <c r="AO60" s="77">
        <f>(DATA!BK63/DATA!S63)*100</f>
        <v>2.572347266881029</v>
      </c>
      <c r="AP60" s="77">
        <f>(DATA!BL63/DATA!T63)*100</f>
        <v>3.0769230769230771</v>
      </c>
      <c r="AQ60" s="77">
        <f>(DATA!BM63/DATA!U63)*100</f>
        <v>1.8691588785046727</v>
      </c>
      <c r="AR60" s="77">
        <f>(DATA!BN63/DATA!V63)*100</f>
        <v>1.8292682926829267</v>
      </c>
      <c r="AS60" s="77">
        <f>(DATA!BO63/DATA!W63)*100</f>
        <v>2.4691358024691357</v>
      </c>
      <c r="AT60" s="107" t="str">
        <f>IF(DATA!BP63&gt;0,((DATA!BP63/DATA!BE63)*100),"NA")</f>
        <v>NA</v>
      </c>
      <c r="AU60" s="112" t="str">
        <f>IF(DATA!BQ63&gt;0,((DATA!BQ63/DATA!BF63)*100),"NA")</f>
        <v>NA</v>
      </c>
      <c r="AV60" s="112" t="str">
        <f>IF(DATA!BR63&gt;0,((DATA!BR63/DATA!BG63)*100),"NA")</f>
        <v>NA</v>
      </c>
      <c r="AW60" s="112" t="str">
        <f>IF(DATA!BS63&gt;0,((DATA!BS63/DATA!BH63)*100),"NA")</f>
        <v>NA</v>
      </c>
      <c r="AX60" s="112" t="str">
        <f>IF(DATA!BT63&gt;0,((DATA!BT63/DATA!BI63)*100),"NA")</f>
        <v>NA</v>
      </c>
      <c r="AY60" s="112" t="str">
        <f>IF(DATA!BU63&gt;0,((DATA!BU63/DATA!BJ63)*100),"NA")</f>
        <v>NA</v>
      </c>
      <c r="AZ60" s="112" t="str">
        <f>IF(DATA!BV63&gt;0,((DATA!BV63/DATA!BK63)*100),"NA")</f>
        <v>NA</v>
      </c>
      <c r="BA60" s="112" t="str">
        <f>IF(DATA!BW63&gt;0,((DATA!BW63/DATA!BL63)*100),"NA")</f>
        <v>NA</v>
      </c>
      <c r="BB60" s="112" t="str">
        <f>IF(DATA!BX63&gt;0,((DATA!BX63/DATA!BM63)*100),"NA")</f>
        <v>NA</v>
      </c>
      <c r="BC60" s="112" t="str">
        <f>IF(DATA!BY63&gt;0,((DATA!BY63/DATA!BN63)*100),"NA")</f>
        <v>NA</v>
      </c>
      <c r="BD60" s="112" t="str">
        <f>IF(DATA!BZ63&gt;0,((DATA!BZ63/DATA!BO63)*100),"NA")</f>
        <v>NA</v>
      </c>
      <c r="BE60" s="61">
        <f>(DATA!CA63/DATA!M63)*100</f>
        <v>0</v>
      </c>
      <c r="BF60" s="77">
        <f>(DATA!CB63/DATA!N63)*100</f>
        <v>0</v>
      </c>
      <c r="BG60" s="77">
        <f>(DATA!CC63/DATA!O63)*100</f>
        <v>0</v>
      </c>
      <c r="BH60" s="77">
        <f>(DATA!CD63/DATA!P63)*100</f>
        <v>0</v>
      </c>
      <c r="BI60" s="77">
        <f>(DATA!CE63/DATA!Q63)*100</f>
        <v>0.94043887147335425</v>
      </c>
      <c r="BJ60" s="77">
        <f>(DATA!CF63/DATA!R63)*100</f>
        <v>1.3513513513513513</v>
      </c>
      <c r="BK60" s="77">
        <f>(DATA!CG63/DATA!S63)*100</f>
        <v>1.607717041800643</v>
      </c>
      <c r="BL60" s="77">
        <f>(DATA!CH63/DATA!T63)*100</f>
        <v>1.2307692307692308</v>
      </c>
      <c r="BM60" s="77">
        <f>(DATA!CI63/DATA!U63)*100</f>
        <v>0.93457943925233633</v>
      </c>
      <c r="BN60" s="77">
        <f>(DATA!CJ63/DATA!V63)*100</f>
        <v>1.2195121951219512</v>
      </c>
      <c r="BO60" s="77">
        <f>(DATA!CK63/DATA!W63)*100</f>
        <v>1.2345679012345678</v>
      </c>
      <c r="BP60" s="61">
        <f>(DATA!CL63/DATA!M63)*100</f>
        <v>0</v>
      </c>
      <c r="BQ60" s="77">
        <f>(DATA!CM63/DATA!N63)*100</f>
        <v>0</v>
      </c>
      <c r="BR60" s="77">
        <f>(DATA!CN63/DATA!O63)*100</f>
        <v>0</v>
      </c>
      <c r="BS60" s="77">
        <f>(DATA!CO63/DATA!P63)*100</f>
        <v>0</v>
      </c>
      <c r="BT60" s="77">
        <f>(DATA!CP63/DATA!Q63)*100</f>
        <v>0</v>
      </c>
      <c r="BU60" s="77">
        <f>(DATA!CQ63/DATA!R63)*100</f>
        <v>0</v>
      </c>
      <c r="BV60" s="77">
        <f>(DATA!CR63/DATA!S63)*100</f>
        <v>0</v>
      </c>
      <c r="BW60" s="77">
        <f>(DATA!CS63/DATA!T63)*100</f>
        <v>0</v>
      </c>
      <c r="BX60" s="77">
        <f>(DATA!CT63/DATA!U63)*100</f>
        <v>0</v>
      </c>
      <c r="BY60" s="77">
        <f>(DATA!CU63/DATA!V63)*100</f>
        <v>0</v>
      </c>
      <c r="BZ60" s="77">
        <f>(DATA!CV63/DATA!W63)*100</f>
        <v>0</v>
      </c>
      <c r="CA60" s="61">
        <f>(DATA!CW63/DATA!M63)*100</f>
        <v>2</v>
      </c>
      <c r="CB60" s="77">
        <f>(DATA!CX63/DATA!N63)*100</f>
        <v>2.112676056338028</v>
      </c>
      <c r="CC60" s="77">
        <f>(DATA!CY63/DATA!O63)*100</f>
        <v>2.464788732394366</v>
      </c>
      <c r="CD60" s="77">
        <f>(DATA!CZ63/DATA!P63)*100</f>
        <v>2.5270758122743682</v>
      </c>
      <c r="CE60" s="77">
        <f>(DATA!DA63/DATA!Q63)*100</f>
        <v>1.8808777429467085</v>
      </c>
      <c r="CF60" s="77">
        <f>(DATA!DB63/DATA!R63)*100</f>
        <v>1.6891891891891893</v>
      </c>
      <c r="CG60" s="77">
        <f>(DATA!DC63/DATA!S63)*100</f>
        <v>1.2861736334405145</v>
      </c>
      <c r="CH60" s="77">
        <f>(DATA!DD63/DATA!T63)*100</f>
        <v>1.2307692307692308</v>
      </c>
      <c r="CI60" s="77">
        <f>(DATA!DE63/DATA!U63)*100</f>
        <v>1.8691588785046727</v>
      </c>
      <c r="CJ60" s="77">
        <f>(DATA!DF63/DATA!V63)*100</f>
        <v>3.0487804878048781</v>
      </c>
      <c r="CK60" s="77">
        <f>(DATA!DG63/DATA!W63)*100</f>
        <v>3.0864197530864197</v>
      </c>
      <c r="CL60" s="92">
        <f t="shared" si="9"/>
        <v>100</v>
      </c>
      <c r="CM60" s="98">
        <f t="shared" si="10"/>
        <v>100</v>
      </c>
      <c r="CN60" s="98">
        <f t="shared" si="11"/>
        <v>100</v>
      </c>
      <c r="CO60" s="98">
        <f t="shared" si="12"/>
        <v>100</v>
      </c>
      <c r="CP60" s="98">
        <f t="shared" si="13"/>
        <v>100</v>
      </c>
      <c r="CQ60" s="98">
        <f t="shared" si="14"/>
        <v>100</v>
      </c>
      <c r="CR60" s="98">
        <f t="shared" si="15"/>
        <v>100</v>
      </c>
      <c r="CS60" s="98">
        <f t="shared" si="44"/>
        <v>100</v>
      </c>
      <c r="CT60" s="98">
        <f t="shared" si="45"/>
        <v>100</v>
      </c>
      <c r="CU60" s="98">
        <f t="shared" si="46"/>
        <v>100</v>
      </c>
      <c r="CV60" s="98">
        <f t="shared" si="46"/>
        <v>100</v>
      </c>
      <c r="CW60" s="92">
        <f t="shared" si="16"/>
        <v>100</v>
      </c>
      <c r="CX60" s="98">
        <f t="shared" si="17"/>
        <v>100</v>
      </c>
      <c r="CY60" s="98">
        <f t="shared" si="18"/>
        <v>100</v>
      </c>
      <c r="CZ60" s="98">
        <f t="shared" si="19"/>
        <v>100</v>
      </c>
      <c r="DA60" s="98">
        <f t="shared" si="20"/>
        <v>99.999999999999986</v>
      </c>
      <c r="DB60" s="98">
        <f t="shared" si="21"/>
        <v>100.00000000000001</v>
      </c>
      <c r="DC60" s="98">
        <f t="shared" si="22"/>
        <v>99.999999999999986</v>
      </c>
      <c r="DD60" s="98">
        <f t="shared" si="47"/>
        <v>100</v>
      </c>
      <c r="DE60" s="98">
        <f t="shared" si="48"/>
        <v>100</v>
      </c>
      <c r="DF60" s="98">
        <f t="shared" si="49"/>
        <v>99.999999999999986</v>
      </c>
      <c r="DG60" s="98">
        <f t="shared" si="50"/>
        <v>100</v>
      </c>
    </row>
    <row r="61" spans="1:111">
      <c r="A61" s="66" t="str">
        <f>+DATA!A64</f>
        <v>Vermont</v>
      </c>
      <c r="B61" s="75">
        <f>(DATA!X64/DATA!B64)*100</f>
        <v>80.645161290322577</v>
      </c>
      <c r="C61" s="75">
        <f>(DATA!Y64/DATA!C64)*100</f>
        <v>72.727272727272734</v>
      </c>
      <c r="D61" s="75" t="e">
        <f>(DATA!Z64/DATA!D64)*100</f>
        <v>#DIV/0!</v>
      </c>
      <c r="E61" s="75" t="e">
        <f>(DATA!AA64/DATA!E64)*100</f>
        <v>#DIV/0!</v>
      </c>
      <c r="F61" s="75" t="e">
        <f>(DATA!AB64/DATA!F64)*100</f>
        <v>#DIV/0!</v>
      </c>
      <c r="G61" s="75" t="e">
        <f>(DATA!AC64/DATA!G64)*100</f>
        <v>#DIV/0!</v>
      </c>
      <c r="H61" s="75">
        <f>(DATA!AD64/DATA!H64)*100</f>
        <v>57.142857142857139</v>
      </c>
      <c r="I61" s="75">
        <f>(DATA!AE64/DATA!I64)*100</f>
        <v>55.813953488372093</v>
      </c>
      <c r="J61" s="75" t="e">
        <f>(DATA!AF64/DATA!J64)*100</f>
        <v>#DIV/0!</v>
      </c>
      <c r="K61" s="75">
        <f>(DATA!AG64/DATA!K64)*100</f>
        <v>52.941176470588239</v>
      </c>
      <c r="L61" s="75">
        <f>(DATA!AH64/DATA!L64)*100</f>
        <v>50.649350649350644</v>
      </c>
      <c r="M61" s="110">
        <f>IF(DATA!B64&gt;0,(DATA!AI64/DATA!B64)*100,"NA")</f>
        <v>19.35483870967742</v>
      </c>
      <c r="N61" s="111">
        <f>IF(DATA!C64&gt;0,(DATA!AJ64/DATA!C64)*100,"NA")</f>
        <v>27.27272727272727</v>
      </c>
      <c r="O61" s="111" t="str">
        <f>IF(DATA!D64&gt;0,(DATA!AK64/DATA!D64)*100,"NA")</f>
        <v>NA</v>
      </c>
      <c r="P61" s="111" t="str">
        <f>IF(DATA!E64&gt;0,(DATA!AL64/DATA!E64)*100,"NA")</f>
        <v>NA</v>
      </c>
      <c r="Q61" s="111" t="str">
        <f>IF(DATA!F64&gt;0,(DATA!AM64/DATA!F64)*100,"NA")</f>
        <v>NA</v>
      </c>
      <c r="R61" s="111" t="str">
        <f>IF(DATA!G64&gt;0,(DATA!AN64/DATA!G64)*100,"NA")</f>
        <v>NA</v>
      </c>
      <c r="S61" s="111">
        <f>IF(DATA!H64&gt;0,(DATA!AO64/DATA!H64)*100,"NA")</f>
        <v>42.857142857142854</v>
      </c>
      <c r="T61" s="111">
        <f>IF(DATA!I64&gt;0,(DATA!AP64/DATA!I64)*100,"NA")</f>
        <v>44.186046511627907</v>
      </c>
      <c r="U61" s="111" t="str">
        <f>IF(DATA!J64&gt;0,(DATA!AQ64/DATA!J64)*100,"NA")</f>
        <v>NA</v>
      </c>
      <c r="V61" s="111">
        <f>IF(DATA!K64&gt;0,(DATA!AR64/DATA!K64)*100,"NA")</f>
        <v>47.058823529411761</v>
      </c>
      <c r="W61" s="111">
        <f>IF(DATA!L64&gt;0,(DATA!AS64/DATA!L64)*100,"NA")</f>
        <v>49.350649350649348</v>
      </c>
      <c r="X61" s="76">
        <f>(DATA!AT64/DATA!M64)*100</f>
        <v>100</v>
      </c>
      <c r="Y61" s="75">
        <f>(DATA!AU64/DATA!N64)*100</f>
        <v>100</v>
      </c>
      <c r="Z61" s="75" t="e">
        <f>(DATA!AV64/DATA!O64)*100</f>
        <v>#DIV/0!</v>
      </c>
      <c r="AA61" s="75" t="e">
        <f>(DATA!AW64/DATA!P64)*100</f>
        <v>#DIV/0!</v>
      </c>
      <c r="AB61" s="75" t="e">
        <f>(DATA!AX64/DATA!Q64)*100</f>
        <v>#DIV/0!</v>
      </c>
      <c r="AC61" s="75" t="e">
        <f>(DATA!AY64/DATA!R64)*100</f>
        <v>#DIV/0!</v>
      </c>
      <c r="AD61" s="75">
        <f>(DATA!AZ64/DATA!S64)*100</f>
        <v>97.727272727272734</v>
      </c>
      <c r="AE61" s="75">
        <f>(DATA!BA64/DATA!T64)*100</f>
        <v>95.238095238095227</v>
      </c>
      <c r="AF61" s="75" t="e">
        <f>(DATA!BB64/DATA!U64)*100</f>
        <v>#DIV/0!</v>
      </c>
      <c r="AG61" s="75">
        <f>(DATA!BC64/DATA!V64)*100</f>
        <v>94.444444444444443</v>
      </c>
      <c r="AH61" s="75">
        <f>(DATA!BD64/DATA!W64)*100</f>
        <v>92.307692307692307</v>
      </c>
      <c r="AI61" s="110">
        <f>IF(DATA!M64&gt;0,(DATA!BE64/DATA!M64)*100,"NA")</f>
        <v>0</v>
      </c>
      <c r="AJ61" s="111">
        <f>IF(DATA!N64&gt;0,(DATA!BF64/DATA!N64)*100,"NA")</f>
        <v>0</v>
      </c>
      <c r="AK61" s="111" t="str">
        <f>IF(DATA!O64&gt;0,(DATA!BG64/DATA!O64)*100,"NA")</f>
        <v>NA</v>
      </c>
      <c r="AL61" s="111" t="str">
        <f>IF(DATA!P64&gt;0,(DATA!BH64/DATA!P64)*100,"NA")</f>
        <v>NA</v>
      </c>
      <c r="AM61" s="111" t="str">
        <f>IF(DATA!Q64&gt;0,(DATA!BI64/DATA!Q64)*100,"NA")</f>
        <v>NA</v>
      </c>
      <c r="AN61" s="111" t="str">
        <f>IF(DATA!R64&gt;0,(DATA!BJ64/DATA!R64)*100,"NA")</f>
        <v>NA</v>
      </c>
      <c r="AO61" s="111">
        <f>IF(DATA!S64&gt;0,(DATA!BK64/DATA!S64)*100,"NA")</f>
        <v>2.2727272727272729</v>
      </c>
      <c r="AP61" s="111">
        <f>IF(DATA!T64&gt;0,(DATA!BL64/DATA!T64)*100,"NA")</f>
        <v>1.5873015873015872</v>
      </c>
      <c r="AQ61" s="111" t="str">
        <f>IF(DATA!U64&gt;0,(DATA!BM64/DATA!U64)*100,"NA")</f>
        <v>NA</v>
      </c>
      <c r="AR61" s="111">
        <f>IF(DATA!V64&gt;0,(DATA!BN64/DATA!V64)*100,"NA")</f>
        <v>1.3888888888888888</v>
      </c>
      <c r="AS61" s="111">
        <f>IF(DATA!W64&gt;0,(DATA!BO64/DATA!W64)*100,"NA")</f>
        <v>1.5384615384615385</v>
      </c>
      <c r="AT61" s="110" t="str">
        <f>IF(DATA!BP64&gt;0,((DATA!BP64/DATA!BE64)*100),"NA")</f>
        <v>NA</v>
      </c>
      <c r="AU61" s="111" t="str">
        <f>IF(DATA!BQ64&gt;0,((DATA!BQ64/DATA!BF64)*100),"NA")</f>
        <v>NA</v>
      </c>
      <c r="AV61" s="111" t="str">
        <f>IF(DATA!BR64&gt;0,((DATA!BR64/DATA!BG64)*100),"NA")</f>
        <v>NA</v>
      </c>
      <c r="AW61" s="111" t="str">
        <f>IF(DATA!BS64&gt;0,((DATA!BS64/DATA!BH64)*100),"NA")</f>
        <v>NA</v>
      </c>
      <c r="AX61" s="111" t="str">
        <f>IF(DATA!BT64&gt;0,((DATA!BT64/DATA!BI64)*100),"NA")</f>
        <v>NA</v>
      </c>
      <c r="AY61" s="111" t="str">
        <f>IF(DATA!BU64&gt;0,((DATA!BU64/DATA!BJ64)*100),"NA")</f>
        <v>NA</v>
      </c>
      <c r="AZ61" s="111" t="str">
        <f>IF(DATA!BV64&gt;0,((DATA!BV64/DATA!BK64)*100),"NA")</f>
        <v>NA</v>
      </c>
      <c r="BA61" s="111" t="str">
        <f>IF(DATA!BW64&gt;0,((DATA!BW64/DATA!BL64)*100),"NA")</f>
        <v>NA</v>
      </c>
      <c r="BB61" s="111" t="str">
        <f>IF(DATA!BX64&gt;0,((DATA!BX64/DATA!BM64)*100),"NA")</f>
        <v>NA</v>
      </c>
      <c r="BC61" s="111" t="str">
        <f>IF(DATA!BY64&gt;0,((DATA!BY64/DATA!BN64)*100),"NA")</f>
        <v>NA</v>
      </c>
      <c r="BD61" s="111" t="str">
        <f>IF(DATA!BZ64&gt;0,((DATA!BZ64/DATA!BO64)*100),"NA")</f>
        <v>NA</v>
      </c>
      <c r="BE61" s="110">
        <f>IF(DATA!M64&gt;0,(DATA!CA64/DATA!M64)*100,"NA")</f>
        <v>0</v>
      </c>
      <c r="BF61" s="111">
        <f>IF(DATA!N64&gt;0,(DATA!CB64/DATA!N64)*100,"NA")</f>
        <v>0</v>
      </c>
      <c r="BG61" s="111" t="str">
        <f>IF(DATA!O64&gt;0,(DATA!CC64/DATA!O64)*100,"NA")</f>
        <v>NA</v>
      </c>
      <c r="BH61" s="111" t="str">
        <f>IF(DATA!P64&gt;0,(DATA!CD64/DATA!P64)*100,"NA")</f>
        <v>NA</v>
      </c>
      <c r="BI61" s="111" t="str">
        <f>IF(DATA!Q64&gt;0,(DATA!CE64/DATA!Q64)*100,"NA")</f>
        <v>NA</v>
      </c>
      <c r="BJ61" s="111" t="str">
        <f>IF(DATA!R64&gt;0,(DATA!CF64/DATA!R64)*100,"NA")</f>
        <v>NA</v>
      </c>
      <c r="BK61" s="111">
        <f>IF(DATA!S64&gt;0,(DATA!CG64/DATA!S64)*100,"NA")</f>
        <v>0</v>
      </c>
      <c r="BL61" s="111">
        <f>IF(DATA!T64&gt;0,(DATA!CH64/DATA!T64)*100,"NA")</f>
        <v>0</v>
      </c>
      <c r="BM61" s="111" t="str">
        <f>IF(DATA!U64&gt;0,(DATA!CI64/DATA!U64)*100,"NA")</f>
        <v>NA</v>
      </c>
      <c r="BN61" s="111">
        <f>IF(DATA!V64&gt;0,(DATA!CJ64/DATA!V64)*100,"NA")</f>
        <v>0</v>
      </c>
      <c r="BO61" s="111">
        <f>IF(DATA!W64&gt;0,(DATA!CK64/DATA!W64)*100,"NA")</f>
        <v>1.5384615384615385</v>
      </c>
      <c r="BP61" s="76">
        <f>(DATA!CL64/DATA!M64)*100</f>
        <v>0</v>
      </c>
      <c r="BQ61" s="75">
        <f>(DATA!CM64/DATA!N64)*100</f>
        <v>0</v>
      </c>
      <c r="BR61" s="75" t="e">
        <f>(DATA!CN64/DATA!O64)*100</f>
        <v>#DIV/0!</v>
      </c>
      <c r="BS61" s="75" t="e">
        <f>(DATA!CO64/DATA!P64)*100</f>
        <v>#DIV/0!</v>
      </c>
      <c r="BT61" s="75" t="e">
        <f>(DATA!CP64/DATA!Q64)*100</f>
        <v>#DIV/0!</v>
      </c>
      <c r="BU61" s="75" t="e">
        <f>(DATA!CQ64/DATA!R64)*100</f>
        <v>#DIV/0!</v>
      </c>
      <c r="BV61" s="75">
        <f>(DATA!CR64/DATA!S64)*100</f>
        <v>0</v>
      </c>
      <c r="BW61" s="75">
        <f>(DATA!CS64/DATA!T64)*100</f>
        <v>0</v>
      </c>
      <c r="BX61" s="75" t="e">
        <f>(DATA!CT64/DATA!U64)*100</f>
        <v>#DIV/0!</v>
      </c>
      <c r="BY61" s="75">
        <f>(DATA!CU64/DATA!V64)*100</f>
        <v>1.3888888888888888</v>
      </c>
      <c r="BZ61" s="75">
        <f>(DATA!CV64/DATA!W64)*100</f>
        <v>1.5384615384615385</v>
      </c>
      <c r="CA61" s="76">
        <f>(DATA!CW64/DATA!M64)*100</f>
        <v>0</v>
      </c>
      <c r="CB61" s="75">
        <f>(DATA!CX64/DATA!N64)*100</f>
        <v>0</v>
      </c>
      <c r="CC61" s="75" t="e">
        <f>(DATA!CY64/DATA!O64)*100</f>
        <v>#DIV/0!</v>
      </c>
      <c r="CD61" s="75" t="e">
        <f>(DATA!CZ64/DATA!P64)*100</f>
        <v>#DIV/0!</v>
      </c>
      <c r="CE61" s="75" t="e">
        <f>(DATA!DA64/DATA!Q64)*100</f>
        <v>#DIV/0!</v>
      </c>
      <c r="CF61" s="75" t="e">
        <f>(DATA!DB64/DATA!R64)*100</f>
        <v>#DIV/0!</v>
      </c>
      <c r="CG61" s="75">
        <f>(DATA!DC64/DATA!S64)*100</f>
        <v>0</v>
      </c>
      <c r="CH61" s="75">
        <f>(DATA!DD64/DATA!T64)*100</f>
        <v>3.1746031746031744</v>
      </c>
      <c r="CI61" s="75" t="e">
        <f>(DATA!DE64/DATA!U64)*100</f>
        <v>#DIV/0!</v>
      </c>
      <c r="CJ61" s="75">
        <f>(DATA!DF64/DATA!V64)*100</f>
        <v>2.7777777777777777</v>
      </c>
      <c r="CK61" s="75">
        <f>(DATA!DG64/DATA!W64)*100</f>
        <v>3.0769230769230771</v>
      </c>
      <c r="CL61" s="96">
        <f t="shared" si="9"/>
        <v>100</v>
      </c>
      <c r="CM61" s="97">
        <f t="shared" si="10"/>
        <v>100</v>
      </c>
      <c r="CN61" s="97" t="e">
        <f t="shared" si="11"/>
        <v>#VALUE!</v>
      </c>
      <c r="CO61" s="97" t="e">
        <f t="shared" si="12"/>
        <v>#VALUE!</v>
      </c>
      <c r="CP61" s="97" t="e">
        <f t="shared" si="13"/>
        <v>#VALUE!</v>
      </c>
      <c r="CQ61" s="97" t="e">
        <f t="shared" si="14"/>
        <v>#VALUE!</v>
      </c>
      <c r="CR61" s="97">
        <f t="shared" si="15"/>
        <v>100</v>
      </c>
      <c r="CS61" s="97">
        <f t="shared" si="44"/>
        <v>100</v>
      </c>
      <c r="CT61" s="97" t="e">
        <f t="shared" si="45"/>
        <v>#VALUE!</v>
      </c>
      <c r="CU61" s="97">
        <f t="shared" si="46"/>
        <v>100</v>
      </c>
      <c r="CV61" s="97">
        <f t="shared" si="46"/>
        <v>100</v>
      </c>
      <c r="CW61" s="96">
        <f t="shared" si="16"/>
        <v>100</v>
      </c>
      <c r="CX61" s="97">
        <f t="shared" si="17"/>
        <v>100</v>
      </c>
      <c r="CY61" s="97" t="e">
        <f t="shared" si="18"/>
        <v>#DIV/0!</v>
      </c>
      <c r="CZ61" s="97" t="e">
        <f t="shared" si="19"/>
        <v>#DIV/0!</v>
      </c>
      <c r="DA61" s="97" t="e">
        <f t="shared" si="20"/>
        <v>#DIV/0!</v>
      </c>
      <c r="DB61" s="97" t="e">
        <f t="shared" si="21"/>
        <v>#DIV/0!</v>
      </c>
      <c r="DC61" s="97">
        <f t="shared" si="22"/>
        <v>100</v>
      </c>
      <c r="DD61" s="97">
        <f t="shared" si="47"/>
        <v>99.999999999999986</v>
      </c>
      <c r="DE61" s="97" t="e">
        <f t="shared" si="48"/>
        <v>#DIV/0!</v>
      </c>
      <c r="DF61" s="97">
        <f t="shared" si="49"/>
        <v>99.999999999999986</v>
      </c>
      <c r="DG61" s="97">
        <f t="shared" si="50"/>
        <v>99.999999999999986</v>
      </c>
    </row>
    <row r="62" spans="1:111">
      <c r="A62" s="66" t="str">
        <f>+DATA!A65</f>
        <v>District of Columbia</v>
      </c>
      <c r="B62" s="75" t="e">
        <f>(DATA!X65/DATA!B65)*100</f>
        <v>#DIV/0!</v>
      </c>
      <c r="C62" s="75" t="e">
        <f>(DATA!Y65/DATA!C65)*100</f>
        <v>#DIV/0!</v>
      </c>
      <c r="D62" s="75" t="e">
        <f>(DATA!Z65/DATA!D65)*100</f>
        <v>#DIV/0!</v>
      </c>
      <c r="E62" s="75" t="e">
        <f>(DATA!AA65/DATA!E65)*100</f>
        <v>#DIV/0!</v>
      </c>
      <c r="F62" s="75" t="e">
        <f>(DATA!AB65/DATA!F65)*100</f>
        <v>#DIV/0!</v>
      </c>
      <c r="G62" s="75" t="e">
        <f>(DATA!AC65/DATA!G65)*100</f>
        <v>#DIV/0!</v>
      </c>
      <c r="H62" s="75" t="e">
        <f>(DATA!AD65/DATA!H65)*100</f>
        <v>#DIV/0!</v>
      </c>
      <c r="I62" s="75" t="e">
        <f>(DATA!AE65/DATA!I65)*100</f>
        <v>#DIV/0!</v>
      </c>
      <c r="J62" s="75" t="e">
        <f>(DATA!AF65/DATA!J65)*100</f>
        <v>#DIV/0!</v>
      </c>
      <c r="K62" s="75" t="e">
        <f>(DATA!AG65/DATA!K65)*100</f>
        <v>#DIV/0!</v>
      </c>
      <c r="L62" s="75" t="e">
        <f>(DATA!AH65/DATA!L65)*100</f>
        <v>#DIV/0!</v>
      </c>
      <c r="M62" s="121" t="str">
        <f>IF(DATA!B65&gt;0,(DATA!AI65/DATA!B65)*100,"NA")</f>
        <v>NA</v>
      </c>
      <c r="N62" s="122" t="str">
        <f>IF(DATA!C65&gt;0,(DATA!AJ65/DATA!C65)*100,"NA")</f>
        <v>NA</v>
      </c>
      <c r="O62" s="122" t="str">
        <f>IF(DATA!D65&gt;0,(DATA!AK65/DATA!D65)*100,"NA")</f>
        <v>NA</v>
      </c>
      <c r="P62" s="122" t="str">
        <f>IF(DATA!E65&gt;0,(DATA!AL65/DATA!E65)*100,"NA")</f>
        <v>NA</v>
      </c>
      <c r="Q62" s="122" t="str">
        <f>IF(DATA!F65&gt;0,(DATA!AM65/DATA!F65)*100,"NA")</f>
        <v>NA</v>
      </c>
      <c r="R62" s="122" t="str">
        <f>IF(DATA!G65&gt;0,(DATA!AN65/DATA!G65)*100,"NA")</f>
        <v>NA</v>
      </c>
      <c r="S62" s="122" t="str">
        <f>IF(DATA!H65&gt;0,(DATA!AO65/DATA!H65)*100,"NA")</f>
        <v>NA</v>
      </c>
      <c r="T62" s="122" t="str">
        <f>IF(DATA!I65&gt;0,(DATA!AP65/DATA!I65)*100,"NA")</f>
        <v>NA</v>
      </c>
      <c r="U62" s="123" t="str">
        <f>IF(DATA!J65&gt;0,(DATA!AQ65/DATA!J65)*100,"NA")</f>
        <v>NA</v>
      </c>
      <c r="V62" s="123" t="str">
        <f>IF(DATA!K65&gt;0,(DATA!AR65/DATA!K65)*100,"NA")</f>
        <v>NA</v>
      </c>
      <c r="W62" s="123" t="str">
        <f>IF(DATA!L65&gt;0,(DATA!AS65/DATA!L65)*100,"NA")</f>
        <v>NA</v>
      </c>
      <c r="X62" s="76" t="e">
        <f>(DATA!AT65/DATA!M65)*100</f>
        <v>#DIV/0!</v>
      </c>
      <c r="Y62" s="75" t="e">
        <f>(DATA!AU65/DATA!N65)*100</f>
        <v>#DIV/0!</v>
      </c>
      <c r="Z62" s="75" t="e">
        <f>(DATA!AV65/DATA!O65)*100</f>
        <v>#DIV/0!</v>
      </c>
      <c r="AA62" s="75" t="e">
        <f>(DATA!AW65/DATA!P65)*100</f>
        <v>#DIV/0!</v>
      </c>
      <c r="AB62" s="75" t="e">
        <f>(DATA!AX65/DATA!Q65)*100</f>
        <v>#DIV/0!</v>
      </c>
      <c r="AC62" s="75" t="e">
        <f>(DATA!AY65/DATA!R65)*100</f>
        <v>#DIV/0!</v>
      </c>
      <c r="AD62" s="75" t="e">
        <f>(DATA!AZ65/DATA!S65)*100</f>
        <v>#DIV/0!</v>
      </c>
      <c r="AE62" s="75" t="e">
        <f>(DATA!BA65/DATA!T65)*100</f>
        <v>#DIV/0!</v>
      </c>
      <c r="AF62" s="75" t="e">
        <f>(DATA!BB65/DATA!U65)*100</f>
        <v>#DIV/0!</v>
      </c>
      <c r="AG62" s="75" t="e">
        <f>(DATA!BC65/DATA!V65)*100</f>
        <v>#DIV/0!</v>
      </c>
      <c r="AH62" s="75" t="e">
        <f>(DATA!BD65/DATA!W65)*100</f>
        <v>#DIV/0!</v>
      </c>
      <c r="AI62" s="110" t="str">
        <f>IF(DATA!M65&gt;0,(DATA!BE65/DATA!M65)*100,"NA")</f>
        <v>NA</v>
      </c>
      <c r="AJ62" s="111" t="str">
        <f>IF(DATA!N65&gt;0,(DATA!BF65/DATA!N65)*100,"NA")</f>
        <v>NA</v>
      </c>
      <c r="AK62" s="111" t="str">
        <f>IF(DATA!O65&gt;0,(DATA!BG65/DATA!O65)*100,"NA")</f>
        <v>NA</v>
      </c>
      <c r="AL62" s="111" t="str">
        <f>IF(DATA!P65&gt;0,(DATA!BH65/DATA!P65)*100,"NA")</f>
        <v>NA</v>
      </c>
      <c r="AM62" s="111" t="str">
        <f>IF(DATA!Q65&gt;0,(DATA!BI65/DATA!Q65)*100,"NA")</f>
        <v>NA</v>
      </c>
      <c r="AN62" s="111" t="str">
        <f>IF(DATA!R65&gt;0,(DATA!BJ65/DATA!R65)*100,"NA")</f>
        <v>NA</v>
      </c>
      <c r="AO62" s="111" t="str">
        <f>IF(DATA!S65&gt;0,(DATA!BK65/DATA!S65)*100,"NA")</f>
        <v>NA</v>
      </c>
      <c r="AP62" s="111" t="str">
        <f>IF(DATA!T65&gt;0,(DATA!BL65/DATA!T65)*100,"NA")</f>
        <v>NA</v>
      </c>
      <c r="AQ62" s="111" t="str">
        <f>IF(DATA!U65&gt;0,(DATA!BM65/DATA!U65)*100,"NA")</f>
        <v>NA</v>
      </c>
      <c r="AR62" s="111" t="str">
        <f>IF(DATA!V65&gt;0,(DATA!BN65/DATA!V65)*100,"NA")</f>
        <v>NA</v>
      </c>
      <c r="AS62" s="111" t="str">
        <f>IF(DATA!W65&gt;0,(DATA!BO65/DATA!W65)*100,"NA")</f>
        <v>NA</v>
      </c>
      <c r="AT62" s="110" t="str">
        <f>IF(DATA!BP65&gt;0,((DATA!BP65/DATA!BE65)*100),"NA")</f>
        <v>NA</v>
      </c>
      <c r="AU62" s="111" t="str">
        <f>IF(DATA!BQ65&gt;0,((DATA!BQ65/DATA!BF65)*100),"NA")</f>
        <v>NA</v>
      </c>
      <c r="AV62" s="111" t="str">
        <f>IF(DATA!BR65&gt;0,((DATA!BR65/DATA!BG65)*100),"NA")</f>
        <v>NA</v>
      </c>
      <c r="AW62" s="111" t="str">
        <f>IF(DATA!BS65&gt;0,((DATA!BS65/DATA!BH65)*100),"NA")</f>
        <v>NA</v>
      </c>
      <c r="AX62" s="111" t="str">
        <f>IF(DATA!BT65&gt;0,((DATA!BT65/DATA!BI65)*100),"NA")</f>
        <v>NA</v>
      </c>
      <c r="AY62" s="111" t="str">
        <f>IF(DATA!BU65&gt;0,((DATA!BU65/DATA!BJ65)*100),"NA")</f>
        <v>NA</v>
      </c>
      <c r="AZ62" s="111" t="str">
        <f>IF(DATA!BV65&gt;0,((DATA!BV65/DATA!BK65)*100),"NA")</f>
        <v>NA</v>
      </c>
      <c r="BA62" s="111" t="str">
        <f>IF(DATA!BW65&gt;0,((DATA!BW65/DATA!BL65)*100),"NA")</f>
        <v>NA</v>
      </c>
      <c r="BB62" s="111" t="str">
        <f>IF(DATA!BX65&gt;0,((DATA!BX65/DATA!BM65)*100),"NA")</f>
        <v>NA</v>
      </c>
      <c r="BC62" s="111" t="str">
        <f>IF(DATA!BY65&gt;0,((DATA!BY65/DATA!BN65)*100),"NA")</f>
        <v>NA</v>
      </c>
      <c r="BD62" s="111" t="str">
        <f>IF(DATA!BZ65&gt;0,((DATA!BZ65/DATA!BO65)*100),"NA")</f>
        <v>NA</v>
      </c>
      <c r="BE62" s="110" t="str">
        <f>IF(DATA!M65&gt;0,(DATA!CA65/DATA!M65)*100,"NA")</f>
        <v>NA</v>
      </c>
      <c r="BF62" s="111" t="str">
        <f>IF(DATA!N65&gt;0,(DATA!CB65/DATA!N65)*100,"NA")</f>
        <v>NA</v>
      </c>
      <c r="BG62" s="111" t="str">
        <f>IF(DATA!O65&gt;0,(DATA!CC65/DATA!O65)*100,"NA")</f>
        <v>NA</v>
      </c>
      <c r="BH62" s="111" t="str">
        <f>IF(DATA!P65&gt;0,(DATA!CD65/DATA!P65)*100,"NA")</f>
        <v>NA</v>
      </c>
      <c r="BI62" s="111" t="str">
        <f>IF(DATA!Q65&gt;0,(DATA!CE65/DATA!Q65)*100,"NA")</f>
        <v>NA</v>
      </c>
      <c r="BJ62" s="111" t="str">
        <f>IF(DATA!R65&gt;0,(DATA!CF65/DATA!R65)*100,"NA")</f>
        <v>NA</v>
      </c>
      <c r="BK62" s="111" t="str">
        <f>IF(DATA!S65&gt;0,(DATA!CG65/DATA!S65)*100,"NA")</f>
        <v>NA</v>
      </c>
      <c r="BL62" s="111" t="str">
        <f>IF(DATA!T65&gt;0,(DATA!CH65/DATA!T65)*100,"NA")</f>
        <v>NA</v>
      </c>
      <c r="BM62" s="111" t="str">
        <f>IF(DATA!U65&gt;0,(DATA!CI65/DATA!U65)*100,"NA")</f>
        <v>NA</v>
      </c>
      <c r="BN62" s="111" t="str">
        <f>IF(DATA!V65&gt;0,(DATA!CJ65/DATA!V65)*100,"NA")</f>
        <v>NA</v>
      </c>
      <c r="BO62" s="111" t="str">
        <f>IF(DATA!W65&gt;0,(DATA!CK65/DATA!W65)*100,"NA")</f>
        <v>NA</v>
      </c>
      <c r="BP62" s="76" t="e">
        <f>(DATA!CL65/DATA!M65)*100</f>
        <v>#DIV/0!</v>
      </c>
      <c r="BQ62" s="75" t="e">
        <f>(DATA!CM65/DATA!N65)*100</f>
        <v>#DIV/0!</v>
      </c>
      <c r="BR62" s="75" t="e">
        <f>(DATA!CN65/DATA!O65)*100</f>
        <v>#DIV/0!</v>
      </c>
      <c r="BS62" s="75" t="e">
        <f>(DATA!CO65/DATA!P65)*100</f>
        <v>#DIV/0!</v>
      </c>
      <c r="BT62" s="75" t="e">
        <f>(DATA!CP65/DATA!Q65)*100</f>
        <v>#DIV/0!</v>
      </c>
      <c r="BU62" s="75" t="e">
        <f>(DATA!CQ65/DATA!R65)*100</f>
        <v>#DIV/0!</v>
      </c>
      <c r="BV62" s="75" t="e">
        <f>(DATA!CR65/DATA!S65)*100</f>
        <v>#DIV/0!</v>
      </c>
      <c r="BW62" s="75" t="e">
        <f>(DATA!CS65/DATA!T65)*100</f>
        <v>#DIV/0!</v>
      </c>
      <c r="BX62" s="75" t="e">
        <f>(DATA!CT65/DATA!U65)*100</f>
        <v>#DIV/0!</v>
      </c>
      <c r="BY62" s="75" t="e">
        <f>(DATA!CU65/DATA!V65)*100</f>
        <v>#DIV/0!</v>
      </c>
      <c r="BZ62" s="75" t="e">
        <f>(DATA!CV65/DATA!W65)*100</f>
        <v>#DIV/0!</v>
      </c>
      <c r="CA62" s="76" t="e">
        <f>(DATA!CW65/DATA!M65)*100</f>
        <v>#DIV/0!</v>
      </c>
      <c r="CB62" s="75" t="e">
        <f>(DATA!CX65/DATA!N65)*100</f>
        <v>#DIV/0!</v>
      </c>
      <c r="CC62" s="75" t="e">
        <f>(DATA!CY65/DATA!O65)*100</f>
        <v>#DIV/0!</v>
      </c>
      <c r="CD62" s="75" t="e">
        <f>(DATA!CZ65/DATA!P65)*100</f>
        <v>#DIV/0!</v>
      </c>
      <c r="CE62" s="75" t="e">
        <f>(DATA!DA65/DATA!Q65)*100</f>
        <v>#DIV/0!</v>
      </c>
      <c r="CF62" s="75" t="e">
        <f>(DATA!DB65/DATA!R65)*100</f>
        <v>#DIV/0!</v>
      </c>
      <c r="CG62" s="75" t="e">
        <f>(DATA!DC65/DATA!S65)*100</f>
        <v>#DIV/0!</v>
      </c>
      <c r="CH62" s="75" t="e">
        <f>(DATA!DD65/DATA!T65)*100</f>
        <v>#DIV/0!</v>
      </c>
      <c r="CI62" s="75" t="e">
        <f>(DATA!DE65/DATA!U65)*100</f>
        <v>#DIV/0!</v>
      </c>
      <c r="CJ62" s="75" t="e">
        <f>(DATA!DF65/DATA!V65)*100</f>
        <v>#DIV/0!</v>
      </c>
      <c r="CK62" s="75" t="e">
        <f>(DATA!DG65/DATA!W65)*100</f>
        <v>#DIV/0!</v>
      </c>
      <c r="CL62" s="96" t="e">
        <f t="shared" si="9"/>
        <v>#VALUE!</v>
      </c>
      <c r="CM62" s="97" t="e">
        <f t="shared" si="10"/>
        <v>#VALUE!</v>
      </c>
      <c r="CN62" s="97" t="e">
        <f t="shared" si="11"/>
        <v>#VALUE!</v>
      </c>
      <c r="CO62" s="97" t="e">
        <f t="shared" si="12"/>
        <v>#VALUE!</v>
      </c>
      <c r="CP62" s="97" t="e">
        <f t="shared" si="13"/>
        <v>#VALUE!</v>
      </c>
      <c r="CQ62" s="97" t="e">
        <f t="shared" si="14"/>
        <v>#VALUE!</v>
      </c>
      <c r="CR62" s="97" t="e">
        <f t="shared" si="15"/>
        <v>#VALUE!</v>
      </c>
      <c r="CS62" s="97" t="e">
        <f t="shared" si="44"/>
        <v>#VALUE!</v>
      </c>
      <c r="CT62" s="97" t="e">
        <f t="shared" si="45"/>
        <v>#VALUE!</v>
      </c>
      <c r="CU62" s="97" t="e">
        <f t="shared" si="46"/>
        <v>#VALUE!</v>
      </c>
      <c r="CV62" s="97" t="e">
        <f t="shared" si="46"/>
        <v>#VALUE!</v>
      </c>
      <c r="CW62" s="96" t="e">
        <f t="shared" si="16"/>
        <v>#DIV/0!</v>
      </c>
      <c r="CX62" s="97" t="e">
        <f t="shared" si="17"/>
        <v>#DIV/0!</v>
      </c>
      <c r="CY62" s="97" t="e">
        <f t="shared" si="18"/>
        <v>#DIV/0!</v>
      </c>
      <c r="CZ62" s="97" t="e">
        <f t="shared" si="19"/>
        <v>#DIV/0!</v>
      </c>
      <c r="DA62" s="97" t="e">
        <f t="shared" si="20"/>
        <v>#DIV/0!</v>
      </c>
      <c r="DB62" s="97" t="e">
        <f t="shared" si="21"/>
        <v>#DIV/0!</v>
      </c>
      <c r="DC62" s="97" t="e">
        <f t="shared" si="22"/>
        <v>#DIV/0!</v>
      </c>
      <c r="DD62" s="97" t="e">
        <f t="shared" si="47"/>
        <v>#DIV/0!</v>
      </c>
      <c r="DE62" s="97" t="e">
        <f t="shared" si="48"/>
        <v>#DIV/0!</v>
      </c>
      <c r="DF62" s="97" t="e">
        <f t="shared" si="49"/>
        <v>#DIV/0!</v>
      </c>
      <c r="DG62" s="97" t="e">
        <f t="shared" si="50"/>
        <v>#DIV/0!</v>
      </c>
    </row>
    <row r="63" spans="1:111">
      <c r="A63" s="6"/>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102"/>
      <c r="CM63" s="102"/>
      <c r="CN63" s="102"/>
      <c r="CO63" s="102"/>
      <c r="CP63" s="102"/>
      <c r="CQ63" s="102"/>
      <c r="CR63" s="102"/>
      <c r="CS63" s="102"/>
      <c r="CT63" s="102"/>
      <c r="CU63" s="102"/>
      <c r="CV63" s="102"/>
      <c r="CW63" s="102"/>
      <c r="CX63" s="102"/>
      <c r="CY63" s="102"/>
      <c r="CZ63" s="102"/>
      <c r="DA63" s="102"/>
      <c r="DB63" s="102"/>
      <c r="DC63" s="102"/>
      <c r="DD63" s="102"/>
    </row>
    <row r="64" spans="1:111">
      <c r="A64" s="7"/>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101"/>
      <c r="CM64" s="101"/>
      <c r="CN64" s="101"/>
      <c r="CO64" s="101"/>
      <c r="CP64" s="101"/>
      <c r="CQ64" s="102"/>
      <c r="CR64" s="102"/>
      <c r="CS64" s="102"/>
      <c r="CT64" s="102"/>
      <c r="CU64" s="102"/>
      <c r="CV64" s="102"/>
      <c r="CW64" s="101"/>
      <c r="CX64" s="101"/>
      <c r="CY64" s="101"/>
      <c r="CZ64" s="101"/>
      <c r="DA64" s="101"/>
      <c r="DB64" s="102"/>
      <c r="DC64" s="102"/>
      <c r="DD64" s="102"/>
    </row>
    <row r="65" spans="1:108">
      <c r="A65" s="7"/>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101"/>
      <c r="CM65" s="101"/>
      <c r="CN65" s="101"/>
      <c r="CO65" s="101"/>
      <c r="CP65" s="101"/>
      <c r="CQ65" s="102"/>
      <c r="CR65" s="102"/>
      <c r="CS65" s="102"/>
      <c r="CT65" s="102"/>
      <c r="CU65" s="102"/>
      <c r="CV65" s="102"/>
      <c r="CW65" s="101"/>
      <c r="CX65" s="101"/>
      <c r="CY65" s="101"/>
      <c r="CZ65" s="101"/>
      <c r="DA65" s="101"/>
      <c r="DB65" s="102"/>
      <c r="DC65" s="102"/>
      <c r="DD65" s="102"/>
    </row>
    <row r="66" spans="1:108">
      <c r="A66" s="7"/>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101"/>
      <c r="CM66" s="101"/>
      <c r="CN66" s="101"/>
      <c r="CO66" s="101"/>
      <c r="CP66" s="101"/>
      <c r="CQ66" s="102"/>
      <c r="CR66" s="102"/>
      <c r="CS66" s="102"/>
      <c r="CT66" s="102"/>
      <c r="CU66" s="102"/>
      <c r="CV66" s="102"/>
      <c r="CW66" s="101"/>
      <c r="CX66" s="101"/>
      <c r="CY66" s="101"/>
      <c r="CZ66" s="101"/>
      <c r="DA66" s="101"/>
      <c r="DB66" s="102"/>
      <c r="DC66" s="102"/>
      <c r="DD66" s="102"/>
    </row>
    <row r="67" spans="1:108">
      <c r="A67" s="7"/>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101"/>
      <c r="CM67" s="101"/>
      <c r="CN67" s="101"/>
      <c r="CO67" s="101"/>
      <c r="CP67" s="101"/>
      <c r="CQ67" s="102"/>
      <c r="CR67" s="102"/>
      <c r="CS67" s="102"/>
      <c r="CT67" s="102"/>
      <c r="CU67" s="102"/>
      <c r="CV67" s="102"/>
      <c r="CW67" s="101"/>
      <c r="CX67" s="101"/>
      <c r="CY67" s="101"/>
      <c r="CZ67" s="101"/>
      <c r="DA67" s="101"/>
      <c r="DB67" s="102"/>
      <c r="DC67" s="102"/>
      <c r="DD67" s="102"/>
    </row>
    <row r="68" spans="1:108">
      <c r="A68" s="7"/>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101"/>
      <c r="CM68" s="101"/>
      <c r="CN68" s="101"/>
      <c r="CO68" s="101"/>
      <c r="CP68" s="101"/>
      <c r="CQ68" s="102"/>
      <c r="CR68" s="102"/>
      <c r="CS68" s="102"/>
      <c r="CT68" s="102"/>
      <c r="CU68" s="102"/>
      <c r="CV68" s="102"/>
      <c r="CW68" s="101"/>
      <c r="CX68" s="101"/>
      <c r="CY68" s="101"/>
      <c r="CZ68" s="101"/>
      <c r="DA68" s="101"/>
      <c r="DB68" s="102"/>
      <c r="DC68" s="102"/>
      <c r="DD68" s="102"/>
    </row>
    <row r="69" spans="1:108">
      <c r="A69" s="7"/>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101"/>
      <c r="CM69" s="101"/>
      <c r="CN69" s="101"/>
      <c r="CO69" s="101"/>
      <c r="CP69" s="101"/>
      <c r="CQ69" s="102"/>
      <c r="CR69" s="102"/>
      <c r="CS69" s="102"/>
      <c r="CT69" s="102"/>
      <c r="CU69" s="102"/>
      <c r="CV69" s="102"/>
      <c r="CW69" s="101"/>
      <c r="CX69" s="101"/>
      <c r="CY69" s="101"/>
      <c r="CZ69" s="101"/>
      <c r="DA69" s="101"/>
      <c r="DB69" s="102"/>
      <c r="DC69" s="102"/>
      <c r="DD69" s="102"/>
    </row>
    <row r="70" spans="1:108">
      <c r="A70" s="7"/>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101"/>
      <c r="CM70" s="101"/>
      <c r="CN70" s="101"/>
      <c r="CO70" s="101"/>
      <c r="CP70" s="101"/>
      <c r="CQ70" s="102"/>
      <c r="CR70" s="102"/>
      <c r="CS70" s="102"/>
      <c r="CT70" s="102"/>
      <c r="CU70" s="102"/>
      <c r="CV70" s="102"/>
      <c r="CW70" s="101"/>
      <c r="CX70" s="101"/>
      <c r="CY70" s="101"/>
      <c r="CZ70" s="101"/>
      <c r="DA70" s="101"/>
      <c r="DB70" s="102"/>
      <c r="DC70" s="102"/>
      <c r="DD70" s="102"/>
    </row>
    <row r="71" spans="1:108">
      <c r="A71" s="7"/>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101"/>
      <c r="CM71" s="101"/>
      <c r="CN71" s="101"/>
      <c r="CO71" s="101"/>
      <c r="CP71" s="101"/>
      <c r="CQ71" s="102"/>
      <c r="CR71" s="102"/>
      <c r="CS71" s="102"/>
      <c r="CT71" s="102"/>
      <c r="CU71" s="102"/>
      <c r="CV71" s="102"/>
      <c r="CW71" s="101"/>
      <c r="CX71" s="101"/>
      <c r="CY71" s="101"/>
      <c r="CZ71" s="101"/>
      <c r="DA71" s="101"/>
      <c r="DB71" s="102"/>
      <c r="DC71" s="102"/>
      <c r="DD71" s="102"/>
    </row>
    <row r="72" spans="1:108">
      <c r="A72" s="7"/>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101"/>
      <c r="CM72" s="101"/>
      <c r="CN72" s="101"/>
      <c r="CO72" s="101"/>
      <c r="CP72" s="101"/>
      <c r="CQ72" s="102"/>
      <c r="CR72" s="102"/>
      <c r="CS72" s="102"/>
      <c r="CT72" s="102"/>
      <c r="CU72" s="102"/>
      <c r="CV72" s="102"/>
      <c r="CW72" s="101"/>
      <c r="CX72" s="101"/>
      <c r="CY72" s="101"/>
      <c r="CZ72" s="101"/>
      <c r="DA72" s="101"/>
      <c r="DB72" s="102"/>
      <c r="DC72" s="102"/>
      <c r="DD72" s="102"/>
    </row>
    <row r="73" spans="1:108">
      <c r="A73" s="7"/>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101"/>
      <c r="CM73" s="101"/>
      <c r="CN73" s="101"/>
      <c r="CO73" s="101"/>
      <c r="CP73" s="101"/>
      <c r="CQ73" s="102"/>
      <c r="CR73" s="102"/>
      <c r="CS73" s="102"/>
      <c r="CT73" s="102"/>
      <c r="CU73" s="102"/>
      <c r="CV73" s="102"/>
      <c r="CW73" s="101"/>
      <c r="CX73" s="101"/>
      <c r="CY73" s="101"/>
      <c r="CZ73" s="101"/>
      <c r="DA73" s="101"/>
      <c r="DB73" s="102"/>
      <c r="DC73" s="102"/>
      <c r="DD73" s="102"/>
    </row>
    <row r="74" spans="1:108">
      <c r="A74" s="7"/>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101"/>
      <c r="CM74" s="101"/>
      <c r="CN74" s="101"/>
      <c r="CO74" s="101"/>
      <c r="CP74" s="101"/>
      <c r="CQ74" s="102"/>
      <c r="CR74" s="102"/>
      <c r="CS74" s="102"/>
      <c r="CT74" s="102"/>
      <c r="CU74" s="102"/>
      <c r="CV74" s="102"/>
      <c r="CW74" s="101"/>
      <c r="CX74" s="101"/>
      <c r="CY74" s="101"/>
      <c r="CZ74" s="101"/>
      <c r="DA74" s="101"/>
      <c r="DB74" s="102"/>
      <c r="DC74" s="102"/>
      <c r="DD74" s="102"/>
    </row>
    <row r="75" spans="1:108" ht="12.75" customHeight="1">
      <c r="A75" s="7"/>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101"/>
      <c r="CM75" s="101"/>
      <c r="CN75" s="101"/>
      <c r="CO75" s="101"/>
      <c r="CP75" s="101"/>
      <c r="CQ75" s="102"/>
      <c r="CR75" s="102"/>
      <c r="CS75" s="102"/>
      <c r="CT75" s="102"/>
      <c r="CU75" s="102"/>
      <c r="CV75" s="102"/>
      <c r="CW75" s="101"/>
      <c r="CX75" s="101"/>
      <c r="CY75" s="101"/>
      <c r="CZ75" s="101"/>
      <c r="DA75" s="101"/>
      <c r="DB75" s="102"/>
      <c r="DC75" s="102"/>
      <c r="DD75" s="102"/>
    </row>
    <row r="76" spans="1:108" ht="12.75" customHeight="1">
      <c r="A76" s="7"/>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101"/>
      <c r="CM76" s="101"/>
      <c r="CN76" s="101"/>
      <c r="CO76" s="101"/>
      <c r="CP76" s="101"/>
      <c r="CQ76" s="102"/>
      <c r="CR76" s="102"/>
      <c r="CS76" s="102"/>
      <c r="CT76" s="102"/>
      <c r="CU76" s="102"/>
      <c r="CV76" s="102"/>
      <c r="CW76" s="101"/>
      <c r="CX76" s="101"/>
      <c r="CY76" s="101"/>
      <c r="CZ76" s="101"/>
      <c r="DA76" s="101"/>
      <c r="DB76" s="102"/>
      <c r="DC76" s="102"/>
      <c r="DD76" s="102"/>
    </row>
    <row r="77" spans="1:108" ht="12.75" customHeight="1">
      <c r="A77" s="7"/>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101"/>
      <c r="CM77" s="101"/>
      <c r="CN77" s="101"/>
      <c r="CO77" s="101"/>
      <c r="CP77" s="101"/>
      <c r="CQ77" s="102"/>
      <c r="CR77" s="102"/>
      <c r="CS77" s="102"/>
      <c r="CT77" s="102"/>
      <c r="CU77" s="102"/>
      <c r="CV77" s="102"/>
      <c r="CW77" s="101"/>
      <c r="CX77" s="101"/>
      <c r="CY77" s="101"/>
      <c r="CZ77" s="101"/>
      <c r="DA77" s="101"/>
      <c r="DB77" s="102"/>
      <c r="DC77" s="102"/>
      <c r="DD77" s="102"/>
    </row>
    <row r="78" spans="1:108" ht="12.75" customHeight="1">
      <c r="A78" s="7"/>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101"/>
      <c r="CM78" s="101"/>
      <c r="CN78" s="101"/>
      <c r="CO78" s="101"/>
      <c r="CP78" s="101"/>
      <c r="CQ78" s="102"/>
      <c r="CR78" s="102"/>
      <c r="CS78" s="102"/>
      <c r="CT78" s="102"/>
      <c r="CU78" s="102"/>
      <c r="CV78" s="102"/>
      <c r="CW78" s="101"/>
      <c r="CX78" s="101"/>
      <c r="CY78" s="101"/>
      <c r="CZ78" s="101"/>
      <c r="DA78" s="101"/>
      <c r="DB78" s="102"/>
      <c r="DC78" s="102"/>
      <c r="DD78" s="102"/>
    </row>
    <row r="79" spans="1:108" ht="12.75" customHeight="1">
      <c r="A79" s="7"/>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101"/>
      <c r="CM79" s="101"/>
      <c r="CN79" s="101"/>
      <c r="CO79" s="101"/>
      <c r="CP79" s="101"/>
      <c r="CQ79" s="102"/>
      <c r="CR79" s="102"/>
      <c r="CS79" s="102"/>
      <c r="CT79" s="102"/>
      <c r="CU79" s="102"/>
      <c r="CV79" s="102"/>
      <c r="CW79" s="101"/>
      <c r="CX79" s="101"/>
      <c r="CY79" s="101"/>
      <c r="CZ79" s="101"/>
      <c r="DA79" s="101"/>
      <c r="DB79" s="102"/>
      <c r="DC79" s="102"/>
      <c r="DD79" s="102"/>
    </row>
    <row r="80" spans="1:108" ht="12.75" customHeight="1">
      <c r="A80" s="7"/>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101"/>
      <c r="CM80" s="101"/>
      <c r="CN80" s="101"/>
      <c r="CO80" s="101"/>
      <c r="CP80" s="101"/>
      <c r="CQ80" s="102"/>
      <c r="CR80" s="102"/>
      <c r="CS80" s="102"/>
      <c r="CT80" s="102"/>
      <c r="CU80" s="102"/>
      <c r="CV80" s="102"/>
      <c r="CW80" s="101"/>
      <c r="CX80" s="101"/>
      <c r="CY80" s="101"/>
      <c r="CZ80" s="101"/>
      <c r="DA80" s="101"/>
      <c r="DB80" s="102"/>
      <c r="DC80" s="102"/>
      <c r="DD80" s="102"/>
    </row>
    <row r="81" spans="1:108" ht="12.75" customHeight="1">
      <c r="A81" s="7"/>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101"/>
      <c r="CM81" s="101"/>
      <c r="CN81" s="101"/>
      <c r="CO81" s="101"/>
      <c r="CP81" s="101"/>
      <c r="CQ81" s="102"/>
      <c r="CR81" s="102"/>
      <c r="CS81" s="102"/>
      <c r="CT81" s="102"/>
      <c r="CU81" s="102"/>
      <c r="CV81" s="102"/>
      <c r="CW81" s="101"/>
      <c r="CX81" s="101"/>
      <c r="CY81" s="101"/>
      <c r="CZ81" s="101"/>
      <c r="DA81" s="101"/>
      <c r="DB81" s="102"/>
      <c r="DC81" s="102"/>
      <c r="DD81" s="102"/>
    </row>
    <row r="82" spans="1:108" ht="12.75" customHeight="1">
      <c r="A82" s="7"/>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101"/>
      <c r="CM82" s="101"/>
      <c r="CN82" s="101"/>
      <c r="CO82" s="101"/>
      <c r="CP82" s="101"/>
      <c r="CQ82" s="102"/>
      <c r="CR82" s="102"/>
      <c r="CS82" s="102"/>
      <c r="CT82" s="102"/>
      <c r="CU82" s="102"/>
      <c r="CV82" s="102"/>
      <c r="CW82" s="101"/>
      <c r="CX82" s="101"/>
      <c r="CY82" s="101"/>
      <c r="CZ82" s="101"/>
      <c r="DA82" s="101"/>
      <c r="DB82" s="102"/>
      <c r="DC82" s="102"/>
      <c r="DD82" s="102"/>
    </row>
    <row r="83" spans="1:108" ht="12.75" customHeight="1">
      <c r="A83" s="7"/>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101"/>
      <c r="CM83" s="101"/>
      <c r="CN83" s="101"/>
      <c r="CO83" s="101"/>
      <c r="CP83" s="101"/>
      <c r="CQ83" s="102"/>
      <c r="CR83" s="102"/>
      <c r="CS83" s="102"/>
      <c r="CT83" s="102"/>
      <c r="CU83" s="102"/>
      <c r="CV83" s="102"/>
      <c r="CW83" s="101"/>
      <c r="CX83" s="101"/>
      <c r="CY83" s="101"/>
      <c r="CZ83" s="101"/>
      <c r="DA83" s="101"/>
      <c r="DB83" s="102"/>
      <c r="DC83" s="102"/>
      <c r="DD83" s="102"/>
    </row>
    <row r="84" spans="1:108" ht="12.75" customHeight="1">
      <c r="A84" s="7"/>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101"/>
      <c r="CM84" s="101"/>
      <c r="CN84" s="101"/>
      <c r="CO84" s="101"/>
      <c r="CP84" s="101"/>
      <c r="CQ84" s="102"/>
      <c r="CR84" s="102"/>
      <c r="CS84" s="102"/>
      <c r="CT84" s="102"/>
      <c r="CU84" s="102"/>
      <c r="CV84" s="102"/>
      <c r="CW84" s="101"/>
      <c r="CX84" s="101"/>
      <c r="CY84" s="101"/>
      <c r="CZ84" s="101"/>
      <c r="DA84" s="101"/>
      <c r="DB84" s="102"/>
      <c r="DC84" s="102"/>
      <c r="DD84" s="102"/>
    </row>
    <row r="85" spans="1:108" ht="12.75" customHeight="1">
      <c r="A85" s="7"/>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101"/>
      <c r="CM85" s="101"/>
      <c r="CN85" s="101"/>
      <c r="CO85" s="101"/>
      <c r="CP85" s="101"/>
      <c r="CQ85" s="102"/>
      <c r="CR85" s="102"/>
      <c r="CS85" s="102"/>
      <c r="CT85" s="102"/>
      <c r="CU85" s="102"/>
      <c r="CV85" s="102"/>
      <c r="CW85" s="101"/>
      <c r="CX85" s="101"/>
      <c r="CY85" s="101"/>
      <c r="CZ85" s="101"/>
      <c r="DA85" s="101"/>
      <c r="DB85" s="102"/>
      <c r="DC85" s="102"/>
      <c r="DD85" s="102"/>
    </row>
    <row r="86" spans="1:108" ht="12.75" customHeight="1">
      <c r="A86" s="7"/>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101"/>
      <c r="CM86" s="101"/>
      <c r="CN86" s="101"/>
      <c r="CO86" s="101"/>
      <c r="CP86" s="101"/>
      <c r="CQ86" s="102"/>
      <c r="CR86" s="102"/>
      <c r="CS86" s="102"/>
      <c r="CT86" s="102"/>
      <c r="CU86" s="102"/>
      <c r="CV86" s="102"/>
      <c r="CW86" s="101"/>
      <c r="CX86" s="101"/>
      <c r="CY86" s="101"/>
      <c r="CZ86" s="101"/>
      <c r="DA86" s="101"/>
      <c r="DB86" s="102"/>
      <c r="DC86" s="102"/>
      <c r="DD86" s="102"/>
    </row>
    <row r="87" spans="1:108" ht="12.75" customHeight="1">
      <c r="A87" s="7"/>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101"/>
      <c r="CM87" s="101"/>
      <c r="CN87" s="101"/>
      <c r="CO87" s="101"/>
      <c r="CP87" s="101"/>
      <c r="CQ87" s="102"/>
      <c r="CR87" s="102"/>
      <c r="CS87" s="102"/>
      <c r="CT87" s="102"/>
      <c r="CU87" s="102"/>
      <c r="CV87" s="102"/>
      <c r="CW87" s="101"/>
      <c r="CX87" s="101"/>
      <c r="CY87" s="101"/>
      <c r="CZ87" s="101"/>
      <c r="DA87" s="101"/>
      <c r="DB87" s="102"/>
      <c r="DC87" s="102"/>
      <c r="DD87" s="102"/>
    </row>
    <row r="88" spans="1:108">
      <c r="A88" s="7"/>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81"/>
      <c r="CJ88" s="81"/>
      <c r="CK88" s="81"/>
      <c r="CL88" s="101"/>
      <c r="CM88" s="101"/>
      <c r="CN88" s="101"/>
      <c r="CO88" s="101"/>
      <c r="CP88" s="101"/>
      <c r="CQ88" s="102"/>
      <c r="CR88" s="102"/>
      <c r="CS88" s="102"/>
      <c r="CT88" s="102"/>
      <c r="CU88" s="102"/>
      <c r="CV88" s="102"/>
      <c r="CW88" s="101"/>
      <c r="CX88" s="101"/>
      <c r="CY88" s="101"/>
      <c r="CZ88" s="101"/>
      <c r="DA88" s="101"/>
      <c r="DB88" s="102"/>
      <c r="DC88" s="102"/>
      <c r="DD88" s="102"/>
    </row>
    <row r="89" spans="1:108">
      <c r="A89" s="7"/>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c r="BW89" s="81"/>
      <c r="BX89" s="81"/>
      <c r="BY89" s="81"/>
      <c r="BZ89" s="81"/>
      <c r="CA89" s="81"/>
      <c r="CB89" s="81"/>
      <c r="CC89" s="81"/>
      <c r="CD89" s="81"/>
      <c r="CE89" s="81"/>
      <c r="CF89" s="81"/>
      <c r="CG89" s="81"/>
      <c r="CH89" s="81"/>
      <c r="CI89" s="81"/>
      <c r="CJ89" s="81"/>
      <c r="CK89" s="81"/>
      <c r="CL89" s="101"/>
      <c r="CM89" s="101"/>
      <c r="CN89" s="101"/>
      <c r="CO89" s="101"/>
      <c r="CP89" s="101"/>
      <c r="CQ89" s="102"/>
      <c r="CR89" s="102"/>
      <c r="CS89" s="102"/>
      <c r="CT89" s="102"/>
      <c r="CU89" s="102"/>
      <c r="CV89" s="102"/>
      <c r="CW89" s="101"/>
      <c r="CX89" s="101"/>
      <c r="CY89" s="101"/>
      <c r="CZ89" s="101"/>
      <c r="DA89" s="101"/>
      <c r="DB89" s="102"/>
      <c r="DC89" s="102"/>
      <c r="DD89" s="102"/>
    </row>
    <row r="90" spans="1:108">
      <c r="A90" s="7"/>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101"/>
      <c r="CM90" s="101"/>
      <c r="CN90" s="101"/>
      <c r="CO90" s="101"/>
      <c r="CP90" s="101"/>
      <c r="CQ90" s="102"/>
      <c r="CR90" s="102"/>
      <c r="CS90" s="102"/>
      <c r="CT90" s="102"/>
      <c r="CU90" s="102"/>
      <c r="CV90" s="102"/>
      <c r="CW90" s="101"/>
      <c r="CX90" s="101"/>
      <c r="CY90" s="101"/>
      <c r="CZ90" s="101"/>
      <c r="DA90" s="101"/>
      <c r="DB90" s="102"/>
      <c r="DC90" s="102"/>
      <c r="DD90" s="102"/>
    </row>
    <row r="91" spans="1:108">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101"/>
      <c r="CM91" s="101"/>
      <c r="CN91" s="101"/>
      <c r="CO91" s="101"/>
      <c r="CP91" s="101"/>
      <c r="CQ91" s="102"/>
      <c r="CR91" s="102"/>
      <c r="CS91" s="102"/>
      <c r="CT91" s="102"/>
      <c r="CU91" s="102"/>
      <c r="CV91" s="102"/>
      <c r="CW91" s="101"/>
      <c r="CX91" s="101"/>
      <c r="CY91" s="101"/>
      <c r="CZ91" s="101"/>
      <c r="DA91" s="101"/>
      <c r="DB91" s="102"/>
      <c r="DC91" s="102"/>
      <c r="DD91" s="102"/>
    </row>
  </sheetData>
  <phoneticPr fontId="5"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74 (75)</vt:lpstr>
      <vt:lpstr>DATA</vt:lpstr>
      <vt:lpstr>Distribution Trends</vt:lpstr>
      <vt:lpstr>'TABLE 74 (75)'!Print_Area</vt:lpstr>
      <vt:lpstr>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2013-03-25T17:57:59Z</cp:lastPrinted>
  <dcterms:created xsi:type="dcterms:W3CDTF">1999-03-09T20:25:24Z</dcterms:created>
  <dcterms:modified xsi:type="dcterms:W3CDTF">2017-11-03T22:10:02Z</dcterms:modified>
</cp:coreProperties>
</file>