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"/>
    </mc:Choice>
  </mc:AlternateContent>
  <xr:revisionPtr revIDLastSave="143" documentId="8_{F710A16B-9BA6-4B13-B962-1466522C4C10}" xr6:coauthVersionLast="47" xr6:coauthVersionMax="47" xr10:uidLastSave="{9086EEDE-5A86-4574-99ED-771E808C9E68}"/>
  <bookViews>
    <workbookView xWindow="13815" yWindow="3510" windowWidth="15255" windowHeight="11400" xr2:uid="{00000000-000D-0000-FFFF-FFFF00000000}"/>
  </bookViews>
  <sheets>
    <sheet name="Table 14" sheetId="11" r:id="rId1"/>
    <sheet name="Non-Ag Employment" sheetId="18" r:id="rId2"/>
  </sheets>
  <definedNames>
    <definedName name="_xlnm.Print_Area" localSheetId="0">'Table 14'!$A$1:$V$69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" i="11" l="1"/>
  <c r="Q64" i="11"/>
  <c r="Q63" i="11"/>
  <c r="Q62" i="11"/>
  <c r="Q61" i="11"/>
  <c r="Q60" i="11"/>
  <c r="Q59" i="11"/>
  <c r="Q58" i="11"/>
  <c r="Q57" i="11"/>
  <c r="Q56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7" i="11"/>
  <c r="Q6" i="11"/>
  <c r="U65" i="11"/>
  <c r="U64" i="11"/>
  <c r="U63" i="11"/>
  <c r="U62" i="11"/>
  <c r="U61" i="11"/>
  <c r="U60" i="11"/>
  <c r="U59" i="11"/>
  <c r="U58" i="11"/>
  <c r="U57" i="11"/>
  <c r="U56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7" i="11"/>
  <c r="U6" i="11"/>
  <c r="T65" i="11"/>
  <c r="T64" i="11"/>
  <c r="T63" i="11"/>
  <c r="T62" i="11"/>
  <c r="T61" i="11"/>
  <c r="T60" i="11"/>
  <c r="T59" i="11"/>
  <c r="T58" i="11"/>
  <c r="T57" i="11"/>
  <c r="T56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7" i="11"/>
  <c r="T6" i="11"/>
  <c r="S65" i="11"/>
  <c r="S64" i="11"/>
  <c r="S63" i="11"/>
  <c r="S62" i="11"/>
  <c r="S61" i="11"/>
  <c r="S60" i="11"/>
  <c r="S59" i="11"/>
  <c r="S58" i="11"/>
  <c r="S57" i="11"/>
  <c r="S56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7" i="11"/>
  <c r="S6" i="11"/>
  <c r="R65" i="11"/>
  <c r="R64" i="11"/>
  <c r="R63" i="11"/>
  <c r="R62" i="11"/>
  <c r="R61" i="11"/>
  <c r="R60" i="11"/>
  <c r="R59" i="11"/>
  <c r="R58" i="11"/>
  <c r="R57" i="11"/>
  <c r="R56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7" i="11"/>
  <c r="R6" i="11"/>
  <c r="P65" i="11"/>
  <c r="P64" i="11"/>
  <c r="P63" i="11"/>
  <c r="P62" i="11"/>
  <c r="P61" i="11"/>
  <c r="P60" i="11"/>
  <c r="P59" i="11"/>
  <c r="P58" i="11"/>
  <c r="P57" i="11"/>
  <c r="P56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7" i="11"/>
  <c r="P6" i="11"/>
  <c r="O65" i="11"/>
  <c r="O64" i="11"/>
  <c r="O63" i="11"/>
  <c r="O62" i="11"/>
  <c r="O61" i="11"/>
  <c r="O60" i="11"/>
  <c r="O59" i="11"/>
  <c r="O58" i="11"/>
  <c r="O57" i="11"/>
  <c r="O56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7" i="11"/>
  <c r="O6" i="11"/>
  <c r="N65" i="11"/>
  <c r="N64" i="11"/>
  <c r="N63" i="11"/>
  <c r="N62" i="11"/>
  <c r="N61" i="11"/>
  <c r="N60" i="11"/>
  <c r="N59" i="11"/>
  <c r="N58" i="11"/>
  <c r="N57" i="11"/>
  <c r="N56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7" i="11"/>
  <c r="N6" i="11"/>
  <c r="M65" i="11"/>
  <c r="M64" i="11"/>
  <c r="M63" i="11"/>
  <c r="M62" i="11"/>
  <c r="M61" i="11"/>
  <c r="M60" i="11"/>
  <c r="M59" i="11"/>
  <c r="M58" i="11"/>
  <c r="M57" i="11"/>
  <c r="M56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7" i="11"/>
  <c r="M6" i="11"/>
  <c r="D7" i="11"/>
  <c r="E7" i="11"/>
  <c r="F7" i="11"/>
  <c r="G7" i="11"/>
  <c r="H7" i="11"/>
  <c r="I7" i="11"/>
  <c r="J7" i="11"/>
  <c r="K7" i="11"/>
  <c r="D8" i="11"/>
  <c r="E8" i="11"/>
  <c r="F8" i="11"/>
  <c r="G8" i="11"/>
  <c r="H8" i="11"/>
  <c r="I8" i="11"/>
  <c r="J8" i="11"/>
  <c r="K8" i="11"/>
  <c r="D9" i="11"/>
  <c r="E9" i="11"/>
  <c r="F9" i="11"/>
  <c r="G9" i="11"/>
  <c r="H9" i="11"/>
  <c r="I9" i="11"/>
  <c r="J9" i="11"/>
  <c r="K9" i="11"/>
  <c r="D10" i="11"/>
  <c r="E10" i="11"/>
  <c r="F10" i="11"/>
  <c r="G10" i="11"/>
  <c r="H10" i="11"/>
  <c r="I10" i="11"/>
  <c r="J10" i="11"/>
  <c r="K10" i="11"/>
  <c r="D11" i="11"/>
  <c r="E11" i="11"/>
  <c r="F11" i="11"/>
  <c r="G11" i="11"/>
  <c r="H11" i="11"/>
  <c r="I11" i="11"/>
  <c r="J11" i="11"/>
  <c r="K11" i="11"/>
  <c r="D12" i="11"/>
  <c r="E12" i="11"/>
  <c r="F12" i="11"/>
  <c r="G12" i="11"/>
  <c r="H12" i="11"/>
  <c r="I12" i="11"/>
  <c r="J12" i="11"/>
  <c r="K12" i="11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D22" i="11"/>
  <c r="E22" i="11"/>
  <c r="F22" i="11"/>
  <c r="G22" i="11"/>
  <c r="H22" i="11"/>
  <c r="I22" i="11"/>
  <c r="J22" i="11"/>
  <c r="K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D30" i="11"/>
  <c r="E30" i="11"/>
  <c r="F30" i="11"/>
  <c r="G30" i="11"/>
  <c r="H30" i="11"/>
  <c r="I30" i="11"/>
  <c r="J30" i="11"/>
  <c r="K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D35" i="11"/>
  <c r="E35" i="11"/>
  <c r="F35" i="11"/>
  <c r="G35" i="11"/>
  <c r="H35" i="11"/>
  <c r="I35" i="11"/>
  <c r="J35" i="11"/>
  <c r="K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D38" i="11"/>
  <c r="E38" i="11"/>
  <c r="F38" i="11"/>
  <c r="G38" i="11"/>
  <c r="H38" i="11"/>
  <c r="I38" i="11"/>
  <c r="J38" i="11"/>
  <c r="K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D49" i="11"/>
  <c r="E49" i="11"/>
  <c r="F49" i="11"/>
  <c r="G49" i="11"/>
  <c r="H49" i="11"/>
  <c r="I49" i="11"/>
  <c r="J49" i="11"/>
  <c r="K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D54" i="11"/>
  <c r="E54" i="11"/>
  <c r="F54" i="11"/>
  <c r="G54" i="11"/>
  <c r="H54" i="11"/>
  <c r="I54" i="11"/>
  <c r="J54" i="11"/>
  <c r="K54" i="11"/>
  <c r="D55" i="11"/>
  <c r="E55" i="11"/>
  <c r="F55" i="11"/>
  <c r="G55" i="11"/>
  <c r="H55" i="11"/>
  <c r="I55" i="11"/>
  <c r="J55" i="11"/>
  <c r="K55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D58" i="11"/>
  <c r="E58" i="11"/>
  <c r="F58" i="11"/>
  <c r="G58" i="11"/>
  <c r="H58" i="11"/>
  <c r="I58" i="11"/>
  <c r="J58" i="11"/>
  <c r="K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D62" i="11"/>
  <c r="E62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D64" i="11"/>
  <c r="E64" i="11"/>
  <c r="F64" i="11"/>
  <c r="G64" i="11"/>
  <c r="H64" i="11"/>
  <c r="I64" i="11"/>
  <c r="J64" i="11"/>
  <c r="K64" i="11"/>
  <c r="D65" i="11"/>
  <c r="E65" i="11"/>
  <c r="F65" i="11"/>
  <c r="G65" i="11"/>
  <c r="H65" i="11"/>
  <c r="I65" i="11"/>
  <c r="J65" i="11"/>
  <c r="K65" i="11"/>
  <c r="K6" i="11"/>
  <c r="J6" i="11"/>
  <c r="I6" i="11"/>
  <c r="H6" i="11"/>
  <c r="G6" i="11"/>
  <c r="F6" i="11"/>
  <c r="E6" i="11"/>
  <c r="D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6" i="11"/>
  <c r="DE53" i="18"/>
  <c r="DE54" i="18" s="1"/>
  <c r="CS53" i="18"/>
  <c r="CS54" i="18" s="1"/>
  <c r="CG53" i="18"/>
  <c r="CG54" i="18" s="1"/>
  <c r="BU53" i="18"/>
  <c r="BU54" i="18" s="1"/>
  <c r="BI54" i="18"/>
  <c r="BI53" i="18"/>
  <c r="AW54" i="18"/>
  <c r="AW53" i="18"/>
  <c r="DE39" i="18"/>
  <c r="DE40" i="18" s="1"/>
  <c r="CS39" i="18"/>
  <c r="CS40" i="18" s="1"/>
  <c r="CG39" i="18"/>
  <c r="CG40" i="18" s="1"/>
  <c r="BU39" i="18"/>
  <c r="BU40" i="18" s="1"/>
  <c r="BI40" i="18"/>
  <c r="BI39" i="18"/>
  <c r="AW39" i="18"/>
  <c r="AW40" i="18" s="1"/>
  <c r="DE24" i="18"/>
  <c r="DE25" i="18" s="1"/>
  <c r="CS24" i="18"/>
  <c r="CS25" i="18" s="1"/>
  <c r="CG24" i="18"/>
  <c r="CG25" i="18" s="1"/>
  <c r="BU25" i="18"/>
  <c r="BU24" i="18"/>
  <c r="BI25" i="18"/>
  <c r="BI24" i="18"/>
  <c r="AW24" i="18"/>
  <c r="AW25" i="18" s="1"/>
  <c r="DE6" i="18"/>
  <c r="DE7" i="18" s="1"/>
  <c r="DE5" i="18"/>
  <c r="CS6" i="18"/>
  <c r="CS7" i="18" s="1"/>
  <c r="CS5" i="18"/>
  <c r="CG6" i="18"/>
  <c r="CG7" i="18" s="1"/>
  <c r="CG5" i="18"/>
  <c r="BU6" i="18"/>
  <c r="BU7" i="18" s="1"/>
  <c r="BU5" i="18"/>
  <c r="BI6" i="18"/>
  <c r="BI7" i="18" s="1"/>
  <c r="BI5" i="18"/>
  <c r="AW6" i="18"/>
  <c r="AW5" i="18"/>
  <c r="AW7" i="18" s="1"/>
  <c r="AK53" i="18"/>
  <c r="AK39" i="18"/>
  <c r="AK24" i="18"/>
  <c r="AK6" i="18"/>
  <c r="AK5" i="18"/>
  <c r="Y53" i="18"/>
  <c r="Y39" i="18"/>
  <c r="Y6" i="18"/>
  <c r="M53" i="18"/>
  <c r="M39" i="18"/>
  <c r="M6" i="18"/>
  <c r="DD53" i="18"/>
  <c r="DD39" i="18"/>
  <c r="DD24" i="18"/>
  <c r="DD6" i="18"/>
  <c r="DD5" i="18"/>
  <c r="CR53" i="18"/>
  <c r="CR39" i="18"/>
  <c r="CR24" i="18"/>
  <c r="CR6" i="18"/>
  <c r="CR5" i="18"/>
  <c r="CF53" i="18"/>
  <c r="CF39" i="18"/>
  <c r="CF24" i="18"/>
  <c r="CF6" i="18"/>
  <c r="CF5" i="18"/>
  <c r="BT53" i="18"/>
  <c r="BT39" i="18"/>
  <c r="BT24" i="18"/>
  <c r="BT6" i="18"/>
  <c r="BT5" i="18"/>
  <c r="BH53" i="18"/>
  <c r="BH54" i="18" s="1"/>
  <c r="BH39" i="18"/>
  <c r="BH24" i="18"/>
  <c r="BH25" i="18" s="1"/>
  <c r="BH6" i="18"/>
  <c r="BH5" i="18"/>
  <c r="AV53" i="18"/>
  <c r="AV39" i="18"/>
  <c r="AV24" i="18"/>
  <c r="AV6" i="18"/>
  <c r="AV5" i="18"/>
  <c r="AJ53" i="18"/>
  <c r="AJ39" i="18"/>
  <c r="AJ24" i="18"/>
  <c r="AJ6" i="18"/>
  <c r="AJ5" i="18"/>
  <c r="X53" i="18"/>
  <c r="X39" i="18"/>
  <c r="X24" i="18"/>
  <c r="X6" i="18"/>
  <c r="X5" i="18"/>
  <c r="L53" i="18"/>
  <c r="L39" i="18"/>
  <c r="L24" i="18"/>
  <c r="L6" i="18"/>
  <c r="L5" i="18"/>
  <c r="J5" i="18"/>
  <c r="AI5" i="18"/>
  <c r="J53" i="18"/>
  <c r="J39" i="18"/>
  <c r="J24" i="18"/>
  <c r="J6" i="18"/>
  <c r="AK54" i="18" l="1"/>
  <c r="AK7" i="18"/>
  <c r="AK25" i="18"/>
  <c r="AK40" i="18"/>
  <c r="CF25" i="18"/>
  <c r="Y5" i="18"/>
  <c r="Y7" i="18" s="1"/>
  <c r="Y24" i="18"/>
  <c r="DD54" i="18"/>
  <c r="BH40" i="18"/>
  <c r="CF7" i="18"/>
  <c r="CR54" i="18"/>
  <c r="CF40" i="18"/>
  <c r="M5" i="18"/>
  <c r="M7" i="18" s="1"/>
  <c r="M24" i="18"/>
  <c r="AV7" i="18"/>
  <c r="AV25" i="18"/>
  <c r="BT25" i="18"/>
  <c r="BT40" i="18"/>
  <c r="CR7" i="18"/>
  <c r="AV54" i="18"/>
  <c r="BH7" i="18"/>
  <c r="BT54" i="18"/>
  <c r="CR25" i="18"/>
  <c r="DD40" i="18"/>
  <c r="CR40" i="18"/>
  <c r="DD7" i="18"/>
  <c r="AV40" i="18"/>
  <c r="BT7" i="18"/>
  <c r="CF54" i="18"/>
  <c r="DD25" i="18"/>
  <c r="AJ25" i="18"/>
  <c r="AJ54" i="18"/>
  <c r="X40" i="18"/>
  <c r="AJ7" i="18"/>
  <c r="AJ40" i="18"/>
  <c r="L25" i="18"/>
  <c r="L40" i="18"/>
  <c r="L54" i="18"/>
  <c r="X7" i="18"/>
  <c r="X25" i="18"/>
  <c r="L7" i="18"/>
  <c r="X54" i="18"/>
  <c r="J7" i="18"/>
  <c r="J25" i="18"/>
  <c r="J40" i="18"/>
  <c r="J54" i="18"/>
  <c r="CZ53" i="18"/>
  <c r="BV53" i="18"/>
  <c r="AP53" i="18"/>
  <c r="CZ39" i="18"/>
  <c r="BV39" i="18"/>
  <c r="AP39" i="18"/>
  <c r="CZ24" i="18"/>
  <c r="BV24" i="18"/>
  <c r="AP24" i="18"/>
  <c r="CZ6" i="18"/>
  <c r="BV6" i="18"/>
  <c r="AP6" i="18"/>
  <c r="CZ5" i="18"/>
  <c r="DC53" i="18"/>
  <c r="DC39" i="18"/>
  <c r="DC24" i="18"/>
  <c r="DC5" i="18"/>
  <c r="DC6" i="18"/>
  <c r="CQ53" i="18"/>
  <c r="CQ39" i="18"/>
  <c r="CQ24" i="18"/>
  <c r="CQ5" i="18"/>
  <c r="CQ6" i="18"/>
  <c r="CE53" i="18"/>
  <c r="CE39" i="18"/>
  <c r="CE24" i="18"/>
  <c r="CE5" i="18"/>
  <c r="CE6" i="18"/>
  <c r="BS53" i="18"/>
  <c r="BS39" i="18"/>
  <c r="BS24" i="18"/>
  <c r="BS5" i="18"/>
  <c r="BS6" i="18"/>
  <c r="BG53" i="18"/>
  <c r="BG39" i="18"/>
  <c r="BG24" i="18"/>
  <c r="BG5" i="18"/>
  <c r="BG6" i="18"/>
  <c r="AU53" i="18"/>
  <c r="AU39" i="18"/>
  <c r="AU24" i="18"/>
  <c r="AU5" i="18"/>
  <c r="AU6" i="18"/>
  <c r="AI53" i="18"/>
  <c r="AI39" i="18"/>
  <c r="AI40" i="18" s="1"/>
  <c r="AI24" i="18"/>
  <c r="AI6" i="18"/>
  <c r="AI7" i="18" s="1"/>
  <c r="W53" i="18"/>
  <c r="W39" i="18"/>
  <c r="W24" i="18"/>
  <c r="W5" i="18"/>
  <c r="W6" i="18"/>
  <c r="K53" i="18"/>
  <c r="K39" i="18"/>
  <c r="K24" i="18"/>
  <c r="K5" i="18"/>
  <c r="K6" i="18"/>
  <c r="Y54" i="18" l="1"/>
  <c r="Y40" i="18"/>
  <c r="Y25" i="18"/>
  <c r="M54" i="18"/>
  <c r="M40" i="18"/>
  <c r="M25" i="18"/>
  <c r="CQ25" i="18"/>
  <c r="AU7" i="18"/>
  <c r="K25" i="18"/>
  <c r="K40" i="18"/>
  <c r="W54" i="18"/>
  <c r="CQ40" i="18"/>
  <c r="CE40" i="18"/>
  <c r="DC7" i="18"/>
  <c r="AU25" i="18"/>
  <c r="DC54" i="18"/>
  <c r="AU54" i="18"/>
  <c r="DC40" i="18"/>
  <c r="AI54" i="18"/>
  <c r="BS7" i="18"/>
  <c r="BS54" i="18"/>
  <c r="CQ54" i="18"/>
  <c r="DC25" i="18"/>
  <c r="CQ7" i="18"/>
  <c r="K54" i="18"/>
  <c r="AI25" i="18"/>
  <c r="AU40" i="18"/>
  <c r="BS40" i="18"/>
  <c r="CE7" i="18"/>
  <c r="BG7" i="18"/>
  <c r="BS25" i="18"/>
  <c r="BG25" i="18"/>
  <c r="W7" i="18"/>
  <c r="CE54" i="18"/>
  <c r="K7" i="18"/>
  <c r="W25" i="18"/>
  <c r="CE25" i="18"/>
  <c r="BG40" i="18"/>
  <c r="W40" i="18"/>
  <c r="BG54" i="18"/>
  <c r="DB53" i="18"/>
  <c r="DB39" i="18"/>
  <c r="DB24" i="18"/>
  <c r="DB6" i="18"/>
  <c r="DB5" i="18"/>
  <c r="CP53" i="18"/>
  <c r="CP39" i="18"/>
  <c r="CP24" i="18"/>
  <c r="CP6" i="18"/>
  <c r="CP5" i="18"/>
  <c r="CD53" i="18"/>
  <c r="CD39" i="18"/>
  <c r="CD24" i="18"/>
  <c r="CD6" i="18"/>
  <c r="CD5" i="18"/>
  <c r="BR53" i="18"/>
  <c r="BR39" i="18"/>
  <c r="BR24" i="18"/>
  <c r="BR6" i="18"/>
  <c r="BR5" i="18"/>
  <c r="BF53" i="18"/>
  <c r="BF39" i="18"/>
  <c r="BF24" i="18"/>
  <c r="BF6" i="18"/>
  <c r="BF5" i="18"/>
  <c r="AT53" i="18"/>
  <c r="AT39" i="18"/>
  <c r="AT24" i="18"/>
  <c r="AT5" i="18"/>
  <c r="AT6" i="18"/>
  <c r="AH53" i="18"/>
  <c r="AH39" i="18"/>
  <c r="AH24" i="18"/>
  <c r="AH6" i="18"/>
  <c r="AH5" i="18"/>
  <c r="V53" i="18"/>
  <c r="V39" i="18"/>
  <c r="V24" i="18"/>
  <c r="V6" i="18"/>
  <c r="V5" i="18"/>
  <c r="N24" i="18"/>
  <c r="N25" i="18" s="1"/>
  <c r="N6" i="18"/>
  <c r="N7" i="18" s="1"/>
  <c r="N39" i="18"/>
  <c r="N40" i="18" s="1"/>
  <c r="N53" i="18"/>
  <c r="N54" i="18" s="1"/>
  <c r="CP54" i="18" l="1"/>
  <c r="BF54" i="18"/>
  <c r="CP25" i="18"/>
  <c r="BF25" i="18"/>
  <c r="CD25" i="18"/>
  <c r="CD40" i="18"/>
  <c r="CD54" i="18"/>
  <c r="V40" i="18"/>
  <c r="V54" i="18"/>
  <c r="AT25" i="18"/>
  <c r="AT40" i="18"/>
  <c r="DB7" i="18"/>
  <c r="AT54" i="18"/>
  <c r="BR25" i="18"/>
  <c r="DB25" i="18"/>
  <c r="AH25" i="18"/>
  <c r="BR40" i="18"/>
  <c r="DB40" i="18"/>
  <c r="AH40" i="18"/>
  <c r="BR54" i="18"/>
  <c r="DB54" i="18"/>
  <c r="AH54" i="18"/>
  <c r="V25" i="18"/>
  <c r="BF40" i="18"/>
  <c r="CP40" i="18"/>
  <c r="CP7" i="18"/>
  <c r="CD7" i="18"/>
  <c r="BR7" i="18"/>
  <c r="BF7" i="18"/>
  <c r="AT7" i="18"/>
  <c r="AH7" i="18"/>
  <c r="V7" i="18"/>
  <c r="DA5" i="18" l="1"/>
  <c r="CO5" i="18"/>
  <c r="CN5" i="18"/>
  <c r="CC5" i="18"/>
  <c r="CB5" i="18"/>
  <c r="BQ5" i="18"/>
  <c r="BP5" i="18"/>
  <c r="BE5" i="18"/>
  <c r="BD5" i="18"/>
  <c r="AS5" i="18"/>
  <c r="AR5" i="18"/>
  <c r="AG5" i="18"/>
  <c r="AF5" i="18"/>
  <c r="U5" i="18"/>
  <c r="T5" i="18"/>
  <c r="I5" i="18"/>
  <c r="F1" i="18"/>
  <c r="I1" i="18" s="1"/>
  <c r="G1" i="18"/>
  <c r="H1" i="18" s="1"/>
  <c r="H5" i="18"/>
  <c r="B24" i="18"/>
  <c r="DA6" i="18"/>
  <c r="DA24" i="18"/>
  <c r="DA39" i="18"/>
  <c r="DA53" i="18"/>
  <c r="CN53" i="18"/>
  <c r="CO53" i="18"/>
  <c r="CN39" i="18"/>
  <c r="CO39" i="18"/>
  <c r="CN24" i="18"/>
  <c r="CO24" i="18"/>
  <c r="CN6" i="18"/>
  <c r="CO6" i="18"/>
  <c r="CB6" i="18"/>
  <c r="CC6" i="18"/>
  <c r="CB24" i="18"/>
  <c r="CC24" i="18"/>
  <c r="CB39" i="18"/>
  <c r="CC39" i="18"/>
  <c r="CC53" i="18"/>
  <c r="CB53" i="18"/>
  <c r="BP53" i="18"/>
  <c r="BQ53" i="18"/>
  <c r="BP39" i="18"/>
  <c r="BQ39" i="18"/>
  <c r="BP24" i="18"/>
  <c r="BQ24" i="18"/>
  <c r="BP6" i="18"/>
  <c r="BQ6" i="18"/>
  <c r="BD6" i="18"/>
  <c r="BE6" i="18"/>
  <c r="BD24" i="18"/>
  <c r="BE24" i="18"/>
  <c r="BD39" i="18"/>
  <c r="BE39" i="18"/>
  <c r="BD53" i="18"/>
  <c r="BE53" i="18"/>
  <c r="AR53" i="18"/>
  <c r="AS53" i="18"/>
  <c r="AR39" i="18"/>
  <c r="AS39" i="18"/>
  <c r="AR24" i="18"/>
  <c r="AS24" i="18"/>
  <c r="AR6" i="18"/>
  <c r="AS6" i="18"/>
  <c r="AF6" i="18"/>
  <c r="AG6" i="18"/>
  <c r="AF24" i="18"/>
  <c r="AG24" i="18"/>
  <c r="AF39" i="18"/>
  <c r="AG39" i="18"/>
  <c r="AF53" i="18"/>
  <c r="AG53" i="18"/>
  <c r="AG54" i="18" s="1"/>
  <c r="T53" i="18"/>
  <c r="U53" i="18"/>
  <c r="T39" i="18"/>
  <c r="U39" i="18"/>
  <c r="T24" i="18"/>
  <c r="U24" i="18"/>
  <c r="T6" i="18"/>
  <c r="U6" i="18"/>
  <c r="H53" i="18"/>
  <c r="I53" i="18"/>
  <c r="H39" i="18"/>
  <c r="H40" i="18" s="1"/>
  <c r="I39" i="18"/>
  <c r="H24" i="18"/>
  <c r="I24" i="18"/>
  <c r="H6" i="18"/>
  <c r="I6" i="18"/>
  <c r="H7" i="18" l="1"/>
  <c r="AR7" i="18"/>
  <c r="CN7" i="18"/>
  <c r="CZ40" i="18"/>
  <c r="CZ25" i="18"/>
  <c r="CZ54" i="18"/>
  <c r="CZ7" i="18"/>
  <c r="AG7" i="18"/>
  <c r="I40" i="18"/>
  <c r="I54" i="18"/>
  <c r="CC7" i="18"/>
  <c r="H54" i="18"/>
  <c r="CC54" i="18"/>
  <c r="BD25" i="18"/>
  <c r="AF40" i="18"/>
  <c r="BQ7" i="18"/>
  <c r="AF54" i="18"/>
  <c r="BP7" i="18"/>
  <c r="U25" i="18"/>
  <c r="BQ25" i="18"/>
  <c r="CB54" i="18"/>
  <c r="H25" i="18"/>
  <c r="T25" i="18"/>
  <c r="AR25" i="18"/>
  <c r="BP25" i="18"/>
  <c r="CN25" i="18"/>
  <c r="BQ40" i="18"/>
  <c r="AF25" i="18"/>
  <c r="AR40" i="18"/>
  <c r="BP40" i="18"/>
  <c r="U54" i="18"/>
  <c r="BD54" i="18"/>
  <c r="T7" i="18"/>
  <c r="U40" i="18"/>
  <c r="T40" i="18"/>
  <c r="CB25" i="18"/>
  <c r="CN40" i="18"/>
  <c r="T54" i="18"/>
  <c r="AR54" i="18"/>
  <c r="BP54" i="18"/>
  <c r="CN54" i="18"/>
  <c r="DA40" i="18"/>
  <c r="AS7" i="18"/>
  <c r="CO54" i="18"/>
  <c r="DA7" i="18"/>
  <c r="BE40" i="18"/>
  <c r="DA54" i="18"/>
  <c r="I7" i="18"/>
  <c r="CO25" i="18"/>
  <c r="CO40" i="18"/>
  <c r="DA25" i="18"/>
  <c r="BE54" i="18"/>
  <c r="U7" i="18"/>
  <c r="BQ54" i="18"/>
  <c r="CO7" i="18"/>
  <c r="AS40" i="18"/>
  <c r="BD7" i="18"/>
  <c r="BD40" i="18"/>
  <c r="BE25" i="18"/>
  <c r="I25" i="18"/>
  <c r="CB7" i="18"/>
  <c r="CB40" i="18"/>
  <c r="AG25" i="18"/>
  <c r="CC25" i="18"/>
  <c r="AG40" i="18"/>
  <c r="CC40" i="18"/>
  <c r="AS25" i="18"/>
  <c r="AS54" i="18"/>
  <c r="BE7" i="18"/>
  <c r="AF7" i="18"/>
  <c r="G53" i="18"/>
  <c r="G39" i="18"/>
  <c r="G24" i="18"/>
  <c r="G6" i="18"/>
  <c r="S53" i="18"/>
  <c r="S39" i="18"/>
  <c r="S24" i="18"/>
  <c r="S6" i="18"/>
  <c r="AE53" i="18"/>
  <c r="AE39" i="18"/>
  <c r="AE24" i="18"/>
  <c r="AE6" i="18"/>
  <c r="AQ6" i="18"/>
  <c r="AQ24" i="18"/>
  <c r="AQ39" i="18"/>
  <c r="AQ53" i="18"/>
  <c r="BC53" i="18"/>
  <c r="BC39" i="18"/>
  <c r="BC24" i="18"/>
  <c r="BC6" i="18"/>
  <c r="BO53" i="18"/>
  <c r="BO39" i="18"/>
  <c r="BO24" i="18"/>
  <c r="BO6" i="18"/>
  <c r="CA53" i="18"/>
  <c r="CA39" i="18"/>
  <c r="CA24" i="18"/>
  <c r="CA6" i="18"/>
  <c r="CM53" i="18"/>
  <c r="CM39" i="18"/>
  <c r="CM24" i="18"/>
  <c r="CM6" i="18"/>
  <c r="CY6" i="18"/>
  <c r="CY24" i="18"/>
  <c r="CY39" i="18"/>
  <c r="CY53" i="18"/>
  <c r="G40" i="18" l="1"/>
  <c r="S7" i="18"/>
  <c r="CY25" i="18"/>
  <c r="G54" i="18"/>
  <c r="BO7" i="18"/>
  <c r="CM25" i="18"/>
  <c r="BO25" i="18"/>
  <c r="AP40" i="18"/>
  <c r="S25" i="18"/>
  <c r="BC40" i="18"/>
  <c r="CA54" i="18"/>
  <c r="BO40" i="18"/>
  <c r="S40" i="18"/>
  <c r="AE40" i="18"/>
  <c r="CY7" i="18"/>
  <c r="S54" i="18"/>
  <c r="CM40" i="18"/>
  <c r="CM54" i="18"/>
  <c r="BO54" i="18"/>
  <c r="CY54" i="18"/>
  <c r="CA7" i="18"/>
  <c r="BC7" i="18"/>
  <c r="AE7" i="18"/>
  <c r="G7" i="18"/>
  <c r="CA40" i="18"/>
  <c r="AE54" i="18"/>
  <c r="CY40" i="18"/>
  <c r="CA25" i="18"/>
  <c r="AE25" i="18"/>
  <c r="G25" i="18"/>
  <c r="AQ40" i="18"/>
  <c r="AQ25" i="18"/>
  <c r="AP25" i="18"/>
  <c r="AQ7" i="18"/>
  <c r="AP7" i="18"/>
  <c r="AQ54" i="18"/>
  <c r="AP54" i="18"/>
  <c r="BC25" i="18"/>
  <c r="CM7" i="18"/>
  <c r="BC54" i="18"/>
  <c r="CW53" i="18"/>
  <c r="CX53" i="18"/>
  <c r="CW39" i="18"/>
  <c r="CX39" i="18"/>
  <c r="CW24" i="18"/>
  <c r="CX24" i="18"/>
  <c r="CW6" i="18"/>
  <c r="CX6" i="18"/>
  <c r="CK53" i="18"/>
  <c r="CL53" i="18"/>
  <c r="CK39" i="18"/>
  <c r="CL39" i="18"/>
  <c r="CK24" i="18"/>
  <c r="CL24" i="18"/>
  <c r="CK6" i="18"/>
  <c r="CL6" i="18"/>
  <c r="BY53" i="18"/>
  <c r="BZ53" i="18"/>
  <c r="BY39" i="18"/>
  <c r="BZ39" i="18"/>
  <c r="BY24" i="18"/>
  <c r="BZ24" i="18"/>
  <c r="BY6" i="18"/>
  <c r="BZ6" i="18"/>
  <c r="BM53" i="18"/>
  <c r="BN53" i="18"/>
  <c r="BM39" i="18"/>
  <c r="BN39" i="18"/>
  <c r="BM24" i="18"/>
  <c r="BN24" i="18"/>
  <c r="BM6" i="18"/>
  <c r="BN6" i="18"/>
  <c r="BA53" i="18"/>
  <c r="BB53" i="18"/>
  <c r="BA39" i="18"/>
  <c r="BB39" i="18"/>
  <c r="BA24" i="18"/>
  <c r="BB24" i="18"/>
  <c r="BA6" i="18"/>
  <c r="BB6" i="18"/>
  <c r="AO53" i="18"/>
  <c r="AO39" i="18"/>
  <c r="AO24" i="18"/>
  <c r="AO6" i="18"/>
  <c r="AC53" i="18"/>
  <c r="AD53" i="18"/>
  <c r="AC39" i="18"/>
  <c r="AD39" i="18"/>
  <c r="AC24" i="18"/>
  <c r="AD24" i="18"/>
  <c r="AC6" i="18"/>
  <c r="AD6" i="18"/>
  <c r="Q53" i="18"/>
  <c r="R53" i="18"/>
  <c r="Q39" i="18"/>
  <c r="R39" i="18"/>
  <c r="Q24" i="18"/>
  <c r="R24" i="18"/>
  <c r="Q6" i="18"/>
  <c r="R6" i="18"/>
  <c r="E53" i="18"/>
  <c r="F53" i="18"/>
  <c r="E39" i="18"/>
  <c r="F39" i="18"/>
  <c r="E24" i="18"/>
  <c r="F24" i="18"/>
  <c r="E6" i="18"/>
  <c r="F6" i="18"/>
  <c r="AD54" i="18" l="1"/>
  <c r="R54" i="18"/>
  <c r="AD7" i="18"/>
  <c r="BB54" i="18"/>
  <c r="BN54" i="18"/>
  <c r="BZ54" i="18"/>
  <c r="CL54" i="18"/>
  <c r="CX54" i="18"/>
  <c r="F54" i="18"/>
  <c r="CL25" i="18"/>
  <c r="F7" i="18"/>
  <c r="BZ40" i="18"/>
  <c r="F40" i="18"/>
  <c r="R40" i="18"/>
  <c r="AD40" i="18"/>
  <c r="BB7" i="18"/>
  <c r="BZ7" i="18"/>
  <c r="CL7" i="18"/>
  <c r="CX7" i="18"/>
  <c r="E25" i="18"/>
  <c r="AC25" i="18"/>
  <c r="AO25" i="18"/>
  <c r="BM25" i="18"/>
  <c r="CK25" i="18"/>
  <c r="CW25" i="18"/>
  <c r="E40" i="18"/>
  <c r="AC40" i="18"/>
  <c r="BA40" i="18"/>
  <c r="CK40" i="18"/>
  <c r="Q54" i="18"/>
  <c r="AO54" i="18"/>
  <c r="BM54" i="18"/>
  <c r="BY54" i="18"/>
  <c r="CW54" i="18"/>
  <c r="E7" i="18"/>
  <c r="Q7" i="18"/>
  <c r="AC7" i="18"/>
  <c r="AO7" i="18"/>
  <c r="BA7" i="18"/>
  <c r="BM7" i="18"/>
  <c r="BY7" i="18"/>
  <c r="CK7" i="18"/>
  <c r="CW7" i="18"/>
  <c r="Q25" i="18"/>
  <c r="BA25" i="18"/>
  <c r="BY25" i="18"/>
  <c r="Q40" i="18"/>
  <c r="AO40" i="18"/>
  <c r="BM40" i="18"/>
  <c r="BY40" i="18"/>
  <c r="CW40" i="18"/>
  <c r="E54" i="18"/>
  <c r="AC54" i="18"/>
  <c r="BA54" i="18"/>
  <c r="CK54" i="18"/>
  <c r="BB25" i="18"/>
  <c r="BB40" i="18"/>
  <c r="CL40" i="18"/>
  <c r="AD25" i="18"/>
  <c r="BN7" i="18"/>
  <c r="BN25" i="18"/>
  <c r="BN40" i="18"/>
  <c r="BZ25" i="18"/>
  <c r="F25" i="18"/>
  <c r="R7" i="18"/>
  <c r="R25" i="18"/>
  <c r="CX25" i="18"/>
  <c r="CX40" i="18"/>
  <c r="BJ53" i="18" l="1"/>
  <c r="BK53" i="18"/>
  <c r="BK54" i="18" s="1"/>
  <c r="BL53" i="18"/>
  <c r="CV53" i="18"/>
  <c r="CU53" i="18"/>
  <c r="CT53" i="18"/>
  <c r="CJ53" i="18"/>
  <c r="CI53" i="18"/>
  <c r="CH53" i="18"/>
  <c r="BX53" i="18"/>
  <c r="BW53" i="18"/>
  <c r="BV54" i="18" s="1"/>
  <c r="AZ53" i="18"/>
  <c r="AY53" i="18"/>
  <c r="AX53" i="18"/>
  <c r="AN53" i="18"/>
  <c r="AM53" i="18"/>
  <c r="AL53" i="18"/>
  <c r="AB53" i="18"/>
  <c r="AA53" i="18"/>
  <c r="Z53" i="18"/>
  <c r="P53" i="18"/>
  <c r="O53" i="18"/>
  <c r="D53" i="18"/>
  <c r="C53" i="18"/>
  <c r="B53" i="18"/>
  <c r="CV39" i="18"/>
  <c r="CU39" i="18"/>
  <c r="CT39" i="18"/>
  <c r="CJ39" i="18"/>
  <c r="CI39" i="18"/>
  <c r="CH39" i="18"/>
  <c r="BX39" i="18"/>
  <c r="BW39" i="18"/>
  <c r="BV40" i="18" s="1"/>
  <c r="BL39" i="18"/>
  <c r="BK39" i="18"/>
  <c r="BJ39" i="18"/>
  <c r="AZ39" i="18"/>
  <c r="AY39" i="18"/>
  <c r="AX39" i="18"/>
  <c r="AN39" i="18"/>
  <c r="AM39" i="18"/>
  <c r="AL39" i="18"/>
  <c r="AB39" i="18"/>
  <c r="AA39" i="18"/>
  <c r="Z39" i="18"/>
  <c r="P39" i="18"/>
  <c r="O39" i="18"/>
  <c r="D39" i="18"/>
  <c r="C39" i="18"/>
  <c r="B39" i="18"/>
  <c r="CV24" i="18"/>
  <c r="CU24" i="18"/>
  <c r="CT24" i="18"/>
  <c r="CJ24" i="18"/>
  <c r="CI24" i="18"/>
  <c r="CH24" i="18"/>
  <c r="BX24" i="18"/>
  <c r="BW24" i="18"/>
  <c r="BV25" i="18" s="1"/>
  <c r="BL24" i="18"/>
  <c r="BK24" i="18"/>
  <c r="BJ24" i="18"/>
  <c r="AZ24" i="18"/>
  <c r="AY24" i="18"/>
  <c r="AX24" i="18"/>
  <c r="AN24" i="18"/>
  <c r="AM24" i="18"/>
  <c r="AL24" i="18"/>
  <c r="AB24" i="18"/>
  <c r="AA24" i="18"/>
  <c r="Z24" i="18"/>
  <c r="P24" i="18"/>
  <c r="O24" i="18"/>
  <c r="D24" i="18"/>
  <c r="C24" i="18"/>
  <c r="CV6" i="18"/>
  <c r="CU6" i="18"/>
  <c r="CT6" i="18"/>
  <c r="CJ6" i="18"/>
  <c r="CI6" i="18"/>
  <c r="CH6" i="18"/>
  <c r="BX6" i="18"/>
  <c r="BW6" i="18"/>
  <c r="BV7" i="18" s="1"/>
  <c r="BL6" i="18"/>
  <c r="BK6" i="18"/>
  <c r="BJ6" i="18"/>
  <c r="AZ6" i="18"/>
  <c r="AY6" i="18"/>
  <c r="AX6" i="18"/>
  <c r="AN6" i="18"/>
  <c r="AM6" i="18"/>
  <c r="AL6" i="18"/>
  <c r="AB6" i="18"/>
  <c r="AA6" i="18"/>
  <c r="Z6" i="18"/>
  <c r="P6" i="18"/>
  <c r="O6" i="18"/>
  <c r="D6" i="18"/>
  <c r="C6" i="18"/>
  <c r="B6" i="18"/>
  <c r="BL54" i="18" l="1"/>
  <c r="BJ54" i="18"/>
  <c r="CI25" i="18"/>
  <c r="CT25" i="18"/>
  <c r="CH40" i="18"/>
  <c r="BK25" i="18"/>
  <c r="BW40" i="18"/>
  <c r="B25" i="18"/>
  <c r="AB25" i="18"/>
  <c r="AM7" i="18"/>
  <c r="O54" i="18"/>
  <c r="Z54" i="18"/>
  <c r="AX54" i="18"/>
  <c r="BX54" i="18"/>
  <c r="C54" i="18"/>
  <c r="AA54" i="18"/>
  <c r="AL54" i="18"/>
  <c r="AY54" i="18"/>
  <c r="BW54" i="18"/>
  <c r="CJ54" i="18"/>
  <c r="CU54" i="18"/>
  <c r="B40" i="18"/>
  <c r="O40" i="18"/>
  <c r="Z40" i="18"/>
  <c r="AX40" i="18"/>
  <c r="BK40" i="18"/>
  <c r="BX40" i="18"/>
  <c r="C40" i="18"/>
  <c r="AA40" i="18"/>
  <c r="AL40" i="18"/>
  <c r="AY40" i="18"/>
  <c r="BJ40" i="18"/>
  <c r="CU40" i="18"/>
  <c r="D25" i="18"/>
  <c r="O25" i="18"/>
  <c r="Z25" i="18"/>
  <c r="AM25" i="18"/>
  <c r="AX25" i="18"/>
  <c r="AZ25" i="18"/>
  <c r="BX25" i="18"/>
  <c r="C25" i="18"/>
  <c r="AA25" i="18"/>
  <c r="AL25" i="18"/>
  <c r="AY25" i="18"/>
  <c r="BJ25" i="18"/>
  <c r="BW25" i="18"/>
  <c r="CU25" i="18"/>
  <c r="B7" i="18"/>
  <c r="D7" i="18"/>
  <c r="O7" i="18"/>
  <c r="Z7" i="18"/>
  <c r="AB7" i="18"/>
  <c r="AX7" i="18"/>
  <c r="BK7" i="18"/>
  <c r="BX7" i="18"/>
  <c r="CI7" i="18"/>
  <c r="C7" i="18"/>
  <c r="AA7" i="18"/>
  <c r="AL7" i="18"/>
  <c r="AN7" i="18"/>
  <c r="AY7" i="18"/>
  <c r="BJ7" i="18"/>
  <c r="CH7" i="18"/>
  <c r="CJ7" i="18"/>
  <c r="CU7" i="18"/>
  <c r="AZ54" i="18" l="1"/>
  <c r="AZ7" i="18"/>
  <c r="BW7" i="18"/>
  <c r="CJ40" i="18"/>
  <c r="AZ40" i="18"/>
  <c r="P7" i="18"/>
  <c r="CT7" i="18"/>
  <c r="CI40" i="18"/>
  <c r="CI54" i="18"/>
  <c r="CV7" i="18"/>
  <c r="CH25" i="18"/>
  <c r="B54" i="18"/>
  <c r="CJ25" i="18"/>
  <c r="P25" i="18"/>
  <c r="AM40" i="18"/>
  <c r="D40" i="18"/>
  <c r="AM54" i="18"/>
  <c r="D54" i="18"/>
  <c r="BL40" i="18"/>
  <c r="CT40" i="18"/>
  <c r="AB40" i="18"/>
  <c r="CT54" i="18"/>
  <c r="AB54" i="18"/>
  <c r="CV40" i="18"/>
  <c r="CH54" i="18"/>
  <c r="CV54" i="18"/>
  <c r="BL25" i="18"/>
  <c r="CV25" i="18"/>
  <c r="AN25" i="18"/>
  <c r="P40" i="18"/>
  <c r="AN54" i="18"/>
  <c r="AN40" i="18"/>
  <c r="BL7" i="18"/>
  <c r="P54" i="18"/>
</calcChain>
</file>

<file path=xl/sharedStrings.xml><?xml version="1.0" encoding="utf-8"?>
<sst xmlns="http://schemas.openxmlformats.org/spreadsheetml/2006/main" count="231" uniqueCount="100">
  <si>
    <t>Manufacturing</t>
  </si>
  <si>
    <t>Government</t>
  </si>
  <si>
    <t>Nonagricultural Employment</t>
  </si>
  <si>
    <t>Total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</si>
  <si>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</si>
  <si>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</si>
  <si>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</si>
  <si>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</si>
  <si>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</si>
  <si>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</si>
  <si>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</si>
  <si>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</si>
  <si>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</si>
  <si>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</si>
  <si>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</si>
  <si>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</si>
  <si>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</si>
  <si>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</si>
  <si>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</si>
  <si>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</si>
  <si>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</si>
  <si>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continued</t>
  </si>
  <si>
    <t>Source:</t>
  </si>
  <si>
    <t>Information</t>
  </si>
  <si>
    <t>Financial,
Professional and 
Business Services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</si>
  <si>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</si>
  <si>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</si>
  <si>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</si>
  <si>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</si>
  <si>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</si>
  <si>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</si>
  <si>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</si>
  <si>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</si>
  <si>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</si>
  <si>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</si>
  <si>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</si>
  <si>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</si>
  <si>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</si>
  <si>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</si>
  <si>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</si>
  <si>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</si>
  <si>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</si>
  <si>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</si>
  <si>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</si>
  <si>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</si>
  <si>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</si>
  <si>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</si>
  <si>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</si>
  <si>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</si>
  <si>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</si>
  <si>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</si>
  <si>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</si>
  <si>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</si>
  <si>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</si>
  <si>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</si>
  <si>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</si>
  <si>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</si>
  <si>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</si>
  <si>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</si>
  <si>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50 states and D.C.</t>
  </si>
  <si>
    <t xml:space="preserve">   as a percent of U.S.</t>
  </si>
  <si>
    <t>West</t>
  </si>
  <si>
    <t>Midwest</t>
  </si>
  <si>
    <t>Northeast</t>
  </si>
  <si>
    <t>Education 
and 
Health Services</t>
  </si>
  <si>
    <t>Leisure, Hospitality and 
Other Services</t>
  </si>
  <si>
    <t>Mining, Logging 
and Construction</t>
  </si>
  <si>
    <t>Trade, Transportation and Utilities</t>
  </si>
  <si>
    <t>State and Area Employment, Hours, and Earnings - (Current Employment Statistics - CES)</t>
  </si>
  <si>
    <t>State Employment by Super Sector (in 000s)</t>
  </si>
  <si>
    <t>Table 14</t>
  </si>
  <si>
    <t>Total Non-Farm</t>
  </si>
  <si>
    <t>Mining, Logging, and Construction</t>
  </si>
  <si>
    <t>Trade, Transportation, and Utilities</t>
  </si>
  <si>
    <t xml:space="preserve">Financial Activities, and Professional and Business Services </t>
  </si>
  <si>
    <t xml:space="preserve">Education and Health Services </t>
  </si>
  <si>
    <t>Leisure and Hospitality, and Other Services</t>
  </si>
  <si>
    <t xml:space="preserve"> (BLS "Super Sector" = 00)</t>
  </si>
  <si>
    <t xml:space="preserve"> (BLS "Super Sectors" = 10,15 &amp; 20)</t>
  </si>
  <si>
    <t xml:space="preserve"> (BLS "Super Sector" = 30)</t>
  </si>
  <si>
    <t xml:space="preserve"> (BLS "Super Sector" = 40)</t>
  </si>
  <si>
    <t xml:space="preserve"> (BLS "Super Sector" = 50)</t>
  </si>
  <si>
    <t xml:space="preserve"> (BLS "Super Sectors" = 55 &amp; 60)</t>
  </si>
  <si>
    <t xml:space="preserve"> (BLS "Super Sector" = 65)</t>
  </si>
  <si>
    <t>(BLS "Super Sectors" = 70 &amp; 80)</t>
  </si>
  <si>
    <t xml:space="preserve"> (BLS "Super Sector" = 90)</t>
  </si>
  <si>
    <t xml:space="preserve">Sources:   </t>
  </si>
  <si>
    <t>Calculated sums</t>
  </si>
  <si>
    <t>National: Employment, Hours, and Earnings from the Current Employment Statistics Survey 2005-2018 Annual Averages</t>
  </si>
  <si>
    <t>Data extracted on: March 19, 2019 (www.bls.gov)</t>
  </si>
  <si>
    <t>New Kersey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</si>
  <si>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Totals may not equal the sums of the figures shown, due to rounding.</t>
    </r>
  </si>
  <si>
    <r>
      <t xml:space="preserve">    as a percent of U.S.</t>
    </r>
    <r>
      <rPr>
        <vertAlign val="superscript"/>
        <sz val="10"/>
        <rFont val="Arial"/>
        <family val="2"/>
      </rPr>
      <t>1</t>
    </r>
  </si>
  <si>
    <t xml:space="preserve"> March 2021</t>
  </si>
  <si>
    <t>2020 (in thousands)</t>
  </si>
  <si>
    <t>Percent Change, 2015 to 2020</t>
  </si>
  <si>
    <t>U.S. Bureau of Labor Statistics, Current Employment Statistics, State and Area Employment, Hours, and Earnings 2009 to 2020 (2021) — www.bls.gov/data/.</t>
  </si>
  <si>
    <t>Data extracted on: March 25, 2020 (www.bls.gov)</t>
  </si>
  <si>
    <t>Not seasonally adjusted.</t>
  </si>
  <si>
    <t>Multi-screen data retireval. Not seasonally adjusted.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</si>
</sst>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#,##0.0"/>
    <numFmt numFmtId="166" formatCode="0.0"/>
    <numFmt numFmtId="167" formatCode="#0.0"/>
  </numFmts>
  <fonts count="12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sz val="8"/>
      <name val="Arial"/>
      <family val="2"/>
    </font>
    <font>
      <b/>
      <sz val="8"/>
      <name val="Arial"/>
      <family val="2"/>
    </font>
    <font>
      <sz val="10"/>
      <color rgb="FF0033CC"/>
      <name val="Arial"/>
      <family val="2"/>
    </font>
    <font>
      <vertAlign val="superscript"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horizontal="left" wrapText="1"/>
    </xf>
    <xf numFmtId="43" fontId="7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2" borderId="0" xfId="0" applyFont="1" applyFill="1" applyAlignment="1">
      <alignment horizontal="right" wrapText="1"/>
    </xf>
    <xf numFmtId="0" fontId="3" fillId="5" borderId="0" xfId="0" applyFont="1" applyFill="1" applyAlignment="1">
      <alignment horizontal="right" wrapText="1"/>
    </xf>
    <xf numFmtId="0" fontId="3" fillId="7" borderId="0" xfId="0" applyFont="1" applyFill="1" applyAlignment="1">
      <alignment horizontal="right" wrapText="1"/>
    </xf>
    <xf numFmtId="0" fontId="3" fillId="9" borderId="0" xfId="0" applyFont="1" applyFill="1" applyAlignment="1">
      <alignment horizontal="right" wrapText="1"/>
    </xf>
    <xf numFmtId="0" fontId="3" fillId="11" borderId="0" xfId="0" applyFont="1" applyFill="1" applyAlignment="1">
      <alignment horizontal="right" wrapText="1"/>
    </xf>
    <xf numFmtId="0" fontId="3" fillId="13" borderId="0" xfId="0" applyFont="1" applyFill="1" applyAlignment="1">
      <alignment horizontal="right" wrapText="1"/>
    </xf>
    <xf numFmtId="0" fontId="3" fillId="15" borderId="0" xfId="0" applyFont="1" applyFill="1" applyAlignment="1">
      <alignment horizontal="right" wrapText="1"/>
    </xf>
    <xf numFmtId="0" fontId="3" fillId="17" borderId="0" xfId="0" applyFont="1" applyFill="1" applyAlignment="1">
      <alignment horizontal="right" wrapText="1"/>
    </xf>
    <xf numFmtId="0" fontId="3" fillId="15" borderId="7" xfId="0" applyFont="1" applyFill="1" applyBorder="1" applyAlignment="1">
      <alignment horizontal="right" wrapText="1"/>
    </xf>
    <xf numFmtId="0" fontId="3" fillId="17" borderId="7" xfId="0" applyFont="1" applyFill="1" applyBorder="1" applyAlignment="1">
      <alignment horizontal="right" wrapText="1"/>
    </xf>
    <xf numFmtId="0" fontId="3" fillId="13" borderId="7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right" wrapText="1"/>
    </xf>
    <xf numFmtId="0" fontId="3" fillId="9" borderId="7" xfId="0" applyFont="1" applyFill="1" applyBorder="1" applyAlignment="1">
      <alignment horizontal="right" wrapText="1"/>
    </xf>
    <xf numFmtId="0" fontId="3" fillId="11" borderId="7" xfId="0" applyFont="1" applyFill="1" applyBorder="1" applyAlignment="1">
      <alignment horizontal="right" wrapText="1"/>
    </xf>
    <xf numFmtId="166" fontId="1" fillId="0" borderId="0" xfId="1" applyNumberFormat="1" applyFont="1" applyAlignment="1"/>
    <xf numFmtId="37" fontId="1" fillId="0" borderId="0" xfId="1" applyNumberFormat="1" applyFont="1" applyAlignment="1"/>
    <xf numFmtId="0" fontId="1" fillId="0" borderId="0" xfId="0" applyFont="1" applyAlignment="1">
      <alignment horizontal="left"/>
    </xf>
    <xf numFmtId="3" fontId="1" fillId="0" borderId="5" xfId="1" applyNumberFormat="1" applyFont="1" applyBorder="1" applyAlignment="1"/>
    <xf numFmtId="3" fontId="1" fillId="0" borderId="0" xfId="1" applyNumberFormat="1" applyFont="1" applyAlignment="1"/>
    <xf numFmtId="3" fontId="1" fillId="0" borderId="5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37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horizontal="right"/>
    </xf>
    <xf numFmtId="165" fontId="1" fillId="0" borderId="0" xfId="1" applyNumberFormat="1" applyFont="1" applyAlignment="1"/>
    <xf numFmtId="1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7" fontId="1" fillId="0" borderId="5" xfId="1" applyNumberFormat="1" applyFont="1" applyBorder="1" applyAlignment="1"/>
    <xf numFmtId="165" fontId="0" fillId="0" borderId="5" xfId="0" applyNumberFormat="1" applyBorder="1"/>
    <xf numFmtId="165" fontId="0" fillId="0" borderId="8" xfId="0" applyNumberFormat="1" applyBorder="1"/>
    <xf numFmtId="165" fontId="6" fillId="0" borderId="0" xfId="0" applyNumberFormat="1" applyFont="1"/>
    <xf numFmtId="165" fontId="6" fillId="0" borderId="7" xfId="0" applyNumberFormat="1" applyFont="1" applyBorder="1"/>
    <xf numFmtId="165" fontId="0" fillId="0" borderId="0" xfId="0" applyNumberFormat="1"/>
    <xf numFmtId="165" fontId="0" fillId="0" borderId="7" xfId="0" applyNumberFormat="1" applyBorder="1"/>
    <xf numFmtId="37" fontId="1" fillId="0" borderId="6" xfId="1" applyNumberFormat="1" applyFont="1" applyBorder="1" applyAlignment="1"/>
    <xf numFmtId="165" fontId="0" fillId="0" borderId="6" xfId="0" applyNumberFormat="1" applyBorder="1"/>
    <xf numFmtId="165" fontId="0" fillId="0" borderId="9" xfId="0" applyNumberFormat="1" applyBorder="1"/>
    <xf numFmtId="0" fontId="8" fillId="0" borderId="0" xfId="0" applyFont="1"/>
    <xf numFmtId="0" fontId="9" fillId="3" borderId="0" xfId="0" applyFont="1" applyFill="1" applyAlignment="1">
      <alignment horizontal="centerContinuous"/>
    </xf>
    <xf numFmtId="0" fontId="9" fillId="14" borderId="7" xfId="0" applyFont="1" applyFill="1" applyBorder="1" applyAlignment="1">
      <alignment horizontal="centerContinuous"/>
    </xf>
    <xf numFmtId="0" fontId="9" fillId="14" borderId="0" xfId="0" applyFont="1" applyFill="1" applyAlignment="1">
      <alignment horizontal="centerContinuous"/>
    </xf>
    <xf numFmtId="0" fontId="9" fillId="16" borderId="7" xfId="0" applyFont="1" applyFill="1" applyBorder="1" applyAlignment="1">
      <alignment horizontal="centerContinuous"/>
    </xf>
    <xf numFmtId="0" fontId="9" fillId="16" borderId="0" xfId="0" applyFont="1" applyFill="1" applyAlignment="1">
      <alignment horizontal="centerContinuous"/>
    </xf>
    <xf numFmtId="0" fontId="9" fillId="12" borderId="7" xfId="0" applyFont="1" applyFill="1" applyBorder="1" applyAlignment="1">
      <alignment horizontal="centerContinuous"/>
    </xf>
    <xf numFmtId="0" fontId="9" fillId="12" borderId="0" xfId="0" applyFont="1" applyFill="1" applyAlignment="1">
      <alignment horizontal="centerContinuous"/>
    </xf>
    <xf numFmtId="0" fontId="9" fillId="4" borderId="7" xfId="0" applyFont="1" applyFill="1" applyBorder="1" applyAlignment="1">
      <alignment horizontal="centerContinuous"/>
    </xf>
    <xf numFmtId="0" fontId="9" fillId="4" borderId="0" xfId="0" applyFont="1" applyFill="1" applyAlignment="1">
      <alignment horizontal="centerContinuous"/>
    </xf>
    <xf numFmtId="0" fontId="9" fillId="6" borderId="7" xfId="0" applyFont="1" applyFill="1" applyBorder="1" applyAlignment="1">
      <alignment horizontal="centerContinuous"/>
    </xf>
    <xf numFmtId="0" fontId="9" fillId="6" borderId="0" xfId="0" applyFont="1" applyFill="1" applyAlignment="1">
      <alignment horizontal="centerContinuous"/>
    </xf>
    <xf numFmtId="0" fontId="9" fillId="8" borderId="7" xfId="0" applyFont="1" applyFill="1" applyBorder="1" applyAlignment="1">
      <alignment horizontal="centerContinuous"/>
    </xf>
    <xf numFmtId="0" fontId="9" fillId="8" borderId="0" xfId="0" applyFont="1" applyFill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0" xfId="0" applyFont="1" applyFill="1" applyAlignment="1">
      <alignment horizontal="centerContinuous"/>
    </xf>
    <xf numFmtId="0" fontId="9" fillId="0" borderId="0" xfId="0" applyFont="1"/>
    <xf numFmtId="0" fontId="8" fillId="3" borderId="0" xfId="0" applyFont="1" applyFill="1" applyAlignment="1">
      <alignment horizontal="centerContinuous"/>
    </xf>
    <xf numFmtId="0" fontId="8" fillId="14" borderId="7" xfId="0" applyFont="1" applyFill="1" applyBorder="1" applyAlignment="1">
      <alignment horizontal="centerContinuous"/>
    </xf>
    <xf numFmtId="0" fontId="8" fillId="14" borderId="0" xfId="0" applyFont="1" applyFill="1" applyAlignment="1">
      <alignment horizontal="centerContinuous"/>
    </xf>
    <xf numFmtId="0" fontId="8" fillId="16" borderId="0" xfId="0" applyFont="1" applyFill="1" applyAlignment="1">
      <alignment horizontal="centerContinuous"/>
    </xf>
    <xf numFmtId="0" fontId="8" fillId="12" borderId="7" xfId="0" applyFont="1" applyFill="1" applyBorder="1" applyAlignment="1">
      <alignment horizontal="centerContinuous"/>
    </xf>
    <xf numFmtId="0" fontId="8" fillId="12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6" borderId="0" xfId="0" applyFont="1" applyFill="1" applyAlignment="1">
      <alignment horizontal="centerContinuous"/>
    </xf>
    <xf numFmtId="0" fontId="8" fillId="8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3" fillId="19" borderId="7" xfId="0" applyFont="1" applyFill="1" applyBorder="1" applyAlignment="1">
      <alignment horizontal="right" wrapText="1"/>
    </xf>
    <xf numFmtId="0" fontId="3" fillId="19" borderId="0" xfId="0" applyFont="1" applyFill="1" applyAlignment="1">
      <alignment horizontal="right" wrapText="1"/>
    </xf>
    <xf numFmtId="0" fontId="9" fillId="18" borderId="7" xfId="0" applyFont="1" applyFill="1" applyBorder="1" applyAlignment="1">
      <alignment horizontal="centerContinuous"/>
    </xf>
    <xf numFmtId="0" fontId="9" fillId="18" borderId="0" xfId="0" applyFont="1" applyFill="1" applyAlignment="1">
      <alignment horizontal="centerContinuous"/>
    </xf>
    <xf numFmtId="0" fontId="8" fillId="18" borderId="7" xfId="0" applyFont="1" applyFill="1" applyBorder="1" applyAlignment="1">
      <alignment horizontal="centerContinuous"/>
    </xf>
    <xf numFmtId="0" fontId="8" fillId="18" borderId="0" xfId="0" applyFont="1" applyFill="1" applyAlignment="1">
      <alignment horizontal="centerContinuous"/>
    </xf>
    <xf numFmtId="0" fontId="8" fillId="16" borderId="7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/>
    </xf>
    <xf numFmtId="0" fontId="8" fillId="6" borderId="7" xfId="0" applyFont="1" applyFill="1" applyBorder="1" applyAlignment="1">
      <alignment horizontal="centerContinuous"/>
    </xf>
    <xf numFmtId="0" fontId="8" fillId="8" borderId="7" xfId="0" applyFont="1" applyFill="1" applyBorder="1" applyAlignment="1">
      <alignment horizontal="centerContinuous"/>
    </xf>
    <xf numFmtId="0" fontId="8" fillId="10" borderId="7" xfId="0" applyFont="1" applyFill="1" applyBorder="1" applyAlignment="1">
      <alignment horizontal="centerContinuous"/>
    </xf>
    <xf numFmtId="165" fontId="3" fillId="0" borderId="0" xfId="0" applyNumberFormat="1" applyFont="1"/>
    <xf numFmtId="165" fontId="10" fillId="20" borderId="5" xfId="0" applyNumberFormat="1" applyFont="1" applyFill="1" applyBorder="1"/>
    <xf numFmtId="0" fontId="1" fillId="20" borderId="0" xfId="0" applyFont="1" applyFill="1"/>
    <xf numFmtId="165" fontId="10" fillId="0" borderId="5" xfId="0" applyNumberFormat="1" applyFont="1" applyBorder="1"/>
    <xf numFmtId="165" fontId="6" fillId="0" borderId="2" xfId="0" applyNumberFormat="1" applyFont="1" applyBorder="1"/>
    <xf numFmtId="165" fontId="1" fillId="0" borderId="0" xfId="1" applyNumberFormat="1" applyFont="1" applyBorder="1" applyAlignment="1"/>
    <xf numFmtId="165" fontId="1" fillId="21" borderId="0" xfId="1" applyNumberFormat="1" applyFont="1" applyFill="1" applyAlignment="1"/>
    <xf numFmtId="167" fontId="0" fillId="0" borderId="0" xfId="0" applyNumberFormat="1" applyAlignment="1">
      <alignment horizontal="right"/>
    </xf>
    <xf numFmtId="165" fontId="10" fillId="0" borderId="5" xfId="0" applyNumberFormat="1" applyFont="1" applyFill="1" applyBorder="1"/>
    <xf numFmtId="0" fontId="1" fillId="22" borderId="1" xfId="0" applyFont="1" applyFill="1" applyBorder="1"/>
    <xf numFmtId="0" fontId="1" fillId="22" borderId="4" xfId="0" applyFont="1" applyFill="1" applyBorder="1" applyAlignment="1">
      <alignment horizontal="centerContinuous"/>
    </xf>
    <xf numFmtId="0" fontId="1" fillId="22" borderId="0" xfId="0" applyFont="1" applyFill="1" applyAlignment="1">
      <alignment horizontal="centerContinuous"/>
    </xf>
    <xf numFmtId="0" fontId="1" fillId="22" borderId="3" xfId="0" applyFont="1" applyFill="1" applyBorder="1" applyAlignment="1">
      <alignment horizontal="centerContinuous"/>
    </xf>
    <xf numFmtId="0" fontId="1" fillId="22" borderId="2" xfId="0" applyFont="1" applyFill="1" applyBorder="1" applyAlignment="1">
      <alignment horizontal="right"/>
    </xf>
    <xf numFmtId="0" fontId="1" fillId="22" borderId="0" xfId="0" applyFont="1" applyFill="1"/>
    <xf numFmtId="0" fontId="1" fillId="22" borderId="0" xfId="0" applyFont="1" applyFill="1" applyAlignment="1">
      <alignment horizontal="center" wrapText="1"/>
    </xf>
    <xf numFmtId="0" fontId="1" fillId="22" borderId="0" xfId="0" applyFont="1" applyFill="1" applyBorder="1" applyAlignment="1">
      <alignment horizontal="center"/>
    </xf>
    <xf numFmtId="3" fontId="1" fillId="0" borderId="0" xfId="1" applyNumberFormat="1" applyFont="1" applyBorder="1" applyAlignment="1"/>
    <xf numFmtId="3" fontId="1" fillId="23" borderId="0" xfId="1" applyNumberFormat="1" applyFont="1" applyFill="1" applyAlignment="1"/>
    <xf numFmtId="3" fontId="1" fillId="23" borderId="0" xfId="1" applyNumberFormat="1" applyFont="1" applyFill="1" applyBorder="1" applyAlignment="1"/>
    <xf numFmtId="165" fontId="1" fillId="23" borderId="0" xfId="1" applyNumberFormat="1" applyFont="1" applyFill="1" applyAlignment="1"/>
    <xf numFmtId="3" fontId="1" fillId="23" borderId="0" xfId="1" applyNumberFormat="1" applyFont="1" applyFill="1" applyAlignment="1">
      <alignment horizontal="right"/>
    </xf>
    <xf numFmtId="0" fontId="1" fillId="23" borderId="0" xfId="0" applyFont="1" applyFill="1"/>
    <xf numFmtId="3" fontId="1" fillId="23" borderId="5" xfId="1" applyNumberFormat="1" applyFont="1" applyFill="1" applyBorder="1" applyAlignment="1"/>
    <xf numFmtId="3" fontId="1" fillId="23" borderId="5" xfId="1" applyNumberFormat="1" applyFont="1" applyFill="1" applyBorder="1" applyAlignment="1">
      <alignment horizontal="right"/>
    </xf>
    <xf numFmtId="3" fontId="1" fillId="23" borderId="6" xfId="1" applyNumberFormat="1" applyFont="1" applyFill="1" applyBorder="1" applyAlignment="1"/>
    <xf numFmtId="165" fontId="1" fillId="23" borderId="6" xfId="1" applyNumberFormat="1" applyFont="1" applyFill="1" applyBorder="1" applyAlignment="1"/>
    <xf numFmtId="3" fontId="1" fillId="23" borderId="6" xfId="1" applyNumberFormat="1" applyFont="1" applyFill="1" applyBorder="1" applyAlignment="1">
      <alignment horizontal="right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165" fontId="1" fillId="21" borderId="0" xfId="1" applyNumberFormat="1" applyFont="1" applyFill="1" applyBorder="1" applyAlignment="1"/>
    <xf numFmtId="165" fontId="1" fillId="21" borderId="5" xfId="1" applyNumberFormat="1" applyFont="1" applyFill="1" applyBorder="1" applyAlignment="1"/>
    <xf numFmtId="165" fontId="1" fillId="23" borderId="5" xfId="1" applyNumberFormat="1" applyFont="1" applyFill="1" applyBorder="1" applyAlignment="1"/>
    <xf numFmtId="165" fontId="1" fillId="23" borderId="0" xfId="1" applyNumberFormat="1" applyFont="1" applyFill="1" applyBorder="1" applyAlignment="1"/>
    <xf numFmtId="3" fontId="1" fillId="23" borderId="0" xfId="1" applyNumberFormat="1" applyFont="1" applyFill="1" applyBorder="1" applyAlignment="1">
      <alignment horizontal="right"/>
    </xf>
    <xf numFmtId="0" fontId="1" fillId="23" borderId="0" xfId="0" applyFont="1" applyFill="1" applyBorder="1"/>
    <xf numFmtId="3" fontId="1" fillId="0" borderId="0" xfId="1" applyNumberFormat="1" applyFont="1" applyBorder="1" applyAlignment="1">
      <alignment horizontal="right"/>
    </xf>
    <xf numFmtId="0" fontId="1" fillId="0" borderId="0" xfId="0" applyFont="1" applyBorder="1"/>
    <xf numFmtId="0" fontId="1" fillId="22" borderId="0" xfId="0" applyFont="1" applyFill="1" applyBorder="1"/>
    <xf numFmtId="0" fontId="1" fillId="22" borderId="0" xfId="0" applyFont="1" applyFill="1" applyBorder="1" applyAlignment="1">
      <alignment horizontal="center" wrapText="1"/>
    </xf>
    <xf numFmtId="0" fontId="1" fillId="22" borderId="0" xfId="0" applyFont="1" applyFill="1" applyBorder="1" applyAlignment="1">
      <alignment horizontal="right"/>
    </xf>
    <xf numFmtId="3" fontId="1" fillId="0" borderId="6" xfId="1" applyNumberFormat="1" applyFont="1" applyBorder="1" applyAlignment="1"/>
    <xf numFmtId="165" fontId="1" fillId="0" borderId="6" xfId="1" applyNumberFormat="1" applyFont="1" applyBorder="1" applyAlignment="1"/>
    <xf numFmtId="3" fontId="1" fillId="0" borderId="6" xfId="1" applyNumberFormat="1" applyFont="1" applyBorder="1" applyAlignment="1">
      <alignment horizontal="right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CCECFF"/>
      <color rgb="FF0033CC"/>
      <color rgb="FF006600"/>
      <color rgb="FFA50021"/>
      <color rgb="FF003399"/>
      <color rgb="FFFF7C80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</a:t>
            </a:r>
            <a:r>
              <a:rPr lang="en-US" sz="1200" baseline="0"/>
              <a:t> </a:t>
            </a:r>
            <a:r>
              <a:rPr lang="en-US" sz="1200"/>
              <a:t>Change in Nonagricultural</a:t>
            </a:r>
            <a:r>
              <a:rPr lang="en-US" sz="1200" baseline="0"/>
              <a:t> Employment</a:t>
            </a:r>
          </a:p>
          <a:p>
            <a:pPr>
              <a:defRPr sz="1200"/>
            </a:pPr>
            <a:r>
              <a:rPr lang="en-US" sz="1200" baseline="0"/>
              <a:t> 2013 </a:t>
            </a:r>
            <a:r>
              <a:rPr lang="en-US" sz="1200"/>
              <a:t>to 2018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66883421214234E-2"/>
          <c:y val="0.14807933218370362"/>
          <c:w val="0.84960006208799044"/>
          <c:h val="0.52527123270722331"/>
        </c:manualLayout>
      </c:layout>
      <c:barChart>
        <c:barDir val="col"/>
        <c:grouping val="clustered"/>
        <c:varyColors val="0"/>
        <c:ser>
          <c:idx val="1"/>
          <c:order val="0"/>
          <c:tx>
            <c:v>United States</c:v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14'!$M$6:$U$6</c:f>
              <c:numCache>
                <c:formatCode>#,##0.0</c:formatCode>
                <c:ptCount val="9"/>
                <c:pt idx="0">
                  <c:v>-0.52898293342522029</c:v>
                </c:pt>
                <c:pt idx="1">
                  <c:v>7.49731501115303</c:v>
                </c:pt>
                <c:pt idx="2">
                  <c:v>-1.9119435660423192</c:v>
                </c:pt>
                <c:pt idx="3">
                  <c:v>-1.1134708061988807</c:v>
                </c:pt>
                <c:pt idx="4">
                  <c:v>-2.1046171618352707</c:v>
                </c:pt>
                <c:pt idx="5">
                  <c:v>3.8701654471398088</c:v>
                </c:pt>
                <c:pt idx="6">
                  <c:v>5.0063463281958205</c:v>
                </c:pt>
                <c:pt idx="7">
                  <c:v>-13.274020322104407</c:v>
                </c:pt>
                <c:pt idx="8">
                  <c:v>-1.5073149760894842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EC9-8255-4F61C24C7EFA}"/>
            </c:ext>
          </c:extLst>
        </c:ser>
        <c:ser>
          <c:idx val="2"/>
          <c:order val="1"/>
          <c:tx>
            <c:v>SREB states</c:v>
          </c:tx>
          <c:spPr>
            <a:solidFill>
              <a:srgbClr val="A50021"/>
            </a:solidFill>
          </c:spPr>
          <c:invertIfNegative val="0"/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14'!$M$7:$U$7</c:f>
              <c:numCache>
                <c:formatCode>#,##0.0</c:formatCode>
                <c:ptCount val="9"/>
                <c:pt idx="0">
                  <c:v>1.6721285739516341</c:v>
                </c:pt>
                <c:pt idx="1">
                  <c:v>5.4078219690697971</c:v>
                </c:pt>
                <c:pt idx="2">
                  <c:v>0.13833944130281334</c:v>
                </c:pt>
                <c:pt idx="3">
                  <c:v>1.4597303733522167</c:v>
                </c:pt>
                <c:pt idx="4">
                  <c:v>-6.046845124282985</c:v>
                </c:pt>
                <c:pt idx="5">
                  <c:v>7.4439752508835211</c:v>
                </c:pt>
                <c:pt idx="6">
                  <c:v>5.4385591718074302</c:v>
                </c:pt>
                <c:pt idx="7">
                  <c:v>-7.871417302129907</c:v>
                </c:pt>
                <c:pt idx="8">
                  <c:v>-0.15890578652478929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1-4EC9-8255-4F61C24C7EFA}"/>
            </c:ext>
          </c:extLst>
        </c:ser>
        <c:ser>
          <c:idx val="0"/>
          <c:order val="2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14'!$M$15:$U$15</c:f>
              <c:numCache>
                <c:formatCode>#,##0.0</c:formatCode>
                <c:ptCount val="9"/>
                <c:pt idx="0">
                  <c:v>-7.8816746051642044</c:v>
                </c:pt>
                <c:pt idx="1">
                  <c:v>-19.681697612732094</c:v>
                </c:pt>
                <c:pt idx="2">
                  <c:v>-8.6805555555555554</c:v>
                </c:pt>
                <c:pt idx="3">
                  <c:v>-8.4413933384185071</c:v>
                </c:pt>
                <c:pt idx="4">
                  <c:v>-31.060606060606062</c:v>
                </c:pt>
                <c:pt idx="5">
                  <c:v>-4.3350717079530678</c:v>
                </c:pt>
                <c:pt idx="6">
                  <c:v>1.7382748442112208</c:v>
                </c:pt>
                <c:pt idx="7">
                  <c:v>-16.183256427158867</c:v>
                </c:pt>
                <c:pt idx="8">
                  <c:v>-2.8117359413202903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1-4EC9-8255-4F61C24C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04448"/>
        <c:axId val="55978816"/>
      </c:barChart>
      <c:catAx>
        <c:axId val="929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 b="1"/>
            </a:pPr>
            <a:endParaRPr lang="en-US"/>
          </a:p>
        </c:txPr>
        <c:crossAx val="55978816"/>
        <c:crosses val="autoZero"/>
        <c:auto val="1"/>
        <c:lblAlgn val="ctr"/>
        <c:lblOffset val="100"/>
        <c:noMultiLvlLbl val="0"/>
      </c:catAx>
      <c:valAx>
        <c:axId val="559788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92904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702445911544379"/>
          <c:y val="9.9030096584362473E-2"/>
          <c:w val="0.30203935417163769"/>
          <c:h val="8.75810204575492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107155</xdr:colOff>
      <xdr:row>40</xdr:row>
      <xdr:rowOff>150787</xdr:rowOff>
    </xdr:from>
    <xdr:to>
      <xdr:col>28</xdr:col>
      <xdr:colOff>212360</xdr:colOff>
      <xdr:row>50</xdr:row>
      <xdr:rowOff>30618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73874" y="7496943"/>
          <a:ext cx="1391080" cy="1546706"/>
        </a:xfrm>
        <a:prstGeom prst="wedgeEllipseCallout">
          <a:avLst>
            <a:gd name="adj1" fmla="val -157081"/>
            <a:gd name="adj2" fmla="val 22000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 and raw data.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23</xdr:col>
      <xdr:colOff>5363</xdr:colOff>
      <xdr:row>4</xdr:row>
      <xdr:rowOff>171903</xdr:rowOff>
    </xdr:from>
    <xdr:to>
      <xdr:col>35</xdr:col>
      <xdr:colOff>63633</xdr:colOff>
      <xdr:row>33</xdr:row>
      <xdr:rowOff>31750</xdr:rowOff>
    </xdr:to>
    <xdr:graphicFrame macro="">
      <xdr:nvGraphicFramePr>
        <xdr:cNvPr id="3079" name="Chart 2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628195</xdr:colOff>
      <xdr:row>30</xdr:row>
      <xdr:rowOff>86630</xdr:rowOff>
    </xdr:from>
    <xdr:to>
      <xdr:col>33</xdr:col>
      <xdr:colOff>451302</xdr:colOff>
      <xdr:row>40</xdr:row>
      <xdr:rowOff>137885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371528" y="5537047"/>
          <a:ext cx="3051024" cy="1638755"/>
        </a:xfrm>
        <a:prstGeom prst="wedgeEllipseCallout">
          <a:avLst>
            <a:gd name="adj1" fmla="val -36674"/>
            <a:gd name="adj2" fmla="val -18446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0">
              <a:solidFill>
                <a:srgbClr val="C00000"/>
              </a:solidFill>
            </a:rPr>
            <a:t>Click</a:t>
          </a:r>
          <a:r>
            <a:rPr lang="en-US" sz="1000" b="1" i="0" baseline="0">
              <a:solidFill>
                <a:srgbClr val="C00000"/>
              </a:solidFill>
            </a:rPr>
            <a:t> on state bar to see state highlighted  above.  Move highlight box from state to state to change view.</a:t>
          </a:r>
          <a:endParaRPr lang="en-US" sz="1000" b="1" i="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6"/>
  </sheetPr>
  <dimension ref="A1:V111"/>
  <sheetViews>
    <sheetView showGridLines="0" tabSelected="1" view="pageBreakPreview" topLeftCell="J1" zoomScale="80" zoomScaleNormal="100" zoomScaleSheetLayoutView="80" workbookViewId="0">
      <selection activeCell="G51" sqref="G51"/>
    </sheetView>
  </sheetViews>
  <sheetFormatPr defaultColWidth="9.7109375" defaultRowHeight="12.75"/>
  <cols>
    <col min="1" max="1" width="8.28515625" style="2" customWidth="1"/>
    <col min="2" max="2" width="12.42578125" style="2" customWidth="1"/>
    <col min="3" max="3" width="9" style="2" customWidth="1"/>
    <col min="4" max="4" width="12.42578125" style="2" customWidth="1"/>
    <col min="5" max="5" width="13.28515625" style="2" customWidth="1"/>
    <col min="6" max="6" width="13.7109375" style="2" customWidth="1"/>
    <col min="7" max="7" width="11" style="2" customWidth="1"/>
    <col min="8" max="8" width="11.7109375" style="2" customWidth="1"/>
    <col min="9" max="10" width="11" style="2" customWidth="1"/>
    <col min="11" max="11" width="12" style="2" customWidth="1"/>
    <col min="12" max="12" width="2.28515625" style="2" customWidth="1"/>
    <col min="13" max="13" width="8.140625" style="2" customWidth="1"/>
    <col min="14" max="14" width="11.85546875" style="2" customWidth="1"/>
    <col min="15" max="15" width="13.28515625" style="2" customWidth="1"/>
    <col min="16" max="16" width="14" style="2" customWidth="1"/>
    <col min="17" max="17" width="11.85546875" style="2" customWidth="1"/>
    <col min="18" max="18" width="12.42578125" style="2" customWidth="1"/>
    <col min="19" max="19" width="11" style="2" customWidth="1"/>
    <col min="20" max="21" width="11.5703125" style="2" customWidth="1"/>
    <col min="22" max="22" width="19.28515625" style="28" customWidth="1"/>
    <col min="23" max="16384" width="9.7109375" style="2"/>
  </cols>
  <sheetData>
    <row r="1" spans="1:22">
      <c r="A1" s="22" t="s">
        <v>70</v>
      </c>
      <c r="B1" s="22"/>
      <c r="C1" s="27"/>
      <c r="D1" s="3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 t="s">
        <v>70</v>
      </c>
    </row>
    <row r="2" spans="1:22">
      <c r="A2" s="22" t="s">
        <v>2</v>
      </c>
      <c r="B2" s="22"/>
      <c r="C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" t="s">
        <v>21</v>
      </c>
    </row>
    <row r="3" spans="1:22">
      <c r="A3" s="29"/>
      <c r="B3" s="29"/>
    </row>
    <row r="4" spans="1:22" s="99" customFormat="1">
      <c r="A4" s="94"/>
      <c r="B4" s="94"/>
      <c r="C4" s="95" t="s">
        <v>94</v>
      </c>
      <c r="D4" s="95"/>
      <c r="E4" s="95"/>
      <c r="F4" s="95"/>
      <c r="G4" s="95"/>
      <c r="H4" s="95"/>
      <c r="I4" s="95"/>
      <c r="J4" s="95"/>
      <c r="K4" s="95"/>
      <c r="L4" s="96"/>
      <c r="M4" s="97" t="s">
        <v>95</v>
      </c>
      <c r="N4" s="97"/>
      <c r="O4" s="97"/>
      <c r="P4" s="97"/>
      <c r="Q4" s="97"/>
      <c r="R4" s="97"/>
      <c r="S4" s="97"/>
      <c r="T4" s="97"/>
      <c r="U4" s="97"/>
      <c r="V4" s="98"/>
    </row>
    <row r="5" spans="1:22" s="99" customFormat="1" ht="66.75" customHeight="1">
      <c r="A5" s="123"/>
      <c r="B5" s="123"/>
      <c r="C5" s="101" t="s">
        <v>3</v>
      </c>
      <c r="D5" s="124" t="s">
        <v>66</v>
      </c>
      <c r="E5" s="124" t="s">
        <v>0</v>
      </c>
      <c r="F5" s="124" t="s">
        <v>67</v>
      </c>
      <c r="G5" s="124" t="s">
        <v>23</v>
      </c>
      <c r="H5" s="124" t="s">
        <v>24</v>
      </c>
      <c r="I5" s="124" t="s">
        <v>64</v>
      </c>
      <c r="J5" s="124" t="s">
        <v>65</v>
      </c>
      <c r="K5" s="124" t="s">
        <v>1</v>
      </c>
      <c r="L5" s="100"/>
      <c r="M5" s="101" t="s">
        <v>3</v>
      </c>
      <c r="N5" s="124" t="s">
        <v>66</v>
      </c>
      <c r="O5" s="124" t="s">
        <v>0</v>
      </c>
      <c r="P5" s="124" t="s">
        <v>67</v>
      </c>
      <c r="Q5" s="124" t="s">
        <v>23</v>
      </c>
      <c r="R5" s="124" t="s">
        <v>24</v>
      </c>
      <c r="S5" s="124" t="s">
        <v>64</v>
      </c>
      <c r="T5" s="124" t="s">
        <v>65</v>
      </c>
      <c r="U5" s="124" t="s">
        <v>1</v>
      </c>
      <c r="V5" s="125"/>
    </row>
    <row r="6" spans="1:22" s="122" customFormat="1">
      <c r="A6" s="126" t="s">
        <v>59</v>
      </c>
      <c r="B6" s="126"/>
      <c r="C6" s="126">
        <f>'Non-Ag Employment'!M5</f>
        <v>141426.40000000002</v>
      </c>
      <c r="D6" s="126">
        <f>'Non-Ag Employment'!Y5</f>
        <v>7807.1</v>
      </c>
      <c r="E6" s="126">
        <f>'Non-Ag Employment'!AK5</f>
        <v>12097.200000000003</v>
      </c>
      <c r="F6" s="126">
        <f>'Non-Ag Employment'!AW5</f>
        <v>26633.900000000005</v>
      </c>
      <c r="G6" s="126">
        <f>'Non-Ag Employment'!BI5</f>
        <v>2711.8000000000006</v>
      </c>
      <c r="H6" s="126">
        <f>'Non-Ag Employment'!BU5</f>
        <v>28816.699999999993</v>
      </c>
      <c r="I6" s="126">
        <f>'Non-Ag Employment'!CG5</f>
        <v>23164.399999999994</v>
      </c>
      <c r="J6" s="126">
        <f>'Non-Ag Employment'!CS5</f>
        <v>17975</v>
      </c>
      <c r="K6" s="126">
        <f>'Non-Ag Employment'!DE5</f>
        <v>22223.200000000001</v>
      </c>
      <c r="L6" s="126"/>
      <c r="M6" s="127">
        <f>(('Non-Ag Employment'!M5-'Non-Ag Employment'!H5)/'Non-Ag Employment'!H5)*100</f>
        <v>-0.52898293342522029</v>
      </c>
      <c r="N6" s="127">
        <f>(('Non-Ag Employment'!Y5-'Non-Ag Employment'!T5)/'Non-Ag Employment'!T5)*100</f>
        <v>7.49731501115303</v>
      </c>
      <c r="O6" s="127">
        <f>(('Non-Ag Employment'!AK5-'Non-Ag Employment'!AF5)/'Non-Ag Employment'!AF5)*100</f>
        <v>-1.9119435660423192</v>
      </c>
      <c r="P6" s="127">
        <f>(('Non-Ag Employment'!AW5-'Non-Ag Employment'!AR5)/'Non-Ag Employment'!AR5)*100</f>
        <v>-1.1134708061988807</v>
      </c>
      <c r="Q6" s="127">
        <f>(('Non-Ag Employment'!BI5-'Non-Ag Employment'!BD5)/'Non-Ag Employment'!BD5)*100</f>
        <v>-2.1046171618352707</v>
      </c>
      <c r="R6" s="127">
        <f>(('Non-Ag Employment'!BU5-'Non-Ag Employment'!BP5)/'Non-Ag Employment'!BP5)*100</f>
        <v>3.8701654471398088</v>
      </c>
      <c r="S6" s="127">
        <f>(('Non-Ag Employment'!CG5-'Non-Ag Employment'!CB5)/'Non-Ag Employment'!CB5)*100</f>
        <v>5.0063463281958205</v>
      </c>
      <c r="T6" s="127">
        <f>(('Non-Ag Employment'!CS5-'Non-Ag Employment'!CN5)/'Non-Ag Employment'!CN5)*100</f>
        <v>-13.274020322104407</v>
      </c>
      <c r="U6" s="127">
        <f>(('Non-Ag Employment'!DE5-'Non-Ag Employment'!CZ5)/'Non-Ag Employment'!CZ5)*100</f>
        <v>-1.5073149760894842</v>
      </c>
      <c r="V6" s="128" t="s">
        <v>59</v>
      </c>
    </row>
    <row r="7" spans="1:22">
      <c r="A7" s="24" t="s">
        <v>4</v>
      </c>
      <c r="B7" s="24"/>
      <c r="C7" s="102">
        <f>'Non-Ag Employment'!M6</f>
        <v>51811.100000000006</v>
      </c>
      <c r="D7" s="102">
        <f>'Non-Ag Employment'!Y6</f>
        <v>3183.0000000000005</v>
      </c>
      <c r="E7" s="102">
        <f>'Non-Ag Employment'!AK6</f>
        <v>4126</v>
      </c>
      <c r="F7" s="102">
        <f>'Non-Ag Employment'!AW6</f>
        <v>10182.600000000002</v>
      </c>
      <c r="G7" s="102">
        <f>'Non-Ag Employment'!BI6</f>
        <v>786.2</v>
      </c>
      <c r="H7" s="102">
        <f>'Non-Ag Employment'!BU6</f>
        <v>10610.199999999999</v>
      </c>
      <c r="I7" s="102">
        <f>'Non-Ag Employment'!CG6</f>
        <v>7435.0000000000009</v>
      </c>
      <c r="J7" s="102">
        <f>'Non-Ag Employment'!CS6</f>
        <v>7007.2999999999993</v>
      </c>
      <c r="K7" s="102">
        <f>'Non-Ag Employment'!DE6</f>
        <v>8482.1</v>
      </c>
      <c r="L7" s="24"/>
      <c r="M7" s="90">
        <f>(('Non-Ag Employment'!M6-'Non-Ag Employment'!H6)/'Non-Ag Employment'!H6)*100</f>
        <v>1.6721285739516341</v>
      </c>
      <c r="N7" s="90">
        <f>(('Non-Ag Employment'!Y6-'Non-Ag Employment'!T6)/'Non-Ag Employment'!T6)*100</f>
        <v>5.4078219690697971</v>
      </c>
      <c r="O7" s="90">
        <f>(('Non-Ag Employment'!AK6-'Non-Ag Employment'!AF6)/'Non-Ag Employment'!AF6)*100</f>
        <v>0.13833944130281334</v>
      </c>
      <c r="P7" s="90">
        <f>(('Non-Ag Employment'!AW6-'Non-Ag Employment'!AR6)/'Non-Ag Employment'!AR6)*100</f>
        <v>1.4597303733522167</v>
      </c>
      <c r="Q7" s="90">
        <f>(('Non-Ag Employment'!BI6-'Non-Ag Employment'!BD6)/'Non-Ag Employment'!BD6)*100</f>
        <v>-6.046845124282985</v>
      </c>
      <c r="R7" s="90">
        <f>(('Non-Ag Employment'!BU6-'Non-Ag Employment'!BP6)/'Non-Ag Employment'!BP6)*100</f>
        <v>7.4439752508835211</v>
      </c>
      <c r="S7" s="90">
        <f>(('Non-Ag Employment'!CG6-'Non-Ag Employment'!CB6)/'Non-Ag Employment'!CB6)*100</f>
        <v>5.4385591718074302</v>
      </c>
      <c r="T7" s="90">
        <f>(('Non-Ag Employment'!CS6-'Non-Ag Employment'!CN6)/'Non-Ag Employment'!CN6)*100</f>
        <v>-7.871417302129907</v>
      </c>
      <c r="U7" s="90">
        <f>(('Non-Ag Employment'!DE6-'Non-Ag Employment'!CZ6)/'Non-Ag Employment'!CZ6)*100</f>
        <v>-0.15890578652478929</v>
      </c>
      <c r="V7" s="26" t="s">
        <v>4</v>
      </c>
    </row>
    <row r="8" spans="1:22" ht="14.25">
      <c r="A8" s="24" t="s">
        <v>92</v>
      </c>
      <c r="B8" s="24"/>
      <c r="C8" s="102">
        <f>'Non-Ag Employment'!M7</f>
        <v>36.63467358286713</v>
      </c>
      <c r="D8" s="102">
        <f>'Non-Ag Employment'!Y7</f>
        <v>40.770580625328229</v>
      </c>
      <c r="E8" s="102">
        <f>'Non-Ag Employment'!AK7</f>
        <v>34.107066097940013</v>
      </c>
      <c r="F8" s="102">
        <f>'Non-Ag Employment'!AW7</f>
        <v>38.231727234839816</v>
      </c>
      <c r="G8" s="102">
        <f>'Non-Ag Employment'!BI7</f>
        <v>28.991813555571937</v>
      </c>
      <c r="H8" s="102">
        <f>'Non-Ag Employment'!BU7</f>
        <v>36.819621955324521</v>
      </c>
      <c r="I8" s="102">
        <f>'Non-Ag Employment'!CG7</f>
        <v>32.096665573034493</v>
      </c>
      <c r="J8" s="102">
        <f>'Non-Ag Employment'!CS7</f>
        <v>38.983588317107085</v>
      </c>
      <c r="K8" s="102">
        <f>'Non-Ag Employment'!DE7</f>
        <v>38.167770618092803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26"/>
    </row>
    <row r="9" spans="1:22" s="107" customFormat="1">
      <c r="A9" s="103" t="s">
        <v>5</v>
      </c>
      <c r="B9" s="103"/>
      <c r="C9" s="104">
        <f>'Non-Ag Employment'!M8</f>
        <v>1986.1</v>
      </c>
      <c r="D9" s="104">
        <f>'Non-Ag Employment'!Y8</f>
        <v>102.6</v>
      </c>
      <c r="E9" s="104">
        <f>'Non-Ag Employment'!AK8</f>
        <v>257.8</v>
      </c>
      <c r="F9" s="104">
        <f>'Non-Ag Employment'!AW8</f>
        <v>374.5</v>
      </c>
      <c r="G9" s="104">
        <f>'Non-Ag Employment'!BI8</f>
        <v>19.3</v>
      </c>
      <c r="H9" s="104">
        <f>'Non-Ag Employment'!BU8</f>
        <v>338.5</v>
      </c>
      <c r="I9" s="104">
        <f>'Non-Ag Employment'!CG8</f>
        <v>238.1</v>
      </c>
      <c r="J9" s="104">
        <f>'Non-Ag Employment'!CS8</f>
        <v>270.60000000000002</v>
      </c>
      <c r="K9" s="104">
        <f>'Non-Ag Employment'!DE8</f>
        <v>384.6</v>
      </c>
      <c r="L9" s="103"/>
      <c r="M9" s="105">
        <f>(('Non-Ag Employment'!M8-'Non-Ag Employment'!H8)/'Non-Ag Employment'!H8)*100</f>
        <v>1.8983120414550307</v>
      </c>
      <c r="N9" s="105">
        <f>(('Non-Ag Employment'!Y8-'Non-Ag Employment'!T8)/'Non-Ag Employment'!T8)*100</f>
        <v>10.799136069114471</v>
      </c>
      <c r="O9" s="105">
        <f>(('Non-Ag Employment'!AK8-'Non-Ag Employment'!AF8)/'Non-Ag Employment'!AF8)*100</f>
        <v>0</v>
      </c>
      <c r="P9" s="105">
        <f>(('Non-Ag Employment'!AW8-'Non-Ag Employment'!AR8)/'Non-Ag Employment'!AR8)*100</f>
        <v>-0.87347803070407914</v>
      </c>
      <c r="Q9" s="105">
        <f>(('Non-Ag Employment'!BI8-'Non-Ag Employment'!BD8)/'Non-Ag Employment'!BD8)*100</f>
        <v>-9.8130841121495234</v>
      </c>
      <c r="R9" s="105">
        <f>(('Non-Ag Employment'!BU8-'Non-Ag Employment'!BP8)/'Non-Ag Employment'!BP8)*100</f>
        <v>4.3143297380585519</v>
      </c>
      <c r="S9" s="105">
        <f>(('Non-Ag Employment'!CG8-'Non-Ag Employment'!CB8)/'Non-Ag Employment'!CB8)*100</f>
        <v>4.7975352112676086</v>
      </c>
      <c r="T9" s="105">
        <f>(('Non-Ag Employment'!CS8-'Non-Ag Employment'!CN8)/'Non-Ag Employment'!CN8)*100</f>
        <v>7.3964497041436941E-2</v>
      </c>
      <c r="U9" s="105">
        <f>(('Non-Ag Employment'!DE8-'Non-Ag Employment'!CZ8)/'Non-Ag Employment'!CZ8)*100</f>
        <v>1.9077901430842727</v>
      </c>
      <c r="V9" s="106" t="s">
        <v>5</v>
      </c>
    </row>
    <row r="10" spans="1:22" s="107" customFormat="1">
      <c r="A10" s="103" t="s">
        <v>6</v>
      </c>
      <c r="B10" s="103"/>
      <c r="C10" s="104">
        <f>'Non-Ag Employment'!M9</f>
        <v>1242</v>
      </c>
      <c r="D10" s="104">
        <f>'Non-Ag Employment'!Y9</f>
        <v>58.7</v>
      </c>
      <c r="E10" s="104">
        <f>'Non-Ag Employment'!AK9</f>
        <v>155.1</v>
      </c>
      <c r="F10" s="104">
        <f>'Non-Ag Employment'!AW9</f>
        <v>247.8</v>
      </c>
      <c r="G10" s="104">
        <f>'Non-Ag Employment'!BI9</f>
        <v>11.8</v>
      </c>
      <c r="H10" s="104">
        <f>'Non-Ag Employment'!BU9</f>
        <v>202.2</v>
      </c>
      <c r="I10" s="104">
        <f>'Non-Ag Employment'!CG9</f>
        <v>187.1</v>
      </c>
      <c r="J10" s="104">
        <f>'Non-Ag Employment'!CS9</f>
        <v>171.3</v>
      </c>
      <c r="K10" s="104">
        <f>'Non-Ag Employment'!DE9</f>
        <v>208.2</v>
      </c>
      <c r="L10" s="103"/>
      <c r="M10" s="105">
        <f>(('Non-Ag Employment'!M9-'Non-Ag Employment'!H9)/'Non-Ag Employment'!H9)*100</f>
        <v>2.7040436616224302</v>
      </c>
      <c r="N10" s="105">
        <f>(('Non-Ag Employment'!Y9-'Non-Ag Employment'!T9)/'Non-Ag Employment'!T9)*100</f>
        <v>2.6223776223776225</v>
      </c>
      <c r="O10" s="105">
        <f>(('Non-Ag Employment'!AK9-'Non-Ag Employment'!AF9)/'Non-Ag Employment'!AF9)*100</f>
        <v>-6.4432989690717993E-2</v>
      </c>
      <c r="P10" s="105">
        <f>(('Non-Ag Employment'!AW9-'Non-Ag Employment'!AR9)/'Non-Ag Employment'!AR9)*100</f>
        <v>-1.2355520127540831</v>
      </c>
      <c r="Q10" s="105">
        <f>(('Non-Ag Employment'!BI9-'Non-Ag Employment'!BD9)/'Non-Ag Employment'!BD9)*100</f>
        <v>-12.592592592592588</v>
      </c>
      <c r="R10" s="105">
        <f>(('Non-Ag Employment'!BU9-'Non-Ag Employment'!BP9)/'Non-Ag Employment'!BP9)*100</f>
        <v>7.2110286320254486</v>
      </c>
      <c r="S10" s="105">
        <f>(('Non-Ag Employment'!CG9-'Non-Ag Employment'!CB9)/'Non-Ag Employment'!CB9)*100</f>
        <v>6.8532267275842385</v>
      </c>
      <c r="T10" s="105">
        <f>(('Non-Ag Employment'!CS9-'Non-Ag Employment'!CN9)/'Non-Ag Employment'!CN9)*100</f>
        <v>9.5969289827255277</v>
      </c>
      <c r="U10" s="105">
        <f>(('Non-Ag Employment'!DE9-'Non-Ag Employment'!CZ9)/'Non-Ag Employment'!CZ9)*100</f>
        <v>-2.1156558533145278</v>
      </c>
      <c r="V10" s="106" t="s">
        <v>6</v>
      </c>
    </row>
    <row r="11" spans="1:22" s="107" customFormat="1">
      <c r="A11" s="103" t="s">
        <v>7</v>
      </c>
      <c r="B11" s="103"/>
      <c r="C11" s="104">
        <f>'Non-Ag Employment'!M10</f>
        <v>439</v>
      </c>
      <c r="D11" s="104">
        <f>'Non-Ag Employment'!Y10</f>
        <v>23</v>
      </c>
      <c r="E11" s="104">
        <f>'Non-Ag Employment'!AK10</f>
        <v>25.6</v>
      </c>
      <c r="F11" s="104">
        <f>'Non-Ag Employment'!AW10</f>
        <v>77.599999999999994</v>
      </c>
      <c r="G11" s="104">
        <f>'Non-Ag Employment'!BI10</f>
        <v>3.7</v>
      </c>
      <c r="H11" s="104">
        <f>'Non-Ag Employment'!BU10</f>
        <v>108.9</v>
      </c>
      <c r="I11" s="104">
        <f>'Non-Ag Employment'!CG10</f>
        <v>77.599999999999994</v>
      </c>
      <c r="J11" s="104">
        <f>'Non-Ag Employment'!CS10</f>
        <v>57.699999999999996</v>
      </c>
      <c r="K11" s="104">
        <f>'Non-Ag Employment'!DE10</f>
        <v>65.599999999999994</v>
      </c>
      <c r="L11" s="103"/>
      <c r="M11" s="105">
        <f>(('Non-Ag Employment'!M10-'Non-Ag Employment'!H10)/'Non-Ag Employment'!H10)*100</f>
        <v>-2.0526550647032549</v>
      </c>
      <c r="N11" s="105">
        <f>(('Non-Ag Employment'!Y10-'Non-Ag Employment'!T10)/'Non-Ag Employment'!T10)*100</f>
        <v>10.576923076923073</v>
      </c>
      <c r="O11" s="105">
        <f>(('Non-Ag Employment'!AK10-'Non-Ag Employment'!AF10)/'Non-Ag Employment'!AF10)*100</f>
        <v>0</v>
      </c>
      <c r="P11" s="105">
        <f>(('Non-Ag Employment'!AW10-'Non-Ag Employment'!AR10)/'Non-Ag Employment'!AR10)*100</f>
        <v>-4.9019607843137258</v>
      </c>
      <c r="Q11" s="105">
        <f>(('Non-Ag Employment'!BI10-'Non-Ag Employment'!BD10)/'Non-Ag Employment'!BD10)*100</f>
        <v>-21.276595744680851</v>
      </c>
      <c r="R11" s="105">
        <f>(('Non-Ag Employment'!BU10-'Non-Ag Employment'!BP10)/'Non-Ag Employment'!BP10)*100</f>
        <v>1.2081784386617207</v>
      </c>
      <c r="S11" s="105">
        <f>(('Non-Ag Employment'!CG10-'Non-Ag Employment'!CB10)/'Non-Ag Employment'!CB10)*100</f>
        <v>2.7814569536423766</v>
      </c>
      <c r="T11" s="105">
        <f>(('Non-Ag Employment'!CS10-'Non-Ag Employment'!CN10)/'Non-Ag Employment'!CN10)*100</f>
        <v>-14.136904761904773</v>
      </c>
      <c r="U11" s="105">
        <f>(('Non-Ag Employment'!DE10-'Non-Ag Employment'!CZ10)/'Non-Ag Employment'!CZ10)*100</f>
        <v>0.45941807044409982</v>
      </c>
      <c r="V11" s="106" t="s">
        <v>7</v>
      </c>
    </row>
    <row r="12" spans="1:22" s="107" customFormat="1">
      <c r="A12" s="103" t="s">
        <v>8</v>
      </c>
      <c r="B12" s="103"/>
      <c r="C12" s="104">
        <f>'Non-Ag Employment'!M11</f>
        <v>8498.6</v>
      </c>
      <c r="D12" s="104">
        <f>'Non-Ag Employment'!Y11</f>
        <v>566.79999999999995</v>
      </c>
      <c r="E12" s="104">
        <f>'Non-Ag Employment'!AK11</f>
        <v>376.7</v>
      </c>
      <c r="F12" s="104">
        <f>'Non-Ag Employment'!AW11</f>
        <v>1739.5</v>
      </c>
      <c r="G12" s="104">
        <f>'Non-Ag Employment'!BI11</f>
        <v>130.1</v>
      </c>
      <c r="H12" s="104">
        <f>'Non-Ag Employment'!BU11</f>
        <v>1945.6</v>
      </c>
      <c r="I12" s="104">
        <f>'Non-Ag Employment'!CG11</f>
        <v>1307.4000000000001</v>
      </c>
      <c r="J12" s="104">
        <f>'Non-Ag Employment'!CS11</f>
        <v>1323.6</v>
      </c>
      <c r="K12" s="104">
        <f>'Non-Ag Employment'!DE11</f>
        <v>1108.9000000000001</v>
      </c>
      <c r="L12" s="103"/>
      <c r="M12" s="105">
        <f>(('Non-Ag Employment'!M11-'Non-Ag Employment'!H11)/'Non-Ag Employment'!H11)*100</f>
        <v>4.8213426742479442</v>
      </c>
      <c r="N12" s="105">
        <f>(('Non-Ag Employment'!Y11-'Non-Ag Employment'!T11)/'Non-Ag Employment'!T11)*100</f>
        <v>29.347329986307614</v>
      </c>
      <c r="O12" s="105">
        <f>(('Non-Ag Employment'!AK11-'Non-Ag Employment'!AF11)/'Non-Ag Employment'!AF11)*100</f>
        <v>9.7610722610722611</v>
      </c>
      <c r="P12" s="105">
        <f>(('Non-Ag Employment'!AW11-'Non-Ag Employment'!AR11)/'Non-Ag Employment'!AR11)*100</f>
        <v>3.3571004159239455</v>
      </c>
      <c r="Q12" s="105">
        <f>(('Non-Ag Employment'!BI11-'Non-Ag Employment'!BD11)/'Non-Ag Employment'!BD11)*100</f>
        <v>-4.7584187408491951</v>
      </c>
      <c r="R12" s="105">
        <f>(('Non-Ag Employment'!BU11-'Non-Ag Employment'!BP11)/'Non-Ag Employment'!BP11)*100</f>
        <v>10.734206033010809</v>
      </c>
      <c r="S12" s="105">
        <f>(('Non-Ag Employment'!CG11-'Non-Ag Employment'!CB11)/'Non-Ag Employment'!CB11)*100</f>
        <v>8.9318446925512447</v>
      </c>
      <c r="T12" s="105">
        <f>(('Non-Ag Employment'!CS11-'Non-Ag Employment'!CN11)/'Non-Ag Employment'!CN11)*100</f>
        <v>-9.8487944421740856</v>
      </c>
      <c r="U12" s="105">
        <f>(('Non-Ag Employment'!DE11-'Non-Ag Employment'!CZ11)/'Non-Ag Employment'!CZ11)*100</f>
        <v>2.5335182616736098</v>
      </c>
      <c r="V12" s="106" t="s">
        <v>8</v>
      </c>
    </row>
    <row r="13" spans="1:22">
      <c r="A13" s="24" t="s">
        <v>9</v>
      </c>
      <c r="B13" s="24"/>
      <c r="C13" s="102">
        <f>'Non-Ag Employment'!M12</f>
        <v>4406.5</v>
      </c>
      <c r="D13" s="102">
        <f>'Non-Ag Employment'!Y12</f>
        <v>210.7</v>
      </c>
      <c r="E13" s="102">
        <f>'Non-Ag Employment'!AK12</f>
        <v>385.3</v>
      </c>
      <c r="F13" s="102">
        <f>'Non-Ag Employment'!AW12</f>
        <v>922.6</v>
      </c>
      <c r="G13" s="102">
        <f>'Non-Ag Employment'!BI12</f>
        <v>109.6</v>
      </c>
      <c r="H13" s="102">
        <f>'Non-Ag Employment'!BU12</f>
        <v>944.8</v>
      </c>
      <c r="I13" s="102">
        <f>'Non-Ag Employment'!CG12</f>
        <v>587.70000000000005</v>
      </c>
      <c r="J13" s="102">
        <f>'Non-Ag Employment'!CS12</f>
        <v>565.6</v>
      </c>
      <c r="K13" s="102">
        <f>'Non-Ag Employment'!DE12</f>
        <v>680.2</v>
      </c>
      <c r="L13" s="24"/>
      <c r="M13" s="91">
        <f>(('Non-Ag Employment'!M12-'Non-Ag Employment'!H12)/'Non-Ag Employment'!H12)*100</f>
        <v>3.3928529529083358</v>
      </c>
      <c r="N13" s="91">
        <f>(('Non-Ag Employment'!Y12-'Non-Ag Employment'!T12)/'Non-Ag Employment'!T12)*100</f>
        <v>20.056980056980052</v>
      </c>
      <c r="O13" s="91">
        <f>(('Non-Ag Employment'!AK12-'Non-Ag Employment'!AF12)/'Non-Ag Employment'!AF12)*100</f>
        <v>1.635452387232917</v>
      </c>
      <c r="P13" s="91">
        <f>(('Non-Ag Employment'!AW12-'Non-Ag Employment'!AR12)/'Non-Ag Employment'!AR12)*100</f>
        <v>1.8884594146880203</v>
      </c>
      <c r="Q13" s="91">
        <f>(('Non-Ag Employment'!BI12-'Non-Ag Employment'!BD12)/'Non-Ag Employment'!BD12)*100</f>
        <v>-1.704035874439467</v>
      </c>
      <c r="R13" s="91">
        <f>(('Non-Ag Employment'!BU12-'Non-Ag Employment'!BP12)/'Non-Ag Employment'!BP12)*100</f>
        <v>8.9232188148489566</v>
      </c>
      <c r="S13" s="91">
        <f>(('Non-Ag Employment'!CG12-'Non-Ag Employment'!CB12)/'Non-Ag Employment'!CB12)*100</f>
        <v>8.8534913872939569</v>
      </c>
      <c r="T13" s="91">
        <f>(('Non-Ag Employment'!CS12-'Non-Ag Employment'!CN12)/'Non-Ag Employment'!CN12)*100</f>
        <v>-6.2955599734923791</v>
      </c>
      <c r="U13" s="91">
        <f>(('Non-Ag Employment'!DE12-'Non-Ag Employment'!CZ12)/'Non-Ag Employment'!CZ12)*100</f>
        <v>0.1324893272486517</v>
      </c>
      <c r="V13" s="26" t="s">
        <v>9</v>
      </c>
    </row>
    <row r="14" spans="1:22">
      <c r="A14" s="24" t="s">
        <v>10</v>
      </c>
      <c r="B14" s="24"/>
      <c r="C14" s="102">
        <f>'Non-Ag Employment'!M13</f>
        <v>1835.4</v>
      </c>
      <c r="D14" s="102">
        <f>'Non-Ag Employment'!Y13</f>
        <v>85.3</v>
      </c>
      <c r="E14" s="102">
        <f>'Non-Ag Employment'!AK13</f>
        <v>235.7</v>
      </c>
      <c r="F14" s="102">
        <f>'Non-Ag Employment'!AW13</f>
        <v>394.9</v>
      </c>
      <c r="G14" s="102">
        <f>'Non-Ag Employment'!BI13</f>
        <v>20.3</v>
      </c>
      <c r="H14" s="102">
        <f>'Non-Ag Employment'!BU13</f>
        <v>299.60000000000002</v>
      </c>
      <c r="I14" s="102">
        <f>'Non-Ag Employment'!CG13</f>
        <v>274.3</v>
      </c>
      <c r="J14" s="102">
        <f>'Non-Ag Employment'!CS13</f>
        <v>227.1</v>
      </c>
      <c r="K14" s="102">
        <f>'Non-Ag Employment'!DE13</f>
        <v>298.3</v>
      </c>
      <c r="L14" s="24"/>
      <c r="M14" s="91">
        <f>(('Non-Ag Employment'!M13-'Non-Ag Employment'!H13)/'Non-Ag Employment'!H13)*100</f>
        <v>-2.6880865277556771</v>
      </c>
      <c r="N14" s="91">
        <f>(('Non-Ag Employment'!Y13-'Non-Ag Employment'!T13)/'Non-Ag Employment'!T13)*100</f>
        <v>-5.0111358574610252</v>
      </c>
      <c r="O14" s="91">
        <f>(('Non-Ag Employment'!AK13-'Non-Ag Employment'!AF13)/'Non-Ag Employment'!AF13)*100</f>
        <v>-2.2802653399668324</v>
      </c>
      <c r="P14" s="91">
        <f>(('Non-Ag Employment'!AW13-'Non-Ag Employment'!AR13)/'Non-Ag Employment'!AR13)*100</f>
        <v>1.9096774193548327</v>
      </c>
      <c r="Q14" s="91">
        <f>(('Non-Ag Employment'!BI13-'Non-Ag Employment'!BD13)/'Non-Ag Employment'!BD13)*100</f>
        <v>-10.572687224669599</v>
      </c>
      <c r="R14" s="91">
        <f>(('Non-Ag Employment'!BU13-'Non-Ag Employment'!BP13)/'Non-Ag Employment'!BP13)*100</f>
        <v>-3.417150225660853</v>
      </c>
      <c r="S14" s="91">
        <f>(('Non-Ag Employment'!CG13-'Non-Ag Employment'!CB13)/'Non-Ag Employment'!CB13)*100</f>
        <v>3.9408866995074026</v>
      </c>
      <c r="T14" s="91">
        <f>(('Non-Ag Employment'!CS13-'Non-Ag Employment'!CN13)/'Non-Ag Employment'!CN13)*100</f>
        <v>-9.8093725178713331</v>
      </c>
      <c r="U14" s="91">
        <f>(('Non-Ag Employment'!DE13-'Non-Ag Employment'!CZ13)/'Non-Ag Employment'!CZ13)*100</f>
        <v>-6.489028213166141</v>
      </c>
      <c r="V14" s="26" t="s">
        <v>10</v>
      </c>
    </row>
    <row r="15" spans="1:22">
      <c r="A15" s="24" t="s">
        <v>11</v>
      </c>
      <c r="B15" s="24"/>
      <c r="C15" s="102">
        <f>'Non-Ag Employment'!M14</f>
        <v>1837.3</v>
      </c>
      <c r="D15" s="102">
        <f>'Non-Ag Employment'!Y14</f>
        <v>151.4</v>
      </c>
      <c r="E15" s="102">
        <f>'Non-Ag Employment'!AK14</f>
        <v>131.5</v>
      </c>
      <c r="F15" s="102">
        <f>'Non-Ag Employment'!AW14</f>
        <v>360.1</v>
      </c>
      <c r="G15" s="102">
        <f>'Non-Ag Employment'!BI14</f>
        <v>18.2</v>
      </c>
      <c r="H15" s="102">
        <f>'Non-Ag Employment'!BU14</f>
        <v>293.5</v>
      </c>
      <c r="I15" s="102">
        <f>'Non-Ag Employment'!CG14</f>
        <v>310.2</v>
      </c>
      <c r="J15" s="102">
        <f>'Non-Ag Employment'!CS14</f>
        <v>254.29999999999998</v>
      </c>
      <c r="K15" s="102">
        <f>'Non-Ag Employment'!DE14</f>
        <v>318</v>
      </c>
      <c r="L15" s="24"/>
      <c r="M15" s="91">
        <f>(('Non-Ag Employment'!M14-'Non-Ag Employment'!H14)/'Non-Ag Employment'!H14)*100</f>
        <v>-7.8816746051642044</v>
      </c>
      <c r="N15" s="91">
        <f>(('Non-Ag Employment'!Y14-'Non-Ag Employment'!T14)/'Non-Ag Employment'!T14)*100</f>
        <v>-19.681697612732094</v>
      </c>
      <c r="O15" s="91">
        <f>(('Non-Ag Employment'!AK14-'Non-Ag Employment'!AF14)/'Non-Ag Employment'!AF14)*100</f>
        <v>-8.6805555555555554</v>
      </c>
      <c r="P15" s="91">
        <f>(('Non-Ag Employment'!AW14-'Non-Ag Employment'!AR14)/'Non-Ag Employment'!AR14)*100</f>
        <v>-8.4413933384185071</v>
      </c>
      <c r="Q15" s="91">
        <f>(('Non-Ag Employment'!BI14-'Non-Ag Employment'!BD14)/'Non-Ag Employment'!BD14)*100</f>
        <v>-31.060606060606062</v>
      </c>
      <c r="R15" s="91">
        <f>(('Non-Ag Employment'!BU14-'Non-Ag Employment'!BP14)/'Non-Ag Employment'!BP14)*100</f>
        <v>-4.3350717079530678</v>
      </c>
      <c r="S15" s="91">
        <f>(('Non-Ag Employment'!CG14-'Non-Ag Employment'!CB14)/'Non-Ag Employment'!CB14)*100</f>
        <v>1.7382748442112208</v>
      </c>
      <c r="T15" s="91">
        <f>(('Non-Ag Employment'!CS14-'Non-Ag Employment'!CN14)/'Non-Ag Employment'!CN14)*100</f>
        <v>-16.183256427158867</v>
      </c>
      <c r="U15" s="91">
        <f>(('Non-Ag Employment'!DE14-'Non-Ag Employment'!CZ14)/'Non-Ag Employment'!CZ14)*100</f>
        <v>-2.8117359413202903</v>
      </c>
      <c r="V15" s="26" t="s">
        <v>11</v>
      </c>
    </row>
    <row r="16" spans="1:22">
      <c r="A16" s="24" t="s">
        <v>12</v>
      </c>
      <c r="B16" s="24"/>
      <c r="C16" s="102">
        <f>'Non-Ag Employment'!M15</f>
        <v>2581.3000000000002</v>
      </c>
      <c r="D16" s="102">
        <f>'Non-Ag Employment'!Y15</f>
        <v>161.5</v>
      </c>
      <c r="E16" s="102">
        <f>'Non-Ag Employment'!AK15</f>
        <v>108.4</v>
      </c>
      <c r="F16" s="102">
        <f>'Non-Ag Employment'!AW15</f>
        <v>446.1</v>
      </c>
      <c r="G16" s="102">
        <f>'Non-Ag Employment'!BI15</f>
        <v>32.799999999999997</v>
      </c>
      <c r="H16" s="102">
        <f>'Non-Ag Employment'!BU15</f>
        <v>578.5</v>
      </c>
      <c r="I16" s="102">
        <f>'Non-Ag Employment'!CG15</f>
        <v>443.1</v>
      </c>
      <c r="J16" s="102">
        <f>'Non-Ag Employment'!CS15</f>
        <v>312.5</v>
      </c>
      <c r="K16" s="102">
        <f>'Non-Ag Employment'!DE15</f>
        <v>498.4</v>
      </c>
      <c r="L16" s="24"/>
      <c r="M16" s="91">
        <f>(('Non-Ag Employment'!M15-'Non-Ag Employment'!H15)/'Non-Ag Employment'!H15)*100</f>
        <v>-3.4667165295437479</v>
      </c>
      <c r="N16" s="91">
        <f>(('Non-Ag Employment'!Y15-'Non-Ag Employment'!T15)/'Non-Ag Employment'!T15)*100</f>
        <v>3.7251123956326153</v>
      </c>
      <c r="O16" s="91">
        <f>(('Non-Ag Employment'!AK15-'Non-Ag Employment'!AF15)/'Non-Ag Employment'!AF15)*100</f>
        <v>3.7320574162679483</v>
      </c>
      <c r="P16" s="91">
        <f>(('Non-Ag Employment'!AW15-'Non-Ag Employment'!AR15)/'Non-Ag Employment'!AR15)*100</f>
        <v>-3.7540453074433606</v>
      </c>
      <c r="Q16" s="91">
        <f>(('Non-Ag Employment'!BI15-'Non-Ag Employment'!BD15)/'Non-Ag Employment'!BD15)*100</f>
        <v>-15.025906735751308</v>
      </c>
      <c r="R16" s="91">
        <f>(('Non-Ag Employment'!BU15-'Non-Ag Employment'!BP15)/'Non-Ag Employment'!BP15)*100</f>
        <v>-0.13809770412566108</v>
      </c>
      <c r="S16" s="91">
        <f>(('Non-Ag Employment'!CG15-'Non-Ag Employment'!CB15)/'Non-Ag Employment'!CB15)*100</f>
        <v>-1.445729537366548</v>
      </c>
      <c r="T16" s="91">
        <f>(('Non-Ag Employment'!CS15-'Non-Ag Employment'!CN15)/'Non-Ag Employment'!CN15)*100</f>
        <v>-17.654808959156785</v>
      </c>
      <c r="U16" s="91">
        <f>(('Non-Ag Employment'!DE15-'Non-Ag Employment'!CZ15)/'Non-Ag Employment'!CZ15)*100</f>
        <v>-0.95389507154213271</v>
      </c>
      <c r="V16" s="26" t="s">
        <v>12</v>
      </c>
    </row>
    <row r="17" spans="1:22" s="107" customFormat="1">
      <c r="A17" s="103" t="s">
        <v>13</v>
      </c>
      <c r="B17" s="103"/>
      <c r="C17" s="104">
        <f>'Non-Ag Employment'!M16</f>
        <v>1108.7</v>
      </c>
      <c r="D17" s="104">
        <f>'Non-Ag Employment'!Y16</f>
        <v>49.9</v>
      </c>
      <c r="E17" s="104">
        <f>'Non-Ag Employment'!AK16</f>
        <v>139.4</v>
      </c>
      <c r="F17" s="104">
        <f>'Non-Ag Employment'!AW16</f>
        <v>227.8</v>
      </c>
      <c r="G17" s="104">
        <f>'Non-Ag Employment'!BI16</f>
        <v>9.6</v>
      </c>
      <c r="H17" s="104">
        <f>'Non-Ag Employment'!BU16</f>
        <v>149.19999999999999</v>
      </c>
      <c r="I17" s="104">
        <f>'Non-Ag Employment'!CG16</f>
        <v>139.5</v>
      </c>
      <c r="J17" s="104">
        <f>'Non-Ag Employment'!CS16</f>
        <v>157.19999999999999</v>
      </c>
      <c r="K17" s="104">
        <f>'Non-Ag Employment'!DE16</f>
        <v>236.1</v>
      </c>
      <c r="L17" s="103"/>
      <c r="M17" s="105">
        <f>(('Non-Ag Employment'!M16-'Non-Ag Employment'!H16)/'Non-Ag Employment'!H16)*100</f>
        <v>-2.2051689159389607</v>
      </c>
      <c r="N17" s="105">
        <f>(('Non-Ag Employment'!Y16-'Non-Ag Employment'!T16)/'Non-Ag Employment'!T16)*100</f>
        <v>-7.5925925925925952</v>
      </c>
      <c r="O17" s="105">
        <f>(('Non-Ag Employment'!AK16-'Non-Ag Employment'!AF16)/'Non-Ag Employment'!AF16)*100</f>
        <v>-1.692524682651626</v>
      </c>
      <c r="P17" s="105">
        <f>(('Non-Ag Employment'!AW16-'Non-Ag Employment'!AR16)/'Non-Ag Employment'!AR16)*100</f>
        <v>1.1096316023080337</v>
      </c>
      <c r="Q17" s="105">
        <f>(('Non-Ag Employment'!BI16-'Non-Ag Employment'!BD16)/'Non-Ag Employment'!BD16)*100</f>
        <v>-24.409448818897637</v>
      </c>
      <c r="R17" s="105">
        <f>(('Non-Ag Employment'!BU16-'Non-Ag Employment'!BP16)/'Non-Ag Employment'!BP16)*100</f>
        <v>-0.20066889632107784</v>
      </c>
      <c r="S17" s="105">
        <f>(('Non-Ag Employment'!CG16-'Non-Ag Employment'!CB16)/'Non-Ag Employment'!CB16)*100</f>
        <v>1.0869565217391304</v>
      </c>
      <c r="T17" s="105">
        <f>(('Non-Ag Employment'!CS16-'Non-Ag Employment'!CN16)/'Non-Ag Employment'!CN16)*100</f>
        <v>-6.9271758436944886</v>
      </c>
      <c r="U17" s="105">
        <f>(('Non-Ag Employment'!DE16-'Non-Ag Employment'!CZ16)/'Non-Ag Employment'!CZ16)*100</f>
        <v>-3.0390143737166349</v>
      </c>
      <c r="V17" s="106" t="s">
        <v>13</v>
      </c>
    </row>
    <row r="18" spans="1:22" s="107" customFormat="1">
      <c r="A18" s="103" t="s">
        <v>14</v>
      </c>
      <c r="B18" s="103"/>
      <c r="C18" s="104">
        <f>'Non-Ag Employment'!M17</f>
        <v>4381.3</v>
      </c>
      <c r="D18" s="104">
        <f>'Non-Ag Employment'!Y17</f>
        <v>234.79999999999998</v>
      </c>
      <c r="E18" s="104">
        <f>'Non-Ag Employment'!AK17</f>
        <v>453</v>
      </c>
      <c r="F18" s="104">
        <f>'Non-Ag Employment'!AW17</f>
        <v>839.1</v>
      </c>
      <c r="G18" s="104">
        <f>'Non-Ag Employment'!BI17</f>
        <v>73.400000000000006</v>
      </c>
      <c r="H18" s="104">
        <f>'Non-Ag Employment'!BU17</f>
        <v>892.7</v>
      </c>
      <c r="I18" s="104">
        <f>'Non-Ag Employment'!CG17</f>
        <v>600.6</v>
      </c>
      <c r="J18" s="104">
        <f>'Non-Ag Employment'!CS17</f>
        <v>573.79999999999995</v>
      </c>
      <c r="K18" s="104">
        <f>'Non-Ag Employment'!DE17</f>
        <v>714</v>
      </c>
      <c r="L18" s="103"/>
      <c r="M18" s="105">
        <f>(('Non-Ag Employment'!M17-'Non-Ag Employment'!H17)/'Non-Ag Employment'!H17)*100</f>
        <v>3.3252364219512769</v>
      </c>
      <c r="N18" s="105">
        <f>(('Non-Ag Employment'!Y17-'Non-Ag Employment'!T17)/'Non-Ag Employment'!T17)*100</f>
        <v>20.533880903490743</v>
      </c>
      <c r="O18" s="105">
        <f>(('Non-Ag Employment'!AK17-'Non-Ag Employment'!AF17)/'Non-Ag Employment'!AF17)*100</f>
        <v>-1.8418201516793065</v>
      </c>
      <c r="P18" s="105">
        <f>(('Non-Ag Employment'!AW17-'Non-Ag Employment'!AR17)/'Non-Ag Employment'!AR17)*100</f>
        <v>5.3219530563574713</v>
      </c>
      <c r="Q18" s="105">
        <f>(('Non-Ag Employment'!BI17-'Non-Ag Employment'!BD17)/'Non-Ag Employment'!BD17)*100</f>
        <v>-3.6745406824146944</v>
      </c>
      <c r="R18" s="105">
        <f>(('Non-Ag Employment'!BU17-'Non-Ag Employment'!BP17)/'Non-Ag Employment'!BP17)*100</f>
        <v>10.455332838406335</v>
      </c>
      <c r="S18" s="105">
        <f>(('Non-Ag Employment'!CG17-'Non-Ag Employment'!CB17)/'Non-Ag Employment'!CB17)*100</f>
        <v>4.6888617744465702</v>
      </c>
      <c r="T18" s="105">
        <f>(('Non-Ag Employment'!CS17-'Non-Ag Employment'!CN17)/'Non-Ag Employment'!CN17)*100</f>
        <v>-5.8572600492206801</v>
      </c>
      <c r="U18" s="105">
        <f>(('Non-Ag Employment'!DE17-'Non-Ag Employment'!CZ17)/'Non-Ag Employment'!CZ17)*100</f>
        <v>-0.79199666527720503</v>
      </c>
      <c r="V18" s="106" t="s">
        <v>14</v>
      </c>
    </row>
    <row r="19" spans="1:22" s="107" customFormat="1">
      <c r="A19" s="103" t="s">
        <v>15</v>
      </c>
      <c r="B19" s="103"/>
      <c r="C19" s="104">
        <f>'Non-Ag Employment'!M18</f>
        <v>1621.4</v>
      </c>
      <c r="D19" s="104">
        <f>'Non-Ag Employment'!Y18</f>
        <v>109.4</v>
      </c>
      <c r="E19" s="104">
        <f>'Non-Ag Employment'!AK18</f>
        <v>131.30000000000001</v>
      </c>
      <c r="F19" s="104">
        <f>'Non-Ag Employment'!AW18</f>
        <v>300</v>
      </c>
      <c r="G19" s="104">
        <f>'Non-Ag Employment'!BI18</f>
        <v>18.3</v>
      </c>
      <c r="H19" s="104">
        <f>'Non-Ag Employment'!BU18</f>
        <v>260.2</v>
      </c>
      <c r="I19" s="104">
        <f>'Non-Ag Employment'!CG18</f>
        <v>235.6</v>
      </c>
      <c r="J19" s="104">
        <f>'Non-Ag Employment'!CS18</f>
        <v>221.2</v>
      </c>
      <c r="K19" s="104">
        <f>'Non-Ag Employment'!DE18</f>
        <v>345.6</v>
      </c>
      <c r="L19" s="103"/>
      <c r="M19" s="105">
        <f>(('Non-Ag Employment'!M18-'Non-Ag Employment'!H18)/'Non-Ag Employment'!H18)*100</f>
        <v>-2.7821081664468084</v>
      </c>
      <c r="N19" s="105">
        <f>(('Non-Ag Employment'!Y18-'Non-Ag Employment'!T18)/'Non-Ag Employment'!T18)*100</f>
        <v>-16.995447647951444</v>
      </c>
      <c r="O19" s="105">
        <f>(('Non-Ag Employment'!AK18-'Non-Ag Employment'!AF18)/'Non-Ag Employment'!AF18)*100</f>
        <v>-4.3002915451894879</v>
      </c>
      <c r="P19" s="105">
        <f>(('Non-Ag Employment'!AW18-'Non-Ag Employment'!AR18)/'Non-Ag Employment'!AR18)*100</f>
        <v>-2.2801302931596092</v>
      </c>
      <c r="Q19" s="105">
        <f>(('Non-Ag Employment'!BI18-'Non-Ag Employment'!BD18)/'Non-Ag Employment'!BD18)*100</f>
        <v>-13.679245283018862</v>
      </c>
      <c r="R19" s="105">
        <f>(('Non-Ag Employment'!BU18-'Non-Ag Employment'!BP18)/'Non-Ag Employment'!BP18)*100</f>
        <v>-1.289833080424899</v>
      </c>
      <c r="S19" s="105">
        <f>(('Non-Ag Employment'!CG18-'Non-Ag Employment'!CB18)/'Non-Ag Employment'!CB18)*100</f>
        <v>1.7271157167530224</v>
      </c>
      <c r="T19" s="105">
        <f>(('Non-Ag Employment'!CS18-'Non-Ag Employment'!CN18)/'Non-Ag Employment'!CN18)*100</f>
        <v>-1.4260249554367277</v>
      </c>
      <c r="U19" s="105">
        <f>(('Non-Ag Employment'!DE18-'Non-Ag Employment'!CZ18)/'Non-Ag Employment'!CZ18)*100</f>
        <v>-1.5945330296127467</v>
      </c>
      <c r="V19" s="106" t="s">
        <v>15</v>
      </c>
    </row>
    <row r="20" spans="1:22" s="107" customFormat="1">
      <c r="A20" s="103" t="s">
        <v>16</v>
      </c>
      <c r="B20" s="103"/>
      <c r="C20" s="104">
        <f>'Non-Ag Employment'!M19</f>
        <v>2079.5</v>
      </c>
      <c r="D20" s="104">
        <f>'Non-Ag Employment'!Y19</f>
        <v>108.2</v>
      </c>
      <c r="E20" s="104">
        <f>'Non-Ag Employment'!AK19</f>
        <v>244.2</v>
      </c>
      <c r="F20" s="104">
        <f>'Non-Ag Employment'!AW19</f>
        <v>400.3</v>
      </c>
      <c r="G20" s="104">
        <f>'Non-Ag Employment'!BI19</f>
        <v>24.7</v>
      </c>
      <c r="H20" s="104">
        <f>'Non-Ag Employment'!BU19</f>
        <v>386</v>
      </c>
      <c r="I20" s="104">
        <f>'Non-Ag Employment'!CG19</f>
        <v>249.3</v>
      </c>
      <c r="J20" s="104">
        <f>'Non-Ag Employment'!CS19</f>
        <v>300.5</v>
      </c>
      <c r="K20" s="104">
        <f>'Non-Ag Employment'!DE19</f>
        <v>366.3</v>
      </c>
      <c r="L20" s="103"/>
      <c r="M20" s="105">
        <f>(('Non-Ag Employment'!M19-'Non-Ag Employment'!H19)/'Non-Ag Employment'!H19)*100</f>
        <v>3.6278467135097401</v>
      </c>
      <c r="N20" s="105">
        <f>(('Non-Ag Employment'!Y19-'Non-Ag Employment'!T19)/'Non-Ag Employment'!T19)*100</f>
        <v>18.901098901098905</v>
      </c>
      <c r="O20" s="105">
        <f>(('Non-Ag Employment'!AK19-'Non-Ag Employment'!AF19)/'Non-Ag Employment'!AF19)*100</f>
        <v>3.5184400169563297</v>
      </c>
      <c r="P20" s="105">
        <f>(('Non-Ag Employment'!AW19-'Non-Ag Employment'!AR19)/'Non-Ag Employment'!AR19)*100</f>
        <v>3.9470267462996595</v>
      </c>
      <c r="Q20" s="105">
        <f>(('Non-Ag Employment'!BI19-'Non-Ag Employment'!BD19)/'Non-Ag Employment'!BD19)*100</f>
        <v>-8.1784386617100342</v>
      </c>
      <c r="R20" s="105">
        <f>(('Non-Ag Employment'!BU19-'Non-Ag Employment'!BP19)/'Non-Ag Employment'!BP19)*100</f>
        <v>7.1329447682486951</v>
      </c>
      <c r="S20" s="105">
        <f>(('Non-Ag Employment'!CG19-'Non-Ag Employment'!CB19)/'Non-Ag Employment'!CB19)*100</f>
        <v>6.0851063829787284</v>
      </c>
      <c r="T20" s="105">
        <f>(('Non-Ag Employment'!CS19-'Non-Ag Employment'!CN19)/'Non-Ag Employment'!CN19)*100</f>
        <v>-3.8092189500640132</v>
      </c>
      <c r="U20" s="105">
        <f>(('Non-Ag Employment'!DE19-'Non-Ag Employment'!CZ19)/'Non-Ag Employment'!CZ19)*100</f>
        <v>1.6935036091060587</v>
      </c>
      <c r="V20" s="106" t="s">
        <v>16</v>
      </c>
    </row>
    <row r="21" spans="1:22">
      <c r="A21" s="24" t="s">
        <v>17</v>
      </c>
      <c r="B21" s="24"/>
      <c r="C21" s="102">
        <f>'Non-Ag Employment'!M20</f>
        <v>2998.6</v>
      </c>
      <c r="D21" s="102">
        <f>'Non-Ag Employment'!Y20</f>
        <v>133.29999999999998</v>
      </c>
      <c r="E21" s="102">
        <f>'Non-Ag Employment'!AK20</f>
        <v>335.1</v>
      </c>
      <c r="F21" s="102">
        <f>'Non-Ag Employment'!AW20</f>
        <v>627.29999999999995</v>
      </c>
      <c r="G21" s="102">
        <f>'Non-Ag Employment'!BI20</f>
        <v>43.2</v>
      </c>
      <c r="H21" s="102">
        <f>'Non-Ag Employment'!BU20</f>
        <v>585.70000000000005</v>
      </c>
      <c r="I21" s="102">
        <f>'Non-Ag Employment'!CG20</f>
        <v>431.9</v>
      </c>
      <c r="J21" s="102">
        <f>'Non-Ag Employment'!CS20</f>
        <v>409.6</v>
      </c>
      <c r="K21" s="102">
        <f>'Non-Ag Employment'!DE20</f>
        <v>432.5</v>
      </c>
      <c r="L21" s="24"/>
      <c r="M21" s="91">
        <f>(('Non-Ag Employment'!M20-'Non-Ag Employment'!H20)/'Non-Ag Employment'!H20)*100</f>
        <v>3.6179550088116317</v>
      </c>
      <c r="N21" s="91">
        <f>(('Non-Ag Employment'!Y20-'Non-Ag Employment'!T20)/'Non-Ag Employment'!T20)*100</f>
        <v>13.737201365187696</v>
      </c>
      <c r="O21" s="91">
        <f>(('Non-Ag Employment'!AK20-'Non-Ag Employment'!AF20)/'Non-Ag Employment'!AF20)*100</f>
        <v>0.63063063063063751</v>
      </c>
      <c r="P21" s="91">
        <f>(('Non-Ag Employment'!AW20-'Non-Ag Employment'!AR20)/'Non-Ag Employment'!AR20)*100</f>
        <v>4.1680504815675699</v>
      </c>
      <c r="Q21" s="91">
        <f>(('Non-Ag Employment'!BI20-'Non-Ag Employment'!BD20)/'Non-Ag Employment'!BD20)*100</f>
        <v>-2.7027027027026933</v>
      </c>
      <c r="R21" s="91">
        <f>(('Non-Ag Employment'!BU20-'Non-Ag Employment'!BP20)/'Non-Ag Employment'!BP20)*100</f>
        <v>8.2624768946395637</v>
      </c>
      <c r="S21" s="91">
        <f>(('Non-Ag Employment'!CG20-'Non-Ag Employment'!CB20)/'Non-Ag Employment'!CB20)*100</f>
        <v>4.0722891566265007</v>
      </c>
      <c r="T21" s="91">
        <f>(('Non-Ag Employment'!CS20-'Non-Ag Employment'!CN20)/'Non-Ag Employment'!CN20)*100</f>
        <v>-1.538461538461533</v>
      </c>
      <c r="U21" s="91">
        <f>(('Non-Ag Employment'!DE20-'Non-Ag Employment'!CZ20)/'Non-Ag Employment'!CZ20)*100</f>
        <v>1.7407668783815518</v>
      </c>
      <c r="V21" s="26" t="s">
        <v>17</v>
      </c>
    </row>
    <row r="22" spans="1:22">
      <c r="A22" s="24" t="s">
        <v>18</v>
      </c>
      <c r="B22" s="24"/>
      <c r="C22" s="102">
        <f>'Non-Ag Employment'!M21</f>
        <v>12265.7</v>
      </c>
      <c r="D22" s="102">
        <f>'Non-Ag Employment'!Y21</f>
        <v>930.1</v>
      </c>
      <c r="E22" s="102">
        <f>'Non-Ag Employment'!AK21</f>
        <v>868.7</v>
      </c>
      <c r="F22" s="102">
        <f>'Non-Ag Employment'!AW21</f>
        <v>2468.4</v>
      </c>
      <c r="G22" s="102">
        <f>'Non-Ag Employment'!BI21</f>
        <v>198.5</v>
      </c>
      <c r="H22" s="102">
        <f>'Non-Ag Employment'!BU21</f>
        <v>2562.8999999999996</v>
      </c>
      <c r="I22" s="102">
        <f>'Non-Ag Employment'!CG21</f>
        <v>1697.3</v>
      </c>
      <c r="J22" s="102">
        <f>'Non-Ag Employment'!CS21</f>
        <v>1575</v>
      </c>
      <c r="K22" s="102">
        <f>'Non-Ag Employment'!DE21</f>
        <v>1964.9</v>
      </c>
      <c r="L22" s="24"/>
      <c r="M22" s="91">
        <f>(('Non-Ag Employment'!M21-'Non-Ag Employment'!H21)/'Non-Ag Employment'!H21)*100</f>
        <v>3.3362258523804305</v>
      </c>
      <c r="N22" s="91">
        <f>(('Non-Ag Employment'!Y21-'Non-Ag Employment'!T21)/'Non-Ag Employment'!T21)*100</f>
        <v>-3.1448505675309728</v>
      </c>
      <c r="O22" s="91">
        <f>(('Non-Ag Employment'!AK21-'Non-Ag Employment'!AF21)/'Non-Ag Employment'!AF21)*100</f>
        <v>-1.1717861205915761</v>
      </c>
      <c r="P22" s="91">
        <f>(('Non-Ag Employment'!AW21-'Non-Ag Employment'!AR21)/'Non-Ag Employment'!AR21)*100</f>
        <v>3.3798215856263472</v>
      </c>
      <c r="Q22" s="91">
        <f>(('Non-Ag Employment'!BI21-'Non-Ag Employment'!BD21)/'Non-Ag Employment'!BD21)*100</f>
        <v>-1.0961634280019874</v>
      </c>
      <c r="R22" s="91">
        <f>(('Non-Ag Employment'!BU21-'Non-Ag Employment'!BP21)/'Non-Ag Employment'!BP21)*100</f>
        <v>10.655843875480322</v>
      </c>
      <c r="S22" s="91">
        <f>(('Non-Ag Employment'!CG21-'Non-Ag Employment'!CB21)/'Non-Ag Employment'!CB21)*100</f>
        <v>7.4648600734456032</v>
      </c>
      <c r="T22" s="91">
        <f>(('Non-Ag Employment'!CS21-'Non-Ag Employment'!CN21)/'Non-Ag Employment'!CN21)*100</f>
        <v>-5.2232518955349594</v>
      </c>
      <c r="U22" s="91">
        <f>(('Non-Ag Employment'!DE21-'Non-Ag Employment'!CZ21)/'Non-Ag Employment'!CZ21)*100</f>
        <v>4.2553191489361719</v>
      </c>
      <c r="V22" s="26" t="s">
        <v>18</v>
      </c>
    </row>
    <row r="23" spans="1:22">
      <c r="A23" s="24" t="s">
        <v>19</v>
      </c>
      <c r="B23" s="24"/>
      <c r="C23" s="102">
        <f>'Non-Ag Employment'!M22</f>
        <v>3856.1</v>
      </c>
      <c r="D23" s="102">
        <f>'Non-Ag Employment'!Y22</f>
        <v>209.5</v>
      </c>
      <c r="E23" s="102">
        <f>'Non-Ag Employment'!AK22</f>
        <v>233.7</v>
      </c>
      <c r="F23" s="102">
        <f>'Non-Ag Employment'!AW22</f>
        <v>636.4</v>
      </c>
      <c r="G23" s="102">
        <f>'Non-Ag Employment'!BI22</f>
        <v>65.400000000000006</v>
      </c>
      <c r="H23" s="102">
        <f>'Non-Ag Employment'!BU22</f>
        <v>967.1</v>
      </c>
      <c r="I23" s="102">
        <f>'Non-Ag Employment'!CG22</f>
        <v>527.6</v>
      </c>
      <c r="J23" s="102">
        <f>'Non-Ag Employment'!CS22</f>
        <v>504.4</v>
      </c>
      <c r="K23" s="102">
        <f>'Non-Ag Employment'!DE22</f>
        <v>712.1</v>
      </c>
      <c r="L23" s="24"/>
      <c r="M23" s="91">
        <f>(('Non-Ag Employment'!M22-'Non-Ag Employment'!H22)/'Non-Ag Employment'!H22)*100</f>
        <v>-7.7738332771889823E-2</v>
      </c>
      <c r="N23" s="91">
        <f>(('Non-Ag Employment'!Y22-'Non-Ag Employment'!T22)/'Non-Ag Employment'!T22)*100</f>
        <v>8.1011351909184661</v>
      </c>
      <c r="O23" s="91">
        <f>(('Non-Ag Employment'!AK22-'Non-Ag Employment'!AF22)/'Non-Ag Employment'!AF22)*100</f>
        <v>4.2808219178079761E-2</v>
      </c>
      <c r="P23" s="91">
        <f>(('Non-Ag Employment'!AW22-'Non-Ag Employment'!AR22)/'Non-Ag Employment'!AR22)*100</f>
        <v>-2.6315789473684279</v>
      </c>
      <c r="Q23" s="91">
        <f>(('Non-Ag Employment'!BI22-'Non-Ag Employment'!BD22)/'Non-Ag Employment'!BD22)*100</f>
        <v>-6.0344827586206744</v>
      </c>
      <c r="R23" s="91">
        <f>(('Non-Ag Employment'!BU22-'Non-Ag Employment'!BP22)/'Non-Ag Employment'!BP22)*100</f>
        <v>7.4436173758471416</v>
      </c>
      <c r="S23" s="91">
        <f>(('Non-Ag Employment'!CG22-'Non-Ag Employment'!CB22)/'Non-Ag Employment'!CB22)*100</f>
        <v>2.685869988322318</v>
      </c>
      <c r="T23" s="91">
        <f>(('Non-Ag Employment'!CS22-'Non-Ag Employment'!CN22)/'Non-Ag Employment'!CN22)*100</f>
        <v>-13.526487227841589</v>
      </c>
      <c r="U23" s="91">
        <f>(('Non-Ag Employment'!DE22-'Non-Ag Employment'!CZ22)/'Non-Ag Employment'!CZ22)*100</f>
        <v>9.8397526005066849E-2</v>
      </c>
      <c r="V23" s="26" t="s">
        <v>19</v>
      </c>
    </row>
    <row r="24" spans="1:22" s="122" customFormat="1">
      <c r="A24" s="23" t="s">
        <v>20</v>
      </c>
      <c r="B24" s="23"/>
      <c r="C24" s="23">
        <f>'Non-Ag Employment'!M23</f>
        <v>673.6</v>
      </c>
      <c r="D24" s="23">
        <f>'Non-Ag Employment'!Y23</f>
        <v>47.8</v>
      </c>
      <c r="E24" s="23">
        <f>'Non-Ag Employment'!AK23</f>
        <v>44.5</v>
      </c>
      <c r="F24" s="23">
        <f>'Non-Ag Employment'!AW23</f>
        <v>120.2</v>
      </c>
      <c r="G24" s="23">
        <f>'Non-Ag Employment'!BI23</f>
        <v>7.3</v>
      </c>
      <c r="H24" s="23">
        <f>'Non-Ag Employment'!BU23</f>
        <v>94.8</v>
      </c>
      <c r="I24" s="23">
        <f>'Non-Ag Employment'!CG23</f>
        <v>127.7</v>
      </c>
      <c r="J24" s="23">
        <f>'Non-Ag Employment'!CS23</f>
        <v>82.9</v>
      </c>
      <c r="K24" s="23">
        <f>'Non-Ag Employment'!DE23</f>
        <v>148.4</v>
      </c>
      <c r="L24" s="23"/>
      <c r="M24" s="116">
        <f>(('Non-Ag Employment'!M23-'Non-Ag Employment'!H23)/'Non-Ag Employment'!H23)*100</f>
        <v>-11.017173051519151</v>
      </c>
      <c r="N24" s="116">
        <f>(('Non-Ag Employment'!Y23-'Non-Ag Employment'!T23)/'Non-Ag Employment'!T23)*100</f>
        <v>-18.290598290598297</v>
      </c>
      <c r="O24" s="116">
        <f>(('Non-Ag Employment'!AK23-'Non-Ag Employment'!AF23)/'Non-Ag Employment'!AF23)*100</f>
        <v>-6.7085953878406768</v>
      </c>
      <c r="P24" s="116">
        <f>(('Non-Ag Employment'!AW23-'Non-Ag Employment'!AR23)/'Non-Ag Employment'!AR23)*100</f>
        <v>-11.225997045790253</v>
      </c>
      <c r="Q24" s="116">
        <f>(('Non-Ag Employment'!BI23-'Non-Ag Employment'!BD23)/'Non-Ag Employment'!BD23)*100</f>
        <v>-24.742268041237107</v>
      </c>
      <c r="R24" s="116">
        <f>(('Non-Ag Employment'!BU23-'Non-Ag Employment'!BP23)/'Non-Ag Employment'!BP23)*100</f>
        <v>-0.10537407797682667</v>
      </c>
      <c r="S24" s="116">
        <f>(('Non-Ag Employment'!CG23-'Non-Ag Employment'!CB23)/'Non-Ag Employment'!CB23)*100</f>
        <v>-0.77700077700076597</v>
      </c>
      <c r="T24" s="116">
        <f>(('Non-Ag Employment'!CS23-'Non-Ag Employment'!CN23)/'Non-Ag Employment'!CN23)*100</f>
        <v>-35.885537509667444</v>
      </c>
      <c r="U24" s="116">
        <f>(('Non-Ag Employment'!DE23-'Non-Ag Employment'!CZ23)/'Non-Ag Employment'!CZ23)*100</f>
        <v>-2.9431000654022235</v>
      </c>
      <c r="V24" s="25" t="s">
        <v>20</v>
      </c>
    </row>
    <row r="25" spans="1:22">
      <c r="A25" s="24" t="s">
        <v>61</v>
      </c>
      <c r="B25" s="24"/>
      <c r="C25" s="102">
        <f>'Non-Ag Employment'!M24</f>
        <v>32705.299999999992</v>
      </c>
      <c r="D25" s="102">
        <f>'Non-Ag Employment'!Y24</f>
        <v>2089.6</v>
      </c>
      <c r="E25" s="102">
        <f>'Non-Ag Employment'!AK24</f>
        <v>2382.4</v>
      </c>
      <c r="F25" s="102">
        <f>'Non-Ag Employment'!AW24</f>
        <v>6016.2</v>
      </c>
      <c r="G25" s="102">
        <f>'Non-Ag Employment'!BI24</f>
        <v>919.7</v>
      </c>
      <c r="H25" s="102">
        <f>'Non-Ag Employment'!BU24</f>
        <v>6675.7999999999993</v>
      </c>
      <c r="I25" s="102">
        <f>'Non-Ag Employment'!CG24</f>
        <v>5145.5000000000009</v>
      </c>
      <c r="J25" s="102">
        <f>'Non-Ag Employment'!CS24</f>
        <v>4227.2</v>
      </c>
      <c r="K25" s="102">
        <f>'Non-Ag Employment'!DE24</f>
        <v>5249.4000000000005</v>
      </c>
      <c r="L25" s="24"/>
      <c r="M25" s="90">
        <f>(('Non-Ag Employment'!M24-'Non-Ag Employment'!H24)/'Non-Ag Employment'!H24)*100</f>
        <v>2.1096111097234851</v>
      </c>
      <c r="N25" s="115">
        <f>(('Non-Ag Employment'!Y24-'Non-Ag Employment'!T24)/'Non-Ag Employment'!T24)*100</f>
        <v>16.490132679228449</v>
      </c>
      <c r="O25" s="115">
        <f>(('Non-Ag Employment'!AK24-'Non-Ag Employment'!AF24)/'Non-Ag Employment'!AF24)*100</f>
        <v>-0.393009448950566</v>
      </c>
      <c r="P25" s="115">
        <f>(('Non-Ag Employment'!AW24-'Non-Ag Employment'!AR24)/'Non-Ag Employment'!AR24)*100</f>
        <v>1.631867018041766</v>
      </c>
      <c r="Q25" s="115">
        <f>(('Non-Ag Employment'!BI24-'Non-Ag Employment'!BD24)/'Non-Ag Employment'!BD24)*100</f>
        <v>8.9433783463634207</v>
      </c>
      <c r="R25" s="115">
        <f>(('Non-Ag Employment'!BU24-'Non-Ag Employment'!BP24)/'Non-Ag Employment'!BP24)*100</f>
        <v>6.1554852354222565</v>
      </c>
      <c r="S25" s="115">
        <f>(('Non-Ag Employment'!CG24-'Non-Ag Employment'!CB24)/'Non-Ag Employment'!CB24)*100</f>
        <v>10.987683613381948</v>
      </c>
      <c r="T25" s="115">
        <f>(('Non-Ag Employment'!CS24-'Non-Ag Employment'!CN24)/'Non-Ag Employment'!CN24)*100</f>
        <v>-14.32856390093634</v>
      </c>
      <c r="U25" s="115">
        <f>(('Non-Ag Employment'!DE24-'Non-Ag Employment'!CZ24)/'Non-Ag Employment'!CZ24)*100</f>
        <v>-1.1524121568184351</v>
      </c>
      <c r="V25" s="26" t="s">
        <v>61</v>
      </c>
    </row>
    <row r="26" spans="1:22" ht="14.25">
      <c r="A26" s="24" t="s">
        <v>92</v>
      </c>
      <c r="B26" s="24"/>
      <c r="C26" s="102">
        <f>'Non-Ag Employment'!M25</f>
        <v>23.125314651295646</v>
      </c>
      <c r="D26" s="102">
        <f>'Non-Ag Employment'!Y25</f>
        <v>26.765380230815538</v>
      </c>
      <c r="E26" s="102">
        <f>'Non-Ag Employment'!AK25</f>
        <v>19.69381344443342</v>
      </c>
      <c r="F26" s="102">
        <f>'Non-Ag Employment'!AW25</f>
        <v>22.588505626288296</v>
      </c>
      <c r="G26" s="102">
        <f>'Non-Ag Employment'!BI25</f>
        <v>33.91474297514565</v>
      </c>
      <c r="H26" s="102">
        <f>'Non-Ag Employment'!BU25</f>
        <v>23.166427800546213</v>
      </c>
      <c r="I26" s="102">
        <f>'Non-Ag Employment'!CG25</f>
        <v>22.212964721728177</v>
      </c>
      <c r="J26" s="102">
        <f>'Non-Ag Employment'!CS25</f>
        <v>23.517107093184979</v>
      </c>
      <c r="K26" s="102">
        <f>'Non-Ag Employment'!DE25</f>
        <v>23.621260664530762</v>
      </c>
      <c r="L26" s="33"/>
      <c r="M26" s="33"/>
      <c r="N26" s="91"/>
      <c r="O26" s="91"/>
      <c r="P26" s="91"/>
      <c r="Q26" s="91"/>
      <c r="R26" s="91"/>
      <c r="S26" s="91"/>
      <c r="T26" s="91"/>
      <c r="U26" s="91"/>
      <c r="V26" s="26"/>
    </row>
    <row r="27" spans="1:22" s="107" customFormat="1">
      <c r="A27" s="103" t="s">
        <v>25</v>
      </c>
      <c r="B27" s="103"/>
      <c r="C27" s="104">
        <f>'Non-Ag Employment'!M26</f>
        <v>301.3</v>
      </c>
      <c r="D27" s="104">
        <f>'Non-Ag Employment'!Y26</f>
        <v>27.5</v>
      </c>
      <c r="E27" s="104">
        <f>'Non-Ag Employment'!AK26</f>
        <v>11.6</v>
      </c>
      <c r="F27" s="104">
        <f>'Non-Ag Employment'!AW26</f>
        <v>58.3</v>
      </c>
      <c r="G27" s="104">
        <f>'Non-Ag Employment'!BI26</f>
        <v>4.9000000000000004</v>
      </c>
      <c r="H27" s="104">
        <f>'Non-Ag Employment'!BU26</f>
        <v>36.900000000000006</v>
      </c>
      <c r="I27" s="104">
        <f>'Non-Ag Employment'!CG26</f>
        <v>49.2</v>
      </c>
      <c r="J27" s="104">
        <f>'Non-Ag Employment'!CS26</f>
        <v>36.299999999999997</v>
      </c>
      <c r="K27" s="104">
        <f>'Non-Ag Employment'!DE26</f>
        <v>76.8</v>
      </c>
      <c r="L27" s="103"/>
      <c r="M27" s="105">
        <f>(('Non-Ag Employment'!M26-'Non-Ag Employment'!H26)/'Non-Ag Employment'!H26)*100</f>
        <v>-11.094718205960451</v>
      </c>
      <c r="N27" s="105">
        <f>(('Non-Ag Employment'!Y26-'Non-Ag Employment'!T26)/'Non-Ag Employment'!T26)*100</f>
        <v>-21.428571428571427</v>
      </c>
      <c r="O27" s="105">
        <f>(('Non-Ag Employment'!AK26-'Non-Ag Employment'!AF26)/'Non-Ag Employment'!AF26)*100</f>
        <v>-18.309859154929576</v>
      </c>
      <c r="P27" s="105">
        <f>(('Non-Ag Employment'!AW26-'Non-Ag Employment'!AR26)/'Non-Ag Employment'!AR26)*100</f>
        <v>-11.1280487804878</v>
      </c>
      <c r="Q27" s="105">
        <f>(('Non-Ag Employment'!BI26-'Non-Ag Employment'!BD26)/'Non-Ag Employment'!BD26)*100</f>
        <v>-22.222222222222214</v>
      </c>
      <c r="R27" s="105">
        <f>(('Non-Ag Employment'!BU26-'Non-Ag Employment'!BP26)/'Non-Ag Employment'!BP26)*100</f>
        <v>-12.351543942992864</v>
      </c>
      <c r="S27" s="105">
        <f>(('Non-Ag Employment'!CG26-'Non-Ag Employment'!CB26)/'Non-Ag Employment'!CB26)*100</f>
        <v>3.5789473684210584</v>
      </c>
      <c r="T27" s="105">
        <f>(('Non-Ag Employment'!CS26-'Non-Ag Employment'!CN26)/'Non-Ag Employment'!CN26)*100</f>
        <v>-21.258134490238621</v>
      </c>
      <c r="U27" s="105">
        <f>(('Non-Ag Employment'!DE26-'Non-Ag Employment'!CZ26)/'Non-Ag Employment'!CZ26)*100</f>
        <v>-6.3414634146341493</v>
      </c>
      <c r="V27" s="106" t="s">
        <v>25</v>
      </c>
    </row>
    <row r="28" spans="1:22" s="107" customFormat="1">
      <c r="A28" s="103" t="s">
        <v>26</v>
      </c>
      <c r="B28" s="103"/>
      <c r="C28" s="104">
        <f>'Non-Ag Employment'!M27</f>
        <v>2850.3</v>
      </c>
      <c r="D28" s="104">
        <f>'Non-Ag Employment'!Y27</f>
        <v>185.8</v>
      </c>
      <c r="E28" s="104">
        <f>'Non-Ag Employment'!AK27</f>
        <v>176.4</v>
      </c>
      <c r="F28" s="104">
        <f>'Non-Ag Employment'!AW27</f>
        <v>546.9</v>
      </c>
      <c r="G28" s="104">
        <f>'Non-Ag Employment'!BI27</f>
        <v>45.3</v>
      </c>
      <c r="H28" s="104">
        <f>'Non-Ag Employment'!BU27</f>
        <v>662.3</v>
      </c>
      <c r="I28" s="104">
        <f>'Non-Ag Employment'!CG27</f>
        <v>459.1</v>
      </c>
      <c r="J28" s="104">
        <f>'Non-Ag Employment'!CS27</f>
        <v>362.09999999999997</v>
      </c>
      <c r="K28" s="104">
        <f>'Non-Ag Employment'!DE27</f>
        <v>412.5</v>
      </c>
      <c r="L28" s="103"/>
      <c r="M28" s="105">
        <f>(('Non-Ag Employment'!M27-'Non-Ag Employment'!H27)/'Non-Ag Employment'!H27)*100</f>
        <v>8.1297420333839217</v>
      </c>
      <c r="N28" s="105">
        <f>(('Non-Ag Employment'!Y27-'Non-Ag Employment'!T27)/'Non-Ag Employment'!T27)*100</f>
        <v>32.241992882562286</v>
      </c>
      <c r="O28" s="105">
        <f>(('Non-Ag Employment'!AK27-'Non-Ag Employment'!AF27)/'Non-Ag Employment'!AF27)*100</f>
        <v>11.433986102337331</v>
      </c>
      <c r="P28" s="105">
        <f>(('Non-Ag Employment'!AW27-'Non-Ag Employment'!AR27)/'Non-Ag Employment'!AR27)*100</f>
        <v>7.9763079960513279</v>
      </c>
      <c r="Q28" s="105">
        <f>(('Non-Ag Employment'!BI27-'Non-Ag Employment'!BD27)/'Non-Ag Employment'!BD27)*100</f>
        <v>1.5695067264573894</v>
      </c>
      <c r="R28" s="105">
        <f>(('Non-Ag Employment'!BU27-'Non-Ag Employment'!BP27)/'Non-Ag Employment'!BP27)*100</f>
        <v>11.856105387603433</v>
      </c>
      <c r="S28" s="105">
        <f>(('Non-Ag Employment'!CG27-'Non-Ag Employment'!CB27)/'Non-Ag Employment'!CB27)*100</f>
        <v>15.525918470055371</v>
      </c>
      <c r="T28" s="105">
        <f>(('Non-Ag Employment'!CS27-'Non-Ag Employment'!CN27)/'Non-Ag Employment'!CN27)*100</f>
        <v>-6.458279514337395</v>
      </c>
      <c r="U28" s="105">
        <f>(('Non-Ag Employment'!DE27-'Non-Ag Employment'!CZ27)/'Non-Ag Employment'!CZ27)*100</f>
        <v>0.68342689773004917</v>
      </c>
      <c r="V28" s="106" t="s">
        <v>26</v>
      </c>
    </row>
    <row r="29" spans="1:22" s="107" customFormat="1">
      <c r="A29" s="103" t="s">
        <v>27</v>
      </c>
      <c r="B29" s="103"/>
      <c r="C29" s="104">
        <f>'Non-Ag Employment'!M28</f>
        <v>16140.5</v>
      </c>
      <c r="D29" s="104">
        <f>'Non-Ag Employment'!Y28</f>
        <v>874.9</v>
      </c>
      <c r="E29" s="104">
        <f>'Non-Ag Employment'!AK28</f>
        <v>1261.7</v>
      </c>
      <c r="F29" s="104">
        <f>'Non-Ag Employment'!AW28</f>
        <v>2894.9</v>
      </c>
      <c r="G29" s="104">
        <f>'Non-Ag Employment'!BI28</f>
        <v>529</v>
      </c>
      <c r="H29" s="104">
        <f>'Non-Ag Employment'!BU28</f>
        <v>3410.5</v>
      </c>
      <c r="I29" s="104">
        <f>'Non-Ag Employment'!CG28</f>
        <v>2731.6</v>
      </c>
      <c r="J29" s="104">
        <f>'Non-Ag Employment'!CS28</f>
        <v>1950.8</v>
      </c>
      <c r="K29" s="104">
        <f>'Non-Ag Employment'!DE28</f>
        <v>2487.1</v>
      </c>
      <c r="L29" s="103"/>
      <c r="M29" s="105">
        <f>(('Non-Ag Employment'!M28-'Non-Ag Employment'!H28)/'Non-Ag Employment'!H28)*100</f>
        <v>0.52690911129242435</v>
      </c>
      <c r="N29" s="105">
        <f>(('Non-Ag Employment'!Y28-'Non-Ag Employment'!T28)/'Non-Ag Employment'!T28)*100</f>
        <v>15.042735042735039</v>
      </c>
      <c r="O29" s="105">
        <f>(('Non-Ag Employment'!AK28-'Non-Ag Employment'!AF28)/'Non-Ag Employment'!AF28)*100</f>
        <v>-3.0580099884748333</v>
      </c>
      <c r="P29" s="105">
        <f>(('Non-Ag Employment'!AW28-'Non-Ag Employment'!AR28)/'Non-Ag Employment'!AR28)*100</f>
        <v>-1.2586124565113612</v>
      </c>
      <c r="Q29" s="105">
        <f>(('Non-Ag Employment'!BI28-'Non-Ag Employment'!BD28)/'Non-Ag Employment'!BD28)*100</f>
        <v>8.7805881143327138</v>
      </c>
      <c r="R29" s="105">
        <f>(('Non-Ag Employment'!BU28-'Non-Ag Employment'!BP28)/'Non-Ag Employment'!BP28)*100</f>
        <v>3.8931367471898191</v>
      </c>
      <c r="S29" s="105">
        <f>(('Non-Ag Employment'!CG28-'Non-Ag Employment'!CB28)/'Non-Ag Employment'!CB28)*100</f>
        <v>11.248676386739422</v>
      </c>
      <c r="T29" s="105">
        <f>(('Non-Ag Employment'!CS28-'Non-Ag Employment'!CN28)/'Non-Ag Employment'!CN28)*100</f>
        <v>-17.847216373283921</v>
      </c>
      <c r="U29" s="105">
        <f>(('Non-Ag Employment'!DE28-'Non-Ag Employment'!CZ28)/'Non-Ag Employment'!CZ28)*100</f>
        <v>0.97848152659358134</v>
      </c>
      <c r="V29" s="106" t="s">
        <v>27</v>
      </c>
    </row>
    <row r="30" spans="1:22" s="107" customFormat="1">
      <c r="A30" s="103" t="s">
        <v>28</v>
      </c>
      <c r="B30" s="103"/>
      <c r="C30" s="104">
        <f>'Non-Ag Employment'!M29</f>
        <v>2644.6</v>
      </c>
      <c r="D30" s="104">
        <f>'Non-Ag Employment'!Y29</f>
        <v>196.4</v>
      </c>
      <c r="E30" s="104">
        <f>'Non-Ag Employment'!AK29</f>
        <v>146.5</v>
      </c>
      <c r="F30" s="104">
        <f>'Non-Ag Employment'!AW29</f>
        <v>468.3</v>
      </c>
      <c r="G30" s="104">
        <f>'Non-Ag Employment'!BI29</f>
        <v>74.599999999999994</v>
      </c>
      <c r="H30" s="104">
        <f>'Non-Ag Employment'!BU29</f>
        <v>602.9</v>
      </c>
      <c r="I30" s="104">
        <f>'Non-Ag Employment'!CG29</f>
        <v>337.3</v>
      </c>
      <c r="J30" s="104">
        <f>'Non-Ag Employment'!CS29</f>
        <v>377.5</v>
      </c>
      <c r="K30" s="104">
        <f>'Non-Ag Employment'!DE29</f>
        <v>441</v>
      </c>
      <c r="L30" s="103"/>
      <c r="M30" s="105">
        <f>(('Non-Ag Employment'!M29-'Non-Ag Employment'!H29)/'Non-Ag Employment'!H29)*100</f>
        <v>4.0402848263110203</v>
      </c>
      <c r="N30" s="105">
        <f>(('Non-Ag Employment'!Y29-'Non-Ag Employment'!T29)/'Non-Ag Employment'!T29)*100</f>
        <v>9.4150417827298085</v>
      </c>
      <c r="O30" s="105">
        <f>(('Non-Ag Employment'!AK29-'Non-Ag Employment'!AF29)/'Non-Ag Employment'!AF29)*100</f>
        <v>3.9007092198581561</v>
      </c>
      <c r="P30" s="105">
        <f>(('Non-Ag Employment'!AW29-'Non-Ag Employment'!AR29)/'Non-Ag Employment'!AR29)*100</f>
        <v>4.9529359031824347</v>
      </c>
      <c r="Q30" s="105">
        <f>(('Non-Ag Employment'!BI29-'Non-Ag Employment'!BD29)/'Non-Ag Employment'!BD29)*100</f>
        <v>5.5162659123055038</v>
      </c>
      <c r="R30" s="105">
        <f>(('Non-Ag Employment'!BU29-'Non-Ag Employment'!BP29)/'Non-Ag Employment'!BP29)*100</f>
        <v>8.1628991747398647</v>
      </c>
      <c r="S30" s="105">
        <f>(('Non-Ag Employment'!CG29-'Non-Ag Employment'!CB29)/'Non-Ag Employment'!CB29)*100</f>
        <v>7.3520050922979072</v>
      </c>
      <c r="T30" s="105">
        <f>(('Non-Ag Employment'!CS29-'Non-Ag Employment'!CN29)/'Non-Ag Employment'!CN29)*100</f>
        <v>-9.2111592111592131</v>
      </c>
      <c r="U30" s="105">
        <f>(('Non-Ag Employment'!DE29-'Non-Ag Employment'!CZ29)/'Non-Ag Employment'!CZ29)*100</f>
        <v>5.7300407576120778</v>
      </c>
      <c r="V30" s="106" t="s">
        <v>28</v>
      </c>
    </row>
    <row r="31" spans="1:22">
      <c r="A31" s="24" t="s">
        <v>31</v>
      </c>
      <c r="B31" s="24"/>
      <c r="C31" s="102">
        <f>'Non-Ag Employment'!M30</f>
        <v>557.1</v>
      </c>
      <c r="D31" s="102">
        <f>'Non-Ag Employment'!Y30</f>
        <v>36</v>
      </c>
      <c r="E31" s="102">
        <f>'Non-Ag Employment'!AK30</f>
        <v>11.9</v>
      </c>
      <c r="F31" s="102">
        <f>'Non-Ag Employment'!AW30</f>
        <v>104.5</v>
      </c>
      <c r="G31" s="102">
        <f>'Non-Ag Employment'!BI30</f>
        <v>7.2</v>
      </c>
      <c r="H31" s="102">
        <f>'Non-Ag Employment'!BU30</f>
        <v>93.399999999999991</v>
      </c>
      <c r="I31" s="102">
        <f>'Non-Ag Employment'!CG30</f>
        <v>82.3</v>
      </c>
      <c r="J31" s="102">
        <f>'Non-Ag Employment'!CS30</f>
        <v>101.2</v>
      </c>
      <c r="K31" s="102">
        <f>'Non-Ag Employment'!DE30</f>
        <v>120.8</v>
      </c>
      <c r="L31" s="24"/>
      <c r="M31" s="91">
        <f>(('Non-Ag Employment'!M30-'Non-Ag Employment'!H30)/'Non-Ag Employment'!H30)*100</f>
        <v>-12.762292514876291</v>
      </c>
      <c r="N31" s="91">
        <f>(('Non-Ag Employment'!Y30-'Non-Ag Employment'!T30)/'Non-Ag Employment'!T30)*100</f>
        <v>2.8571428571428572</v>
      </c>
      <c r="O31" s="91">
        <f>(('Non-Ag Employment'!AK30-'Non-Ag Employment'!AF30)/'Non-Ag Employment'!AF30)*100</f>
        <v>-15.602836879432619</v>
      </c>
      <c r="P31" s="91">
        <f>(('Non-Ag Employment'!AW30-'Non-Ag Employment'!AR30)/'Non-Ag Employment'!AR30)*100</f>
        <v>-12.625418060200666</v>
      </c>
      <c r="Q31" s="91">
        <f>(('Non-Ag Employment'!BI30-'Non-Ag Employment'!BD30)/'Non-Ag Employment'!BD30)*100</f>
        <v>-17.241379310344819</v>
      </c>
      <c r="R31" s="91">
        <f>(('Non-Ag Employment'!BU30-'Non-Ag Employment'!BP30)/'Non-Ag Employment'!BP30)*100</f>
        <v>-16.308243727598569</v>
      </c>
      <c r="S31" s="91">
        <f>(('Non-Ag Employment'!CG30-'Non-Ag Employment'!CB30)/'Non-Ag Employment'!CB30)*100</f>
        <v>0.73439412484699418</v>
      </c>
      <c r="T31" s="91">
        <f>(('Non-Ag Employment'!CS30-'Non-Ag Employment'!CN30)/'Non-Ag Employment'!CN30)*100</f>
        <v>-28.480565371024735</v>
      </c>
      <c r="U31" s="91">
        <f>(('Non-Ag Employment'!DE30-'Non-Ag Employment'!CZ30)/'Non-Ag Employment'!CZ30)*100</f>
        <v>-4.4303797468354489</v>
      </c>
      <c r="V31" s="26" t="s">
        <v>31</v>
      </c>
    </row>
    <row r="32" spans="1:22">
      <c r="A32" s="24" t="s">
        <v>32</v>
      </c>
      <c r="B32" s="24"/>
      <c r="C32" s="102">
        <f>'Non-Ag Employment'!M31</f>
        <v>755.1</v>
      </c>
      <c r="D32" s="102">
        <f>'Non-Ag Employment'!Y31</f>
        <v>59.5</v>
      </c>
      <c r="E32" s="102">
        <f>'Non-Ag Employment'!AK31</f>
        <v>68.2</v>
      </c>
      <c r="F32" s="102">
        <f>'Non-Ag Employment'!AW31</f>
        <v>146.4</v>
      </c>
      <c r="G32" s="102">
        <f>'Non-Ag Employment'!BI31</f>
        <v>7.4</v>
      </c>
      <c r="H32" s="102">
        <f>'Non-Ag Employment'!BU31</f>
        <v>136.5</v>
      </c>
      <c r="I32" s="102">
        <f>'Non-Ag Employment'!CG31</f>
        <v>111.5</v>
      </c>
      <c r="J32" s="102">
        <f>'Non-Ag Employment'!CS31</f>
        <v>101.3</v>
      </c>
      <c r="K32" s="102">
        <f>'Non-Ag Employment'!DE31</f>
        <v>124.3</v>
      </c>
      <c r="L32" s="24"/>
      <c r="M32" s="91">
        <f>(('Non-Ag Employment'!M31-'Non-Ag Employment'!H31)/'Non-Ag Employment'!H31)*100</f>
        <v>12.299226650803101</v>
      </c>
      <c r="N32" s="91">
        <f>(('Non-Ag Employment'!Y31-'Non-Ag Employment'!T31)/'Non-Ag Employment'!T31)*100</f>
        <v>41.666666666666671</v>
      </c>
      <c r="O32" s="91">
        <f>(('Non-Ag Employment'!AK31-'Non-Ag Employment'!AF31)/'Non-Ag Employment'!AF31)*100</f>
        <v>9.6463022508038581</v>
      </c>
      <c r="P32" s="91">
        <f>(('Non-Ag Employment'!AW31-'Non-Ag Employment'!AR31)/'Non-Ag Employment'!AR31)*100</f>
        <v>8.3641746854182166</v>
      </c>
      <c r="Q32" s="91">
        <f>(('Non-Ag Employment'!BI31-'Non-Ag Employment'!BD31)/'Non-Ag Employment'!BD31)*100</f>
        <v>-20.43010752688172</v>
      </c>
      <c r="R32" s="91">
        <f>(('Non-Ag Employment'!BU31-'Non-Ag Employment'!BP31)/'Non-Ag Employment'!BP31)*100</f>
        <v>18.489583333333332</v>
      </c>
      <c r="S32" s="91">
        <f>(('Non-Ag Employment'!CG31-'Non-Ag Employment'!CB31)/'Non-Ag Employment'!CB31)*100</f>
        <v>14.358974358974358</v>
      </c>
      <c r="T32" s="91">
        <f>(('Non-Ag Employment'!CS31-'Non-Ag Employment'!CN31)/'Non-Ag Employment'!CN31)*100</f>
        <v>10.348583877995626</v>
      </c>
      <c r="U32" s="91">
        <f>(('Non-Ag Employment'!DE31-'Non-Ag Employment'!CZ31)/'Non-Ag Employment'!CZ31)*100</f>
        <v>4.2785234899328808</v>
      </c>
      <c r="V32" s="26" t="s">
        <v>32</v>
      </c>
    </row>
    <row r="33" spans="1:22">
      <c r="A33" s="24" t="s">
        <v>42</v>
      </c>
      <c r="B33" s="24"/>
      <c r="C33" s="102">
        <f>'Non-Ag Employment'!M32</f>
        <v>469.5</v>
      </c>
      <c r="D33" s="102">
        <f>'Non-Ag Employment'!Y32</f>
        <v>37.300000000000004</v>
      </c>
      <c r="E33" s="102">
        <f>'Non-Ag Employment'!AK32</f>
        <v>20.399999999999999</v>
      </c>
      <c r="F33" s="102">
        <f>'Non-Ag Employment'!AW32</f>
        <v>92.3</v>
      </c>
      <c r="G33" s="102">
        <f>'Non-Ag Employment'!BI32</f>
        <v>5.8</v>
      </c>
      <c r="H33" s="102">
        <f>'Non-Ag Employment'!BU32</f>
        <v>69.8</v>
      </c>
      <c r="I33" s="102">
        <f>'Non-Ag Employment'!CG32</f>
        <v>77.8</v>
      </c>
      <c r="J33" s="102">
        <f>'Non-Ag Employment'!CS32</f>
        <v>77</v>
      </c>
      <c r="K33" s="102">
        <f>'Non-Ag Employment'!DE32</f>
        <v>89.1</v>
      </c>
      <c r="L33" s="24"/>
      <c r="M33" s="91">
        <f>(('Non-Ag Employment'!M32-'Non-Ag Employment'!H32)/'Non-Ag Employment'!H32)*100</f>
        <v>1.7114384748700122</v>
      </c>
      <c r="N33" s="91">
        <f>(('Non-Ag Employment'!Y32-'Non-Ag Employment'!T32)/'Non-Ag Employment'!T32)*100</f>
        <v>7.4927953890489949</v>
      </c>
      <c r="O33" s="91">
        <f>(('Non-Ag Employment'!AK32-'Non-Ag Employment'!AF32)/'Non-Ag Employment'!AF32)*100</f>
        <v>6.8062827225130738</v>
      </c>
      <c r="P33" s="91">
        <f>(('Non-Ag Employment'!AW32-'Non-Ag Employment'!AR32)/'Non-Ag Employment'!AR32)*100</f>
        <v>-2.4312896405919631</v>
      </c>
      <c r="Q33" s="91">
        <f>(('Non-Ag Employment'!BI32-'Non-Ag Employment'!BD32)/'Non-Ag Employment'!BD32)*100</f>
        <v>-9.3750000000000089</v>
      </c>
      <c r="R33" s="91">
        <f>(('Non-Ag Employment'!BU32-'Non-Ag Employment'!BP32)/'Non-Ag Employment'!BP32)*100</f>
        <v>9.0624999999999964</v>
      </c>
      <c r="S33" s="91">
        <f>(('Non-Ag Employment'!CG32-'Non-Ag Employment'!CB32)/'Non-Ag Employment'!CB32)*100</f>
        <v>8.5076708507670773</v>
      </c>
      <c r="T33" s="91">
        <f>(('Non-Ag Employment'!CS32-'Non-Ag Employment'!CN32)/'Non-Ag Employment'!CN32)*100</f>
        <v>-4.5848822800495697</v>
      </c>
      <c r="U33" s="91">
        <f>(('Non-Ag Employment'!DE32-'Non-Ag Employment'!CZ32)/'Non-Ag Employment'!CZ32)*100</f>
        <v>-1.4380530973451453</v>
      </c>
      <c r="V33" s="26" t="s">
        <v>42</v>
      </c>
    </row>
    <row r="34" spans="1:22">
      <c r="A34" s="24" t="s">
        <v>44</v>
      </c>
      <c r="B34" s="24"/>
      <c r="C34" s="102">
        <f>'Non-Ag Employment'!M33</f>
        <v>1274.4000000000001</v>
      </c>
      <c r="D34" s="102">
        <f>'Non-Ag Employment'!Y33</f>
        <v>108.60000000000001</v>
      </c>
      <c r="E34" s="102">
        <f>'Non-Ag Employment'!AK33</f>
        <v>56.1</v>
      </c>
      <c r="F34" s="102">
        <f>'Non-Ag Employment'!AW33</f>
        <v>256</v>
      </c>
      <c r="G34" s="102">
        <f>'Non-Ag Employment'!BI33</f>
        <v>13.5</v>
      </c>
      <c r="H34" s="102">
        <f>'Non-Ag Employment'!BU33</f>
        <v>246.7</v>
      </c>
      <c r="I34" s="102">
        <f>'Non-Ag Employment'!CG33</f>
        <v>141.19999999999999</v>
      </c>
      <c r="J34" s="102">
        <f>'Non-Ag Employment'!CS33</f>
        <v>292.7</v>
      </c>
      <c r="K34" s="102">
        <f>'Non-Ag Employment'!DE33</f>
        <v>159.6</v>
      </c>
      <c r="L34" s="24"/>
      <c r="M34" s="91">
        <f>(('Non-Ag Employment'!M33-'Non-Ag Employment'!H33)/'Non-Ag Employment'!H33)*100</f>
        <v>1.2312336166494557</v>
      </c>
      <c r="N34" s="91">
        <f>(('Non-Ag Employment'!Y33-'Non-Ag Employment'!T33)/'Non-Ag Employment'!T33)*100</f>
        <v>28.672985781990523</v>
      </c>
      <c r="O34" s="91">
        <f>(('Non-Ag Employment'!AK33-'Non-Ag Employment'!AF33)/'Non-Ag Employment'!AF33)*100</f>
        <v>33.2541567695962</v>
      </c>
      <c r="P34" s="91">
        <f>(('Non-Ag Employment'!AW33-'Non-Ag Employment'!AR33)/'Non-Ag Employment'!AR33)*100</f>
        <v>7.3825503355704676</v>
      </c>
      <c r="Q34" s="91">
        <f>(('Non-Ag Employment'!BI33-'Non-Ag Employment'!BD33)/'Non-Ag Employment'!BD33)*100</f>
        <v>-2.8776978417266212</v>
      </c>
      <c r="R34" s="91">
        <f>(('Non-Ag Employment'!BU33-'Non-Ag Employment'!BP33)/'Non-Ag Employment'!BP33)*100</f>
        <v>8.7263111502864614</v>
      </c>
      <c r="S34" s="91">
        <f>(('Non-Ag Employment'!CG33-'Non-Ag Employment'!CB33)/'Non-Ag Employment'!CB33)*100</f>
        <v>16.79073614557484</v>
      </c>
      <c r="T34" s="91">
        <f>(('Non-Ag Employment'!CS33-'Non-Ag Employment'!CN33)/'Non-Ag Employment'!CN33)*100</f>
        <v>-22.463576158940402</v>
      </c>
      <c r="U34" s="91">
        <f>(('Non-Ag Employment'!DE33-'Non-Ag Employment'!CZ33)/'Non-Ag Employment'!CZ33)*100</f>
        <v>3.1674208144796419</v>
      </c>
      <c r="V34" s="26" t="s">
        <v>44</v>
      </c>
    </row>
    <row r="35" spans="1:22" s="107" customFormat="1">
      <c r="A35" s="103" t="s">
        <v>46</v>
      </c>
      <c r="B35" s="103"/>
      <c r="C35" s="104">
        <f>'Non-Ag Employment'!M34</f>
        <v>797.3</v>
      </c>
      <c r="D35" s="104">
        <f>'Non-Ag Employment'!Y34</f>
        <v>68.2</v>
      </c>
      <c r="E35" s="104">
        <f>'Non-Ag Employment'!AK34</f>
        <v>26.8</v>
      </c>
      <c r="F35" s="104">
        <f>'Non-Ag Employment'!AW34</f>
        <v>131.19999999999999</v>
      </c>
      <c r="G35" s="104">
        <f>'Non-Ag Employment'!BI34</f>
        <v>8.9</v>
      </c>
      <c r="H35" s="104">
        <f>'Non-Ag Employment'!BU34</f>
        <v>141.30000000000001</v>
      </c>
      <c r="I35" s="104">
        <f>'Non-Ag Employment'!CG34</f>
        <v>135.1</v>
      </c>
      <c r="J35" s="104">
        <f>'Non-Ag Employment'!CS34</f>
        <v>105.5</v>
      </c>
      <c r="K35" s="104">
        <f>'Non-Ag Employment'!DE34</f>
        <v>180.4</v>
      </c>
      <c r="L35" s="103"/>
      <c r="M35" s="105">
        <f>(('Non-Ag Employment'!M34-'Non-Ag Employment'!H34)/'Non-Ag Employment'!H34)*100</f>
        <v>-3.7077294685990392</v>
      </c>
      <c r="N35" s="105">
        <f>(('Non-Ag Employment'!Y34-'Non-Ag Employment'!T34)/'Non-Ag Employment'!T34)*100</f>
        <v>-1.3024602026049081</v>
      </c>
      <c r="O35" s="105">
        <f>(('Non-Ag Employment'!AK34-'Non-Ag Employment'!AF34)/'Non-Ag Employment'!AF34)*100</f>
        <v>-3.5971223021582732</v>
      </c>
      <c r="P35" s="105">
        <f>(('Non-Ag Employment'!AW34-'Non-Ag Employment'!AR34)/'Non-Ag Employment'!AR34)*100</f>
        <v>-6.0171919770773687</v>
      </c>
      <c r="Q35" s="105">
        <f>(('Non-Ag Employment'!BI34-'Non-Ag Employment'!BD34)/'Non-Ag Employment'!BD34)*100</f>
        <v>-29.921259842519675</v>
      </c>
      <c r="R35" s="105">
        <f>(('Non-Ag Employment'!BU34-'Non-Ag Employment'!BP34)/'Non-Ag Employment'!BP34)*100</f>
        <v>6.2406015037594065</v>
      </c>
      <c r="S35" s="105">
        <f>(('Non-Ag Employment'!CG34-'Non-Ag Employment'!CB34)/'Non-Ag Employment'!CB34)*100</f>
        <v>1.3503375843960861</v>
      </c>
      <c r="T35" s="105">
        <f>(('Non-Ag Employment'!CS34-'Non-Ag Employment'!CN34)/'Non-Ag Employment'!CN34)*100</f>
        <v>-13.240131578947365</v>
      </c>
      <c r="U35" s="105">
        <f>(('Non-Ag Employment'!DE34-'Non-Ag Employment'!CZ34)/'Non-Ag Employment'!CZ34)*100</f>
        <v>-5.5002619172341536</v>
      </c>
      <c r="V35" s="106" t="s">
        <v>46</v>
      </c>
    </row>
    <row r="36" spans="1:22" s="107" customFormat="1">
      <c r="A36" s="104" t="s">
        <v>50</v>
      </c>
      <c r="B36" s="104"/>
      <c r="C36" s="104">
        <f>'Non-Ag Employment'!M35</f>
        <v>1825.6</v>
      </c>
      <c r="D36" s="104">
        <f>'Non-Ag Employment'!Y35</f>
        <v>114.4</v>
      </c>
      <c r="E36" s="104">
        <f>'Non-Ag Employment'!AK35</f>
        <v>185.4</v>
      </c>
      <c r="F36" s="104">
        <f>'Non-Ag Employment'!AW35</f>
        <v>349.2</v>
      </c>
      <c r="G36" s="104">
        <f>'Non-Ag Employment'!BI35</f>
        <v>32.9</v>
      </c>
      <c r="H36" s="104">
        <f>'Non-Ag Employment'!BU35</f>
        <v>344.5</v>
      </c>
      <c r="I36" s="104">
        <f>'Non-Ag Employment'!CG35</f>
        <v>295.8</v>
      </c>
      <c r="J36" s="104">
        <f>'Non-Ag Employment'!CS35</f>
        <v>218.79999999999998</v>
      </c>
      <c r="K36" s="104">
        <f>'Non-Ag Employment'!DE35</f>
        <v>284.7</v>
      </c>
      <c r="L36" s="104"/>
      <c r="M36" s="118">
        <f>(('Non-Ag Employment'!M35-'Non-Ag Employment'!H35)/'Non-Ag Employment'!H35)*100</f>
        <v>2.4984560103306945</v>
      </c>
      <c r="N36" s="118">
        <f>(('Non-Ag Employment'!Y35-'Non-Ag Employment'!T35)/'Non-Ag Employment'!T35)*100</f>
        <v>25.576289791437993</v>
      </c>
      <c r="O36" s="118">
        <f>(('Non-Ag Employment'!AK35-'Non-Ag Employment'!AF35)/'Non-Ag Employment'!AF35)*100</f>
        <v>-0.4296455424274882</v>
      </c>
      <c r="P36" s="118">
        <f>(('Non-Ag Employment'!AW35-'Non-Ag Employment'!AR35)/'Non-Ag Employment'!AR35)*100</f>
        <v>4.1144901610017923</v>
      </c>
      <c r="Q36" s="118">
        <f>(('Non-Ag Employment'!BI35-'Non-Ag Employment'!BD35)/'Non-Ag Employment'!BD35)*100</f>
        <v>0</v>
      </c>
      <c r="R36" s="118">
        <f>(('Non-Ag Employment'!BU35-'Non-Ag Employment'!BP35)/'Non-Ag Employment'!BP35)*100</f>
        <v>6.2943535945695697</v>
      </c>
      <c r="S36" s="118">
        <f>(('Non-Ag Employment'!CG35-'Non-Ag Employment'!CB35)/'Non-Ag Employment'!CB35)*100</f>
        <v>14.740108611326608</v>
      </c>
      <c r="T36" s="118">
        <f>(('Non-Ag Employment'!CS35-'Non-Ag Employment'!CN35)/'Non-Ag Employment'!CN35)*100</f>
        <v>-13.312202852614904</v>
      </c>
      <c r="U36" s="118">
        <f>(('Non-Ag Employment'!DE35-'Non-Ag Employment'!CZ35)/'Non-Ag Employment'!CZ35)*100</f>
        <v>-5.47808764940239</v>
      </c>
      <c r="V36" s="119" t="s">
        <v>50</v>
      </c>
    </row>
    <row r="37" spans="1:22" s="107" customFormat="1">
      <c r="A37" s="104" t="s">
        <v>54</v>
      </c>
      <c r="B37" s="104"/>
      <c r="C37" s="104">
        <f>'Non-Ag Employment'!M36</f>
        <v>1532.1</v>
      </c>
      <c r="D37" s="104">
        <f>'Non-Ag Employment'!Y36</f>
        <v>124.10000000000001</v>
      </c>
      <c r="E37" s="104">
        <f>'Non-Ag Employment'!AK36</f>
        <v>135.9</v>
      </c>
      <c r="F37" s="104">
        <f>'Non-Ag Employment'!AW36</f>
        <v>289</v>
      </c>
      <c r="G37" s="104">
        <f>'Non-Ag Employment'!BI36</f>
        <v>38.200000000000003</v>
      </c>
      <c r="H37" s="104">
        <f>'Non-Ag Employment'!BU36</f>
        <v>318.7</v>
      </c>
      <c r="I37" s="104">
        <f>'Non-Ag Employment'!CG36</f>
        <v>207</v>
      </c>
      <c r="J37" s="104">
        <f>'Non-Ag Employment'!CS36</f>
        <v>174</v>
      </c>
      <c r="K37" s="104">
        <f>'Non-Ag Employment'!DE36</f>
        <v>245.1</v>
      </c>
      <c r="L37" s="104"/>
      <c r="M37" s="118">
        <f>(('Non-Ag Employment'!M36-'Non-Ag Employment'!H36)/'Non-Ag Employment'!H36)*100</f>
        <v>11.158673728506127</v>
      </c>
      <c r="N37" s="118">
        <f>(('Non-Ag Employment'!Y36-'Non-Ag Employment'!T36)/'Non-Ag Employment'!T36)*100</f>
        <v>30.220356768100746</v>
      </c>
      <c r="O37" s="118">
        <f>(('Non-Ag Employment'!AK36-'Non-Ag Employment'!AF36)/'Non-Ag Employment'!AF36)*100</f>
        <v>9.7738287560581654</v>
      </c>
      <c r="P37" s="118">
        <f>(('Non-Ag Employment'!AW36-'Non-Ag Employment'!AR36)/'Non-Ag Employment'!AR36)*100</f>
        <v>9.8859315589353614</v>
      </c>
      <c r="Q37" s="118">
        <f>(('Non-Ag Employment'!BI36-'Non-Ag Employment'!BD36)/'Non-Ag Employment'!BD36)*100</f>
        <v>10.40462427745665</v>
      </c>
      <c r="R37" s="118">
        <f>(('Non-Ag Employment'!BU36-'Non-Ag Employment'!BP36)/'Non-Ag Employment'!BP36)*100</f>
        <v>16.65446559297218</v>
      </c>
      <c r="S37" s="118">
        <f>(('Non-Ag Employment'!CG36-'Non-Ag Employment'!CB36)/'Non-Ag Employment'!CB36)*100</f>
        <v>13.052976515565268</v>
      </c>
      <c r="T37" s="118">
        <f>(('Non-Ag Employment'!CS36-'Non-Ag Employment'!CN36)/'Non-Ag Employment'!CN36)*100</f>
        <v>1.0452961672473935</v>
      </c>
      <c r="U37" s="118">
        <f>(('Non-Ag Employment'!DE36-'Non-Ag Employment'!CZ36)/'Non-Ag Employment'!CZ36)*100</f>
        <v>5.1480051480051481</v>
      </c>
      <c r="V37" s="119" t="s">
        <v>54</v>
      </c>
    </row>
    <row r="38" spans="1:22" s="107" customFormat="1">
      <c r="A38" s="104" t="s">
        <v>56</v>
      </c>
      <c r="B38" s="104"/>
      <c r="C38" s="104">
        <f>'Non-Ag Employment'!M37</f>
        <v>3284.6</v>
      </c>
      <c r="D38" s="104">
        <f>'Non-Ag Employment'!Y37</f>
        <v>219.4</v>
      </c>
      <c r="E38" s="104">
        <f>'Non-Ag Employment'!AK37</f>
        <v>272</v>
      </c>
      <c r="F38" s="104">
        <f>'Non-Ag Employment'!AW37</f>
        <v>628.79999999999995</v>
      </c>
      <c r="G38" s="104">
        <f>'Non-Ag Employment'!BI37</f>
        <v>149</v>
      </c>
      <c r="H38" s="104">
        <f>'Non-Ag Employment'!BU37</f>
        <v>583.1</v>
      </c>
      <c r="I38" s="104">
        <f>'Non-Ag Employment'!CG37</f>
        <v>489.3</v>
      </c>
      <c r="J38" s="104">
        <f>'Non-Ag Employment'!CS37</f>
        <v>381.70000000000005</v>
      </c>
      <c r="K38" s="104">
        <f>'Non-Ag Employment'!DE37</f>
        <v>561.4</v>
      </c>
      <c r="L38" s="104"/>
      <c r="M38" s="118">
        <f>(('Non-Ag Employment'!M37-'Non-Ag Employment'!H37)/'Non-Ag Employment'!H37)*100</f>
        <v>4.4155513876084846</v>
      </c>
      <c r="N38" s="118">
        <f>(('Non-Ag Employment'!Y37-'Non-Ag Employment'!T37)/'Non-Ag Employment'!T37)*100</f>
        <v>22.228412256267411</v>
      </c>
      <c r="O38" s="118">
        <f>(('Non-Ag Employment'!AK37-'Non-Ag Employment'!AF37)/'Non-Ag Employment'!AF37)*100</f>
        <v>-6.7854694996573022</v>
      </c>
      <c r="P38" s="118">
        <f>(('Non-Ag Employment'!AW37-'Non-Ag Employment'!AR37)/'Non-Ag Employment'!AR37)*100</f>
        <v>6.9569654703180772</v>
      </c>
      <c r="Q38" s="118">
        <f>(('Non-Ag Employment'!BI37-'Non-Ag Employment'!BD37)/'Non-Ag Employment'!BD37)*100</f>
        <v>30.701754385964914</v>
      </c>
      <c r="R38" s="118">
        <f>(('Non-Ag Employment'!BU37-'Non-Ag Employment'!BP37)/'Non-Ag Employment'!BP37)*100</f>
        <v>8.6251862891207285</v>
      </c>
      <c r="S38" s="118">
        <f>(('Non-Ag Employment'!CG37-'Non-Ag Employment'!CB37)/'Non-Ag Employment'!CB37)*100</f>
        <v>9.0969899665551868</v>
      </c>
      <c r="T38" s="118">
        <f>(('Non-Ag Employment'!CS37-'Non-Ag Employment'!CN37)/'Non-Ag Employment'!CN37)*100</f>
        <v>-10.209362502940479</v>
      </c>
      <c r="U38" s="118">
        <f>(('Non-Ag Employment'!DE37-'Non-Ag Employment'!CZ37)/'Non-Ag Employment'!CZ37)*100</f>
        <v>-0.10676156583630297</v>
      </c>
      <c r="V38" s="119" t="s">
        <v>56</v>
      </c>
    </row>
    <row r="39" spans="1:22" s="120" customFormat="1">
      <c r="A39" s="108" t="s">
        <v>58</v>
      </c>
      <c r="B39" s="108"/>
      <c r="C39" s="108">
        <f>'Non-Ag Employment'!M38</f>
        <v>272.89999999999998</v>
      </c>
      <c r="D39" s="108">
        <f>'Non-Ag Employment'!Y38</f>
        <v>37.5</v>
      </c>
      <c r="E39" s="108">
        <f>'Non-Ag Employment'!AK38</f>
        <v>9.5</v>
      </c>
      <c r="F39" s="108">
        <f>'Non-Ag Employment'!AW38</f>
        <v>50.4</v>
      </c>
      <c r="G39" s="108">
        <f>'Non-Ag Employment'!BI38</f>
        <v>3</v>
      </c>
      <c r="H39" s="108">
        <f>'Non-Ag Employment'!BU38</f>
        <v>29.200000000000003</v>
      </c>
      <c r="I39" s="108">
        <f>'Non-Ag Employment'!CG38</f>
        <v>28.3</v>
      </c>
      <c r="J39" s="108">
        <f>'Non-Ag Employment'!CS38</f>
        <v>48.3</v>
      </c>
      <c r="K39" s="108">
        <f>'Non-Ag Employment'!DE38</f>
        <v>66.599999999999994</v>
      </c>
      <c r="L39" s="108"/>
      <c r="M39" s="117">
        <f>(('Non-Ag Employment'!M38-'Non-Ag Employment'!H38)/'Non-Ag Employment'!H38)*100</f>
        <v>-6.6370167635990533</v>
      </c>
      <c r="N39" s="117">
        <f>(('Non-Ag Employment'!Y38-'Non-Ag Employment'!T38)/'Non-Ag Employment'!T38)*100</f>
        <v>-20.550847457627121</v>
      </c>
      <c r="O39" s="117">
        <f>(('Non-Ag Employment'!AK38-'Non-Ag Employment'!AF38)/'Non-Ag Employment'!AF38)*100</f>
        <v>-2.0618556701030855</v>
      </c>
      <c r="P39" s="117">
        <f>(('Non-Ag Employment'!AW38-'Non-Ag Employment'!AR38)/'Non-Ag Employment'!AR38)*100</f>
        <v>-9.8389982110912353</v>
      </c>
      <c r="Q39" s="117">
        <f>(('Non-Ag Employment'!BI38-'Non-Ag Employment'!BD38)/'Non-Ag Employment'!BD38)*100</f>
        <v>-21.052631578947363</v>
      </c>
      <c r="R39" s="117">
        <f>(('Non-Ag Employment'!BU38-'Non-Ag Employment'!BP38)/'Non-Ag Employment'!BP38)*100</f>
        <v>-1.3513513513513467</v>
      </c>
      <c r="S39" s="117">
        <f>(('Non-Ag Employment'!CG38-'Non-Ag Employment'!CB38)/'Non-Ag Employment'!CB38)*100</f>
        <v>4.4280442804428013</v>
      </c>
      <c r="T39" s="117">
        <f>(('Non-Ag Employment'!CS38-'Non-Ag Employment'!CN38)/'Non-Ag Employment'!CN38)*100</f>
        <v>1.0460251046024955</v>
      </c>
      <c r="U39" s="117">
        <f>(('Non-Ag Employment'!DE38-'Non-Ag Employment'!CZ38)/'Non-Ag Employment'!CZ38)*100</f>
        <v>-6.4606741573033828</v>
      </c>
      <c r="V39" s="109" t="s">
        <v>58</v>
      </c>
    </row>
    <row r="40" spans="1:22">
      <c r="A40" s="24" t="s">
        <v>62</v>
      </c>
      <c r="B40" s="24"/>
      <c r="C40" s="102">
        <f>'Non-Ag Employment'!M39</f>
        <v>31022.899999999994</v>
      </c>
      <c r="D40" s="102">
        <f>'Non-Ag Employment'!Y39</f>
        <v>1430.6000000000001</v>
      </c>
      <c r="E40" s="102">
        <f>'Non-Ag Employment'!AK39</f>
        <v>3844.7999999999993</v>
      </c>
      <c r="F40" s="102">
        <f>'Non-Ag Employment'!AW39</f>
        <v>5969.2000000000007</v>
      </c>
      <c r="G40" s="102">
        <f>'Non-Ag Employment'!BI39</f>
        <v>422.8</v>
      </c>
      <c r="H40" s="102">
        <f>'Non-Ag Employment'!BU39</f>
        <v>5929.7000000000016</v>
      </c>
      <c r="I40" s="102">
        <f>'Non-Ag Employment'!CG39</f>
        <v>5063.5</v>
      </c>
      <c r="J40" s="102">
        <f>'Non-Ag Employment'!CS39</f>
        <v>3779.2000000000003</v>
      </c>
      <c r="K40" s="102">
        <f>'Non-Ag Employment'!DE39</f>
        <v>4583.5999999999995</v>
      </c>
      <c r="L40" s="24"/>
      <c r="M40" s="90">
        <f>(('Non-Ag Employment'!M39-'Non-Ag Employment'!H39)/'Non-Ag Employment'!H39)*100</f>
        <v>-3.2632353583166731</v>
      </c>
      <c r="N40" s="115">
        <f>(('Non-Ag Employment'!Y39-'Non-Ag Employment'!T39)/'Non-Ag Employment'!T39)*100</f>
        <v>4.9673490351456655</v>
      </c>
      <c r="O40" s="115">
        <f>(('Non-Ag Employment'!AK39-'Non-Ag Employment'!AF39)/'Non-Ag Employment'!AF39)*100</f>
        <v>-2.9678982434888153</v>
      </c>
      <c r="P40" s="115">
        <f>(('Non-Ag Employment'!AW39-'Non-Ag Employment'!AR39)/'Non-Ag Employment'!AR39)*100</f>
        <v>-2.8118334717269868</v>
      </c>
      <c r="Q40" s="115">
        <f>(('Non-Ag Employment'!BI39-'Non-Ag Employment'!BD39)/'Non-Ag Employment'!BD39)*100</f>
        <v>-14.34359805510535</v>
      </c>
      <c r="R40" s="115">
        <f>(('Non-Ag Employment'!BU39-'Non-Ag Employment'!BP39)/'Non-Ag Employment'!BP39)*100</f>
        <v>-0.73656192979224078</v>
      </c>
      <c r="S40" s="115">
        <f>(('Non-Ag Employment'!CG39-'Non-Ag Employment'!CB39)/'Non-Ag Employment'!CB39)*100</f>
        <v>1.2699999999999816</v>
      </c>
      <c r="T40" s="115">
        <f>(('Non-Ag Employment'!CS39-'Non-Ag Employment'!CN39)/'Non-Ag Employment'!CN39)*100</f>
        <v>-14.301911607972956</v>
      </c>
      <c r="U40" s="115">
        <f>(('Non-Ag Employment'!DE39-'Non-Ag Employment'!CZ39)/'Non-Ag Employment'!CZ39)*100</f>
        <v>-3.5843500210349295</v>
      </c>
      <c r="V40" s="26" t="s">
        <v>62</v>
      </c>
    </row>
    <row r="41" spans="1:22" ht="14.25">
      <c r="A41" s="24" t="s">
        <v>92</v>
      </c>
      <c r="B41" s="24"/>
      <c r="C41" s="102">
        <f>'Non-Ag Employment'!M40</f>
        <v>21.935720629246017</v>
      </c>
      <c r="D41" s="102">
        <f>'Non-Ag Employment'!Y40</f>
        <v>18.324345787808536</v>
      </c>
      <c r="E41" s="102">
        <f>'Non-Ag Employment'!AK40</f>
        <v>31.782561253843848</v>
      </c>
      <c r="F41" s="102">
        <f>'Non-Ag Employment'!AW40</f>
        <v>22.412038792666486</v>
      </c>
      <c r="G41" s="102">
        <f>'Non-Ag Employment'!BI40</f>
        <v>15.591120289106863</v>
      </c>
      <c r="H41" s="102">
        <f>'Non-Ag Employment'!BU40</f>
        <v>20.577304132673078</v>
      </c>
      <c r="I41" s="102">
        <f>'Non-Ag Employment'!CG40</f>
        <v>21.858973252059201</v>
      </c>
      <c r="J41" s="102">
        <f>'Non-Ag Employment'!CS40</f>
        <v>21.024756606397776</v>
      </c>
      <c r="K41" s="102">
        <f>'Non-Ag Employment'!DE40</f>
        <v>20.625292487130565</v>
      </c>
      <c r="L41" s="33"/>
      <c r="M41" s="33"/>
      <c r="N41" s="91"/>
      <c r="O41" s="91"/>
      <c r="P41" s="91"/>
      <c r="Q41" s="91"/>
      <c r="R41" s="91"/>
      <c r="S41" s="91"/>
      <c r="T41" s="91"/>
      <c r="U41" s="91"/>
      <c r="V41" s="26"/>
    </row>
    <row r="42" spans="1:22" s="107" customFormat="1">
      <c r="A42" s="103" t="s">
        <v>33</v>
      </c>
      <c r="B42" s="103"/>
      <c r="C42" s="104">
        <f>'Non-Ag Employment'!M41</f>
        <v>5690.4</v>
      </c>
      <c r="D42" s="104">
        <f>'Non-Ag Employment'!Y41</f>
        <v>223.3</v>
      </c>
      <c r="E42" s="104">
        <f>'Non-Ag Employment'!AK41</f>
        <v>554.20000000000005</v>
      </c>
      <c r="F42" s="104">
        <f>'Non-Ag Employment'!AW41</f>
        <v>1157.4000000000001</v>
      </c>
      <c r="G42" s="104">
        <f>'Non-Ag Employment'!BI41</f>
        <v>87.4</v>
      </c>
      <c r="H42" s="104">
        <f>'Non-Ag Employment'!BU41</f>
        <v>1295.9000000000001</v>
      </c>
      <c r="I42" s="104">
        <f>'Non-Ag Employment'!CG41</f>
        <v>892</v>
      </c>
      <c r="J42" s="104">
        <f>'Non-Ag Employment'!CS41</f>
        <v>694.4</v>
      </c>
      <c r="K42" s="104">
        <f>'Non-Ag Employment'!DE41</f>
        <v>785.8</v>
      </c>
      <c r="L42" s="103"/>
      <c r="M42" s="105">
        <f>(('Non-Ag Employment'!M41-'Non-Ag Employment'!H41)/'Non-Ag Employment'!H41)*100</f>
        <v>-4.6738365664890944</v>
      </c>
      <c r="N42" s="105">
        <f>(('Non-Ag Employment'!Y41-'Non-Ag Employment'!T41)/'Non-Ag Employment'!T41)*100</f>
        <v>0.17945266935845927</v>
      </c>
      <c r="O42" s="105">
        <f>(('Non-Ag Employment'!AK41-'Non-Ag Employment'!AF41)/'Non-Ag Employment'!AF41)*100</f>
        <v>-4.6619645621881842</v>
      </c>
      <c r="P42" s="105">
        <f>(('Non-Ag Employment'!AW41-'Non-Ag Employment'!AR41)/'Non-Ag Employment'!AR41)*100</f>
        <v>-3.6623938738138837</v>
      </c>
      <c r="Q42" s="105">
        <f>(('Non-Ag Employment'!BI41-'Non-Ag Employment'!BD41)/'Non-Ag Employment'!BD41)*100</f>
        <v>-13.465346534653461</v>
      </c>
      <c r="R42" s="105">
        <f>(('Non-Ag Employment'!BU41-'Non-Ag Employment'!BP41)/'Non-Ag Employment'!BP41)*100</f>
        <v>-0.62878613603249889</v>
      </c>
      <c r="S42" s="105">
        <f>(('Non-Ag Employment'!CG41-'Non-Ag Employment'!CB41)/'Non-Ag Employment'!CB41)*100</f>
        <v>-0.82277073604625062</v>
      </c>
      <c r="T42" s="105">
        <f>(('Non-Ag Employment'!CS41-'Non-Ag Employment'!CN41)/'Non-Ag Employment'!CN41)*100</f>
        <v>-16.367577983861253</v>
      </c>
      <c r="U42" s="105">
        <f>(('Non-Ag Employment'!DE41-'Non-Ag Employment'!CZ41)/'Non-Ag Employment'!CZ41)*100</f>
        <v>-5.2225304547099345</v>
      </c>
      <c r="V42" s="106" t="s">
        <v>33</v>
      </c>
    </row>
    <row r="43" spans="1:22" s="107" customFormat="1">
      <c r="A43" s="103" t="s">
        <v>34</v>
      </c>
      <c r="B43" s="103"/>
      <c r="C43" s="104">
        <f>'Non-Ag Employment'!M42</f>
        <v>2986.7</v>
      </c>
      <c r="D43" s="104">
        <f>'Non-Ag Employment'!Y42</f>
        <v>149.4</v>
      </c>
      <c r="E43" s="104">
        <f>'Non-Ag Employment'!AK42</f>
        <v>505.1</v>
      </c>
      <c r="F43" s="104">
        <f>'Non-Ag Employment'!AW42</f>
        <v>588.9</v>
      </c>
      <c r="G43" s="104">
        <f>'Non-Ag Employment'!BI42</f>
        <v>25.7</v>
      </c>
      <c r="H43" s="104">
        <f>'Non-Ag Employment'!BU42</f>
        <v>466.2</v>
      </c>
      <c r="I43" s="104">
        <f>'Non-Ag Employment'!CG42</f>
        <v>462.9</v>
      </c>
      <c r="J43" s="104">
        <f>'Non-Ag Employment'!CS42</f>
        <v>376</v>
      </c>
      <c r="K43" s="104">
        <f>'Non-Ag Employment'!DE42</f>
        <v>412.4</v>
      </c>
      <c r="L43" s="103"/>
      <c r="M43" s="105">
        <f>(('Non-Ag Employment'!M42-'Non-Ag Employment'!H42)/'Non-Ag Employment'!H42)*100</f>
        <v>-1.6368067448294121</v>
      </c>
      <c r="N43" s="105">
        <f>(('Non-Ag Employment'!Y42-'Non-Ag Employment'!T42)/'Non-Ag Employment'!T42)*100</f>
        <v>11.57580283793876</v>
      </c>
      <c r="O43" s="105">
        <f>(('Non-Ag Employment'!AK42-'Non-Ag Employment'!AF42)/'Non-Ag Employment'!AF42)*100</f>
        <v>-2.4338419934324942</v>
      </c>
      <c r="P43" s="105">
        <f>(('Non-Ag Employment'!AW42-'Non-Ag Employment'!AR42)/'Non-Ag Employment'!AR42)*100</f>
        <v>0.90815627141877209</v>
      </c>
      <c r="Q43" s="105">
        <f>(('Non-Ag Employment'!BI42-'Non-Ag Employment'!BD42)/'Non-Ag Employment'!BD42)*100</f>
        <v>-23.511904761904766</v>
      </c>
      <c r="R43" s="105">
        <f>(('Non-Ag Employment'!BU42-'Non-Ag Employment'!BP42)/'Non-Ag Employment'!BP42)*100</f>
        <v>0.84360804672290235</v>
      </c>
      <c r="S43" s="105">
        <f>(('Non-Ag Employment'!CG42-'Non-Ag Employment'!CB42)/'Non-Ag Employment'!CB42)*100</f>
        <v>2.5476295968099247</v>
      </c>
      <c r="T43" s="105">
        <f>(('Non-Ag Employment'!CS42-'Non-Ag Employment'!CN42)/'Non-Ag Employment'!CN42)*100</f>
        <v>-11.923167018037006</v>
      </c>
      <c r="U43" s="105">
        <f>(('Non-Ag Employment'!DE42-'Non-Ag Employment'!CZ42)/'Non-Ag Employment'!CZ42)*100</f>
        <v>-3.4192037470726051</v>
      </c>
      <c r="V43" s="106" t="s">
        <v>34</v>
      </c>
    </row>
    <row r="44" spans="1:22" s="107" customFormat="1">
      <c r="A44" s="103" t="s">
        <v>35</v>
      </c>
      <c r="B44" s="103"/>
      <c r="C44" s="104">
        <f>'Non-Ag Employment'!M43</f>
        <v>1506.3</v>
      </c>
      <c r="D44" s="104">
        <f>'Non-Ag Employment'!Y43</f>
        <v>79.099999999999994</v>
      </c>
      <c r="E44" s="104">
        <f>'Non-Ag Employment'!AK43</f>
        <v>216.6</v>
      </c>
      <c r="F44" s="104">
        <f>'Non-Ag Employment'!AW43</f>
        <v>300.8</v>
      </c>
      <c r="G44" s="104">
        <f>'Non-Ag Employment'!BI43</f>
        <v>19.100000000000001</v>
      </c>
      <c r="H44" s="104">
        <f>'Non-Ag Employment'!BU43</f>
        <v>243.9</v>
      </c>
      <c r="I44" s="104">
        <f>'Non-Ag Employment'!CG43</f>
        <v>222.2</v>
      </c>
      <c r="J44" s="104">
        <f>'Non-Ag Employment'!CS43</f>
        <v>172.5</v>
      </c>
      <c r="K44" s="104">
        <f>'Non-Ag Employment'!DE43</f>
        <v>252.1</v>
      </c>
      <c r="L44" s="103"/>
      <c r="M44" s="105">
        <f>(('Non-Ag Employment'!M43-'Non-Ag Employment'!H43)/'Non-Ag Employment'!H43)*100</f>
        <v>-3.516525749423526</v>
      </c>
      <c r="N44" s="105">
        <f>(('Non-Ag Employment'!Y43-'Non-Ag Employment'!T43)/'Non-Ag Employment'!T43)*100</f>
        <v>-1.7391304347826158</v>
      </c>
      <c r="O44" s="105">
        <f>(('Non-Ag Employment'!AK43-'Non-Ag Employment'!AF43)/'Non-Ag Employment'!AF43)*100</f>
        <v>0.23137436372049977</v>
      </c>
      <c r="P44" s="105">
        <f>(('Non-Ag Employment'!AW43-'Non-Ag Employment'!AR43)/'Non-Ag Employment'!AR43)*100</f>
        <v>-4.4472681067344348</v>
      </c>
      <c r="Q44" s="105">
        <f>(('Non-Ag Employment'!BI43-'Non-Ag Employment'!BD43)/'Non-Ag Employment'!BD43)*100</f>
        <v>-21.721311475409827</v>
      </c>
      <c r="R44" s="105">
        <f>(('Non-Ag Employment'!BU43-'Non-Ag Employment'!BP43)/'Non-Ag Employment'!BP43)*100</f>
        <v>-0.16373311502251561</v>
      </c>
      <c r="S44" s="105">
        <f>(('Non-Ag Employment'!CG43-'Non-Ag Employment'!CB43)/'Non-Ag Employment'!CB43)*100</f>
        <v>-1.5070921985815628</v>
      </c>
      <c r="T44" s="105">
        <f>(('Non-Ag Employment'!CS43-'Non-Ag Employment'!CN43)/'Non-Ag Employment'!CN43)*100</f>
        <v>-13.793103448275874</v>
      </c>
      <c r="U44" s="105">
        <f>(('Non-Ag Employment'!DE43-'Non-Ag Employment'!CZ43)/'Non-Ag Employment'!CZ43)*100</f>
        <v>-1.3307240704501</v>
      </c>
      <c r="V44" s="106" t="s">
        <v>35</v>
      </c>
    </row>
    <row r="45" spans="1:22" s="107" customFormat="1">
      <c r="A45" s="103" t="s">
        <v>36</v>
      </c>
      <c r="B45" s="103"/>
      <c r="C45" s="104">
        <f>'Non-Ag Employment'!M44</f>
        <v>1358.6</v>
      </c>
      <c r="D45" s="104">
        <f>'Non-Ag Employment'!Y44</f>
        <v>69.3</v>
      </c>
      <c r="E45" s="104">
        <f>'Non-Ag Employment'!AK44</f>
        <v>159</v>
      </c>
      <c r="F45" s="104">
        <f>'Non-Ag Employment'!AW44</f>
        <v>259.7</v>
      </c>
      <c r="G45" s="104">
        <f>'Non-Ag Employment'!BI44</f>
        <v>16.899999999999999</v>
      </c>
      <c r="H45" s="104">
        <f>'Non-Ag Employment'!BU44</f>
        <v>246.1</v>
      </c>
      <c r="I45" s="104">
        <f>'Non-Ag Employment'!CG44</f>
        <v>197.9</v>
      </c>
      <c r="J45" s="104">
        <f>'Non-Ag Employment'!CS44</f>
        <v>158.80000000000001</v>
      </c>
      <c r="K45" s="104">
        <f>'Non-Ag Employment'!DE44</f>
        <v>250.9</v>
      </c>
      <c r="L45" s="103"/>
      <c r="M45" s="105">
        <f>(('Non-Ag Employment'!M44-'Non-Ag Employment'!H44)/'Non-Ag Employment'!H44)*100</f>
        <v>-3.1163089210582648</v>
      </c>
      <c r="N45" s="105">
        <f>(('Non-Ag Employment'!Y44-'Non-Ag Employment'!T44)/'Non-Ag Employment'!T44)*100</f>
        <v>-0.28776978417266597</v>
      </c>
      <c r="O45" s="105">
        <f>(('Non-Ag Employment'!AK44-'Non-Ag Employment'!AF44)/'Non-Ag Employment'!AF44)*100</f>
        <v>-1.425914445133299</v>
      </c>
      <c r="P45" s="105">
        <f>(('Non-Ag Employment'!AW44-'Non-Ag Employment'!AR44)/'Non-Ag Employment'!AR44)*100</f>
        <v>-2.110817941952515</v>
      </c>
      <c r="Q45" s="105">
        <f>(('Non-Ag Employment'!BI44-'Non-Ag Employment'!BD44)/'Non-Ag Employment'!BD44)*100</f>
        <v>-19.905213270142191</v>
      </c>
      <c r="R45" s="105">
        <f>(('Non-Ag Employment'!BU44-'Non-Ag Employment'!BP44)/'Non-Ag Employment'!BP44)*100</f>
        <v>-5.2732871439568756</v>
      </c>
      <c r="S45" s="105">
        <f>(('Non-Ag Employment'!CG44-'Non-Ag Employment'!CB44)/'Non-Ag Employment'!CB44)*100</f>
        <v>1.8528049408131724</v>
      </c>
      <c r="T45" s="105">
        <f>(('Non-Ag Employment'!CS44-'Non-Ag Employment'!CN44)/'Non-Ag Employment'!CN44)*100</f>
        <v>-8.9971346704870996</v>
      </c>
      <c r="U45" s="105">
        <f>(('Non-Ag Employment'!DE44-'Non-Ag Employment'!CZ44)/'Non-Ag Employment'!CZ44)*100</f>
        <v>-2.1832358674463914</v>
      </c>
      <c r="V45" s="106" t="s">
        <v>36</v>
      </c>
    </row>
    <row r="46" spans="1:22">
      <c r="A46" s="24" t="s">
        <v>39</v>
      </c>
      <c r="B46" s="24"/>
      <c r="C46" s="102">
        <f>'Non-Ag Employment'!M45</f>
        <v>4032.5</v>
      </c>
      <c r="D46" s="102">
        <f>'Non-Ag Employment'!Y45</f>
        <v>171.3</v>
      </c>
      <c r="E46" s="102">
        <f>'Non-Ag Employment'!AK45</f>
        <v>557.1</v>
      </c>
      <c r="F46" s="102">
        <f>'Non-Ag Employment'!AW45</f>
        <v>746.5</v>
      </c>
      <c r="G46" s="102">
        <f>'Non-Ag Employment'!BI45</f>
        <v>50.4</v>
      </c>
      <c r="H46" s="102">
        <f>'Non-Ag Employment'!BU45</f>
        <v>819.5</v>
      </c>
      <c r="I46" s="102">
        <f>'Non-Ag Employment'!CG45</f>
        <v>639.70000000000005</v>
      </c>
      <c r="J46" s="102">
        <f>'Non-Ag Employment'!CS45</f>
        <v>466.5</v>
      </c>
      <c r="K46" s="102">
        <f>'Non-Ag Employment'!DE45</f>
        <v>581.5</v>
      </c>
      <c r="L46" s="24"/>
      <c r="M46" s="91">
        <f>(('Non-Ag Employment'!M45-'Non-Ag Employment'!H45)/'Non-Ag Employment'!H45)*100</f>
        <v>-4.9723105926711444</v>
      </c>
      <c r="N46" s="91">
        <f>(('Non-Ag Employment'!Y45-'Non-Ag Employment'!T45)/'Non-Ag Employment'!T45)*100</f>
        <v>9.8076923076923137</v>
      </c>
      <c r="O46" s="91">
        <f>(('Non-Ag Employment'!AK45-'Non-Ag Employment'!AF45)/'Non-Ag Employment'!AF45)*100</f>
        <v>-5.1906058543226683</v>
      </c>
      <c r="P46" s="91">
        <f>(('Non-Ag Employment'!AW45-'Non-Ag Employment'!AR45)/'Non-Ag Employment'!AR45)*100</f>
        <v>-3.2529808190772447</v>
      </c>
      <c r="Q46" s="91">
        <f>(('Non-Ag Employment'!BI45-'Non-Ag Employment'!BD45)/'Non-Ag Employment'!BD45)*100</f>
        <v>-10.954063604240288</v>
      </c>
      <c r="R46" s="91">
        <f>(('Non-Ag Employment'!BU45-'Non-Ag Employment'!BP45)/'Non-Ag Employment'!BP45)*100</f>
        <v>-2.9603315571343991</v>
      </c>
      <c r="S46" s="91">
        <f>(('Non-Ag Employment'!CG45-'Non-Ag Employment'!CB45)/'Non-Ag Employment'!CB45)*100</f>
        <v>-1.8865030674846555</v>
      </c>
      <c r="T46" s="91">
        <f>(('Non-Ag Employment'!CS45-'Non-Ag Employment'!CN45)/'Non-Ag Employment'!CN45)*100</f>
        <v>-19.707401032702236</v>
      </c>
      <c r="U46" s="91">
        <f>(('Non-Ag Employment'!DE45-'Non-Ag Employment'!CZ45)/'Non-Ag Employment'!CZ45)*100</f>
        <v>-2.1208550749032185</v>
      </c>
      <c r="V46" s="26" t="s">
        <v>39</v>
      </c>
    </row>
    <row r="47" spans="1:22">
      <c r="A47" s="102" t="s">
        <v>40</v>
      </c>
      <c r="B47" s="102"/>
      <c r="C47" s="102">
        <f>'Non-Ag Employment'!M46</f>
        <v>2776.2</v>
      </c>
      <c r="D47" s="102">
        <f>'Non-Ag Employment'!Y46</f>
        <v>129.4</v>
      </c>
      <c r="E47" s="102">
        <f>'Non-Ag Employment'!AK46</f>
        <v>308.7</v>
      </c>
      <c r="F47" s="102">
        <f>'Non-Ag Employment'!AW46</f>
        <v>501.8</v>
      </c>
      <c r="G47" s="102">
        <f>'Non-Ag Employment'!BI46</f>
        <v>42.7</v>
      </c>
      <c r="H47" s="102">
        <f>'Non-Ag Employment'!BU46</f>
        <v>552.29999999999995</v>
      </c>
      <c r="I47" s="102">
        <f>'Non-Ag Employment'!CG46</f>
        <v>532.29999999999995</v>
      </c>
      <c r="J47" s="102">
        <f>'Non-Ag Employment'!CS46</f>
        <v>302.7</v>
      </c>
      <c r="K47" s="102">
        <f>'Non-Ag Employment'!DE46</f>
        <v>406.4</v>
      </c>
      <c r="L47" s="102"/>
      <c r="M47" s="115">
        <f>(('Non-Ag Employment'!M46-'Non-Ag Employment'!H46)/'Non-Ag Employment'!H46)*100</f>
        <v>-2.7907139605728588</v>
      </c>
      <c r="N47" s="115">
        <f>(('Non-Ag Employment'!Y46-'Non-Ag Employment'!T46)/'Non-Ag Employment'!T46)*100</f>
        <v>5.8919803600654683</v>
      </c>
      <c r="O47" s="115">
        <f>(('Non-Ag Employment'!AK46-'Non-Ag Employment'!AF46)/'Non-Ag Employment'!AF46)*100</f>
        <v>-2.7716535433070901</v>
      </c>
      <c r="P47" s="115">
        <f>(('Non-Ag Employment'!AW46-'Non-Ag Employment'!AR46)/'Non-Ag Employment'!AR46)*100</f>
        <v>-4.3461685093404521</v>
      </c>
      <c r="Q47" s="115">
        <f>(('Non-Ag Employment'!BI46-'Non-Ag Employment'!BD46)/'Non-Ag Employment'!BD46)*100</f>
        <v>-16.764132553606228</v>
      </c>
      <c r="R47" s="115">
        <f>(('Non-Ag Employment'!BU46-'Non-Ag Employment'!BP46)/'Non-Ag Employment'!BP46)*100</f>
        <v>2.3915461624026655</v>
      </c>
      <c r="S47" s="115">
        <f>(('Non-Ag Employment'!CG46-'Non-Ag Employment'!CB46)/'Non-Ag Employment'!CB46)*100</f>
        <v>4.7628419602440326</v>
      </c>
      <c r="T47" s="115">
        <f>(('Non-Ag Employment'!CS46-'Non-Ag Employment'!CN46)/'Non-Ag Employment'!CN46)*100</f>
        <v>-18.999197217019002</v>
      </c>
      <c r="U47" s="115">
        <f>(('Non-Ag Employment'!DE46-'Non-Ag Employment'!CZ46)/'Non-Ag Employment'!CZ46)*100</f>
        <v>-3.0303030303030409</v>
      </c>
      <c r="V47" s="121" t="s">
        <v>40</v>
      </c>
    </row>
    <row r="48" spans="1:22">
      <c r="A48" s="102" t="s">
        <v>41</v>
      </c>
      <c r="B48" s="102"/>
      <c r="C48" s="102">
        <f>'Non-Ag Employment'!M47</f>
        <v>2774</v>
      </c>
      <c r="D48" s="102">
        <f>'Non-Ag Employment'!Y47</f>
        <v>130.4</v>
      </c>
      <c r="E48" s="102">
        <f>'Non-Ag Employment'!AK47</f>
        <v>265.60000000000002</v>
      </c>
      <c r="F48" s="102">
        <f>'Non-Ag Employment'!AW47</f>
        <v>527.1</v>
      </c>
      <c r="G48" s="102">
        <f>'Non-Ag Employment'!BI47</f>
        <v>44.9</v>
      </c>
      <c r="H48" s="102">
        <f>'Non-Ag Employment'!BU47</f>
        <v>539.20000000000005</v>
      </c>
      <c r="I48" s="102">
        <f>'Non-Ag Employment'!CG47</f>
        <v>479.5</v>
      </c>
      <c r="J48" s="102">
        <f>'Non-Ag Employment'!CS47</f>
        <v>362.79999999999995</v>
      </c>
      <c r="K48" s="102">
        <f>'Non-Ag Employment'!DE47</f>
        <v>424.7</v>
      </c>
      <c r="L48" s="102"/>
      <c r="M48" s="115">
        <f>(('Non-Ag Employment'!M47-'Non-Ag Employment'!H47)/'Non-Ag Employment'!H47)*100</f>
        <v>-0.8187636311630766</v>
      </c>
      <c r="N48" s="115">
        <f>(('Non-Ag Employment'!Y47-'Non-Ag Employment'!T47)/'Non-Ag Employment'!T47)*100</f>
        <v>10.042194092827009</v>
      </c>
      <c r="O48" s="115">
        <f>(('Non-Ag Employment'!AK47-'Non-Ag Employment'!AF47)/'Non-Ag Employment'!AF47)*100</f>
        <v>1.6067329762815785</v>
      </c>
      <c r="P48" s="115">
        <f>(('Non-Ag Employment'!AW47-'Non-Ag Employment'!AR47)/'Non-Ag Employment'!AR47)*100</f>
        <v>-1.9895872071401883</v>
      </c>
      <c r="Q48" s="115">
        <f>(('Non-Ag Employment'!BI47-'Non-Ag Employment'!BD47)/'Non-Ag Employment'!BD47)*100</f>
        <v>-17.311233885819519</v>
      </c>
      <c r="R48" s="115">
        <f>(('Non-Ag Employment'!BU47-'Non-Ag Employment'!BP47)/'Non-Ag Employment'!BP47)*100</f>
        <v>0.70974971983562829</v>
      </c>
      <c r="S48" s="115">
        <f>(('Non-Ag Employment'!CG47-'Non-Ag Employment'!CB47)/'Non-Ag Employment'!CB47)*100</f>
        <v>7.0790531487271071</v>
      </c>
      <c r="T48" s="115">
        <f>(('Non-Ag Employment'!CS47-'Non-Ag Employment'!CN47)/'Non-Ag Employment'!CN47)*100</f>
        <v>-11.034820990681709</v>
      </c>
      <c r="U48" s="115">
        <f>(('Non-Ag Employment'!DE47-'Non-Ag Employment'!CZ47)/'Non-Ag Employment'!CZ47)*100</f>
        <v>-2.1203042175616478</v>
      </c>
      <c r="V48" s="121" t="s">
        <v>41</v>
      </c>
    </row>
    <row r="49" spans="1:22">
      <c r="A49" s="102" t="s">
        <v>43</v>
      </c>
      <c r="B49" s="102"/>
      <c r="C49" s="102">
        <f>'Non-Ag Employment'!M48</f>
        <v>989.3</v>
      </c>
      <c r="D49" s="102">
        <f>'Non-Ag Employment'!Y48</f>
        <v>56</v>
      </c>
      <c r="E49" s="102">
        <f>'Non-Ag Employment'!AK48</f>
        <v>97.5</v>
      </c>
      <c r="F49" s="102">
        <f>'Non-Ag Employment'!AW48</f>
        <v>191.7</v>
      </c>
      <c r="G49" s="102">
        <f>'Non-Ag Employment'!BI48</f>
        <v>16.2</v>
      </c>
      <c r="H49" s="102">
        <f>'Non-Ag Employment'!BU48</f>
        <v>191.6</v>
      </c>
      <c r="I49" s="102">
        <f>'Non-Ag Employment'!CG48</f>
        <v>153</v>
      </c>
      <c r="J49" s="102">
        <f>'Non-Ag Employment'!CS48</f>
        <v>114.9</v>
      </c>
      <c r="K49" s="102">
        <f>'Non-Ag Employment'!DE48</f>
        <v>168.4</v>
      </c>
      <c r="L49" s="102"/>
      <c r="M49" s="115">
        <f>(('Non-Ag Employment'!M48-'Non-Ag Employment'!H48)/'Non-Ag Employment'!H48)*100</f>
        <v>-1.7088922006954839</v>
      </c>
      <c r="N49" s="115">
        <f>(('Non-Ag Employment'!Y48-'Non-Ag Employment'!T48)/'Non-Ag Employment'!T48)*100</f>
        <v>11.776447105788419</v>
      </c>
      <c r="O49" s="115">
        <f>(('Non-Ag Employment'!AK48-'Non-Ag Employment'!AF48)/'Non-Ag Employment'!AF48)*100</f>
        <v>0.10266940451744795</v>
      </c>
      <c r="P49" s="115">
        <f>(('Non-Ag Employment'!AW48-'Non-Ag Employment'!AR48)/'Non-Ag Employment'!AR48)*100</f>
        <v>-7.2568940493468803</v>
      </c>
      <c r="Q49" s="115">
        <f>(('Non-Ag Employment'!BI48-'Non-Ag Employment'!BD48)/'Non-Ag Employment'!BD48)*100</f>
        <v>-11.47540983606558</v>
      </c>
      <c r="R49" s="115">
        <f>(('Non-Ag Employment'!BU48-'Non-Ag Employment'!BP48)/'Non-Ag Employment'!BP48)*100</f>
        <v>2.0234291799786916</v>
      </c>
      <c r="S49" s="115">
        <f>(('Non-Ag Employment'!CG48-'Non-Ag Employment'!CB48)/'Non-Ag Employment'!CB48)*100</f>
        <v>2.1361815754339042</v>
      </c>
      <c r="T49" s="115">
        <f>(('Non-Ag Employment'!CS48-'Non-Ag Employment'!CN48)/'Non-Ag Employment'!CN48)*100</f>
        <v>-8.4462151394422271</v>
      </c>
      <c r="U49" s="115">
        <f>(('Non-Ag Employment'!DE48-'Non-Ag Employment'!CZ48)/'Non-Ag Employment'!CZ48)*100</f>
        <v>-1.5204678362573065</v>
      </c>
      <c r="V49" s="121" t="s">
        <v>43</v>
      </c>
    </row>
    <row r="50" spans="1:22" s="107" customFormat="1">
      <c r="A50" s="104" t="s">
        <v>48</v>
      </c>
      <c r="B50" s="104"/>
      <c r="C50" s="104">
        <f>'Non-Ag Employment'!M49</f>
        <v>411.6</v>
      </c>
      <c r="D50" s="104">
        <f>'Non-Ag Employment'!Y49</f>
        <v>41.4</v>
      </c>
      <c r="E50" s="104">
        <f>'Non-Ag Employment'!AK49</f>
        <v>25.2</v>
      </c>
      <c r="F50" s="104">
        <f>'Non-Ag Employment'!AW49</f>
        <v>89.1</v>
      </c>
      <c r="G50" s="104">
        <f>'Non-Ag Employment'!BI49</f>
        <v>5.8</v>
      </c>
      <c r="H50" s="104">
        <f>'Non-Ag Employment'!BU49</f>
        <v>56.1</v>
      </c>
      <c r="I50" s="104">
        <f>'Non-Ag Employment'!CG49</f>
        <v>65.8</v>
      </c>
      <c r="J50" s="104">
        <f>'Non-Ag Employment'!CS49</f>
        <v>49</v>
      </c>
      <c r="K50" s="104">
        <f>'Non-Ag Employment'!DE49</f>
        <v>79.3</v>
      </c>
      <c r="L50" s="104"/>
      <c r="M50" s="118">
        <f>(('Non-Ag Employment'!M49-'Non-Ag Employment'!H49)/'Non-Ag Employment'!H49)*100</f>
        <v>-9.2392502756339532</v>
      </c>
      <c r="N50" s="118">
        <f>(('Non-Ag Employment'!Y49-'Non-Ag Employment'!T49)/'Non-Ag Employment'!T49)*100</f>
        <v>-28.620689655172416</v>
      </c>
      <c r="O50" s="118">
        <f>(('Non-Ag Employment'!AK49-'Non-Ag Employment'!AF49)/'Non-Ag Employment'!AF49)*100</f>
        <v>-1.1764705882352968</v>
      </c>
      <c r="P50" s="118">
        <f>(('Non-Ag Employment'!AW49-'Non-Ag Employment'!AR49)/'Non-Ag Employment'!AR49)*100</f>
        <v>-14.409221902017292</v>
      </c>
      <c r="Q50" s="118">
        <f>(('Non-Ag Employment'!BI49-'Non-Ag Employment'!BD49)/'Non-Ag Employment'!BD49)*100</f>
        <v>-12.121212121212119</v>
      </c>
      <c r="R50" s="118">
        <f>(('Non-Ag Employment'!BU49-'Non-Ag Employment'!BP49)/'Non-Ag Employment'!BP49)*100</f>
        <v>-7.5782537067545217</v>
      </c>
      <c r="S50" s="118">
        <f>(('Non-Ag Employment'!CG49-'Non-Ag Employment'!CB49)/'Non-Ag Employment'!CB49)*100</f>
        <v>9.1210613598673298</v>
      </c>
      <c r="T50" s="118">
        <f>(('Non-Ag Employment'!CS49-'Non-Ag Employment'!CN49)/'Non-Ag Employment'!CN49)*100</f>
        <v>-14.185639229422067</v>
      </c>
      <c r="U50" s="118">
        <f>(('Non-Ag Employment'!DE49-'Non-Ag Employment'!CZ49)/'Non-Ag Employment'!CZ49)*100</f>
        <v>-2.4600246002460024</v>
      </c>
      <c r="V50" s="119" t="s">
        <v>48</v>
      </c>
    </row>
    <row r="51" spans="1:22" s="107" customFormat="1">
      <c r="A51" s="104" t="s">
        <v>49</v>
      </c>
      <c r="B51" s="104"/>
      <c r="C51" s="104">
        <f>'Non-Ag Employment'!M50</f>
        <v>5253.9</v>
      </c>
      <c r="D51" s="104">
        <f>'Non-Ag Employment'!Y50</f>
        <v>228.3</v>
      </c>
      <c r="E51" s="104">
        <f>'Non-Ag Employment'!AK50</f>
        <v>652.9</v>
      </c>
      <c r="F51" s="104">
        <f>'Non-Ag Employment'!AW50</f>
        <v>1004.1</v>
      </c>
      <c r="G51" s="104">
        <f>'Non-Ag Employment'!BI50</f>
        <v>63.8</v>
      </c>
      <c r="H51" s="104">
        <f>'Non-Ag Employment'!BU50</f>
        <v>996.1</v>
      </c>
      <c r="I51" s="104">
        <f>'Non-Ag Employment'!CG50</f>
        <v>895.2</v>
      </c>
      <c r="J51" s="104">
        <f>'Non-Ag Employment'!CS50</f>
        <v>654.4</v>
      </c>
      <c r="K51" s="104">
        <f>'Non-Ag Employment'!DE50</f>
        <v>759.2</v>
      </c>
      <c r="L51" s="104"/>
      <c r="M51" s="118">
        <f>(('Non-Ag Employment'!M50-'Non-Ag Employment'!H50)/'Non-Ag Employment'!H50)*100</f>
        <v>-3.1271319258781292</v>
      </c>
      <c r="N51" s="118">
        <f>(('Non-Ag Employment'!Y50-'Non-Ag Employment'!T50)/'Non-Ag Employment'!T50)*100</f>
        <v>6.3839701770736337</v>
      </c>
      <c r="O51" s="118">
        <f>(('Non-Ag Employment'!AK50-'Non-Ag Employment'!AF50)/'Non-Ag Employment'!AF50)*100</f>
        <v>-4.93593476994758</v>
      </c>
      <c r="P51" s="118">
        <f>(('Non-Ag Employment'!AW50-'Non-Ag Employment'!AR50)/'Non-Ag Employment'!AR50)*100</f>
        <v>-0.86879257577252988</v>
      </c>
      <c r="Q51" s="118">
        <f>(('Non-Ag Employment'!BI50-'Non-Ag Employment'!BD50)/'Non-Ag Employment'!BD50)*100</f>
        <v>-10.893854748603349</v>
      </c>
      <c r="R51" s="118">
        <f>(('Non-Ag Employment'!BU50-'Non-Ag Employment'!BP50)/'Non-Ag Employment'!BP50)*100</f>
        <v>-1.278493557978194</v>
      </c>
      <c r="S51" s="118">
        <f>(('Non-Ag Employment'!CG50-'Non-Ag Employment'!CB50)/'Non-Ag Employment'!CB50)*100</f>
        <v>-1.1920529801324453</v>
      </c>
      <c r="T51" s="118">
        <f>(('Non-Ag Employment'!CS50-'Non-Ag Employment'!CN50)/'Non-Ag Employment'!CN50)*100</f>
        <v>-12.967149886953052</v>
      </c>
      <c r="U51" s="118">
        <f>(('Non-Ag Employment'!DE50-'Non-Ag Employment'!CZ50)/'Non-Ag Employment'!CZ50)*100</f>
        <v>-1.4921499935123912</v>
      </c>
      <c r="V51" s="119" t="s">
        <v>49</v>
      </c>
    </row>
    <row r="52" spans="1:22" s="107" customFormat="1">
      <c r="A52" s="104" t="s">
        <v>53</v>
      </c>
      <c r="B52" s="104"/>
      <c r="C52" s="104">
        <f>'Non-Ag Employment'!M51</f>
        <v>425.4</v>
      </c>
      <c r="D52" s="104">
        <f>'Non-Ag Employment'!Y51</f>
        <v>25.2</v>
      </c>
      <c r="E52" s="104">
        <f>'Non-Ag Employment'!AK51</f>
        <v>43.2</v>
      </c>
      <c r="F52" s="104">
        <f>'Non-Ag Employment'!AW51</f>
        <v>83.9</v>
      </c>
      <c r="G52" s="104">
        <f>'Non-Ag Employment'!BI51</f>
        <v>5</v>
      </c>
      <c r="H52" s="104">
        <f>'Non-Ag Employment'!BU51</f>
        <v>61.1</v>
      </c>
      <c r="I52" s="104">
        <f>'Non-Ag Employment'!CG51</f>
        <v>73.099999999999994</v>
      </c>
      <c r="J52" s="104">
        <f>'Non-Ag Employment'!CS51</f>
        <v>57.300000000000004</v>
      </c>
      <c r="K52" s="104">
        <f>'Non-Ag Employment'!DE51</f>
        <v>76.7</v>
      </c>
      <c r="L52" s="104"/>
      <c r="M52" s="118">
        <f>(('Non-Ag Employment'!M51-'Non-Ag Employment'!H51)/'Non-Ag Employment'!H51)*100</f>
        <v>-0.67709549381275602</v>
      </c>
      <c r="N52" s="118">
        <f>(('Non-Ag Employment'!Y51-'Non-Ag Employment'!T51)/'Non-Ag Employment'!T51)*100</f>
        <v>9.0909090909090988</v>
      </c>
      <c r="O52" s="118">
        <f>(('Non-Ag Employment'!AK51-'Non-Ag Employment'!AF51)/'Non-Ag Employment'!AF51)*100</f>
        <v>1.4084507042253553</v>
      </c>
      <c r="P52" s="118">
        <f>(('Non-Ag Employment'!AW51-'Non-Ag Employment'!AR51)/'Non-Ag Employment'!AR51)*100</f>
        <v>-4.1142857142857077</v>
      </c>
      <c r="Q52" s="118">
        <f>(('Non-Ag Employment'!BI51-'Non-Ag Employment'!BD51)/'Non-Ag Employment'!BD51)*100</f>
        <v>-15.254237288135597</v>
      </c>
      <c r="R52" s="118">
        <f>(('Non-Ag Employment'!BU51-'Non-Ag Employment'!BP51)/'Non-Ag Employment'!BP51)*100</f>
        <v>1.3266998341625278</v>
      </c>
      <c r="S52" s="118">
        <f>(('Non-Ag Employment'!CG51-'Non-Ag Employment'!CB51)/'Non-Ag Employment'!CB51)*100</f>
        <v>5.7887120115774247</v>
      </c>
      <c r="T52" s="118">
        <f>(('Non-Ag Employment'!CS51-'Non-Ag Employment'!CN51)/'Non-Ag Employment'!CN51)*100</f>
        <v>-7.7294685990338117</v>
      </c>
      <c r="U52" s="118">
        <f>(('Non-Ag Employment'!DE51-'Non-Ag Employment'!CZ51)/'Non-Ag Employment'!CZ51)*100</f>
        <v>-1.4138817480719723</v>
      </c>
      <c r="V52" s="119" t="s">
        <v>53</v>
      </c>
    </row>
    <row r="53" spans="1:22" s="120" customFormat="1">
      <c r="A53" s="108" t="s">
        <v>57</v>
      </c>
      <c r="B53" s="108"/>
      <c r="C53" s="108">
        <f>'Non-Ag Employment'!M52</f>
        <v>2818</v>
      </c>
      <c r="D53" s="108">
        <f>'Non-Ag Employment'!Y52</f>
        <v>127.5</v>
      </c>
      <c r="E53" s="108">
        <f>'Non-Ag Employment'!AK52</f>
        <v>459.7</v>
      </c>
      <c r="F53" s="108">
        <f>'Non-Ag Employment'!AW52</f>
        <v>518.20000000000005</v>
      </c>
      <c r="G53" s="108">
        <f>'Non-Ag Employment'!BI52</f>
        <v>44.9</v>
      </c>
      <c r="H53" s="108">
        <f>'Non-Ag Employment'!BU52</f>
        <v>461.7</v>
      </c>
      <c r="I53" s="108">
        <f>'Non-Ag Employment'!CG52</f>
        <v>449.9</v>
      </c>
      <c r="J53" s="108">
        <f>'Non-Ag Employment'!CS52</f>
        <v>369.9</v>
      </c>
      <c r="K53" s="108">
        <f>'Non-Ag Employment'!DE52</f>
        <v>386.2</v>
      </c>
      <c r="L53" s="108"/>
      <c r="M53" s="117">
        <f>(('Non-Ag Employment'!M52-'Non-Ag Employment'!H52)/'Non-Ag Employment'!H52)*100</f>
        <v>-2.5587828492392806</v>
      </c>
      <c r="N53" s="117">
        <f>(('Non-Ag Employment'!Y52-'Non-Ag Employment'!T52)/'Non-Ag Employment'!T52)*100</f>
        <v>12.235915492957739</v>
      </c>
      <c r="O53" s="117">
        <f>(('Non-Ag Employment'!AK52-'Non-Ag Employment'!AF52)/'Non-Ag Employment'!AF52)*100</f>
        <v>-1.6053082191780823</v>
      </c>
      <c r="P53" s="117">
        <f>(('Non-Ag Employment'!AW52-'Non-Ag Employment'!AR52)/'Non-Ag Employment'!AR52)*100</f>
        <v>-2.520692249811884</v>
      </c>
      <c r="Q53" s="117">
        <f>(('Non-Ag Employment'!BI52-'Non-Ag Employment'!BD52)/'Non-Ag Employment'!BD52)*100</f>
        <v>-8.1799591002044991</v>
      </c>
      <c r="R53" s="117">
        <f>(('Non-Ag Employment'!BU52-'Non-Ag Employment'!BP52)/'Non-Ag Employment'!BP52)*100</f>
        <v>-0.94400343273975063</v>
      </c>
      <c r="S53" s="117">
        <f>(('Non-Ag Employment'!CG52-'Non-Ag Employment'!CB52)/'Non-Ag Employment'!CB52)*100</f>
        <v>3.1407611187528635</v>
      </c>
      <c r="T53" s="117">
        <f>(('Non-Ag Employment'!CS52-'Non-Ag Employment'!CN52)/'Non-Ag Employment'!CN52)*100</f>
        <v>-11.718377088305495</v>
      </c>
      <c r="U53" s="117">
        <f>(('Non-Ag Employment'!DE52-'Non-Ag Employment'!CZ52)/'Non-Ag Employment'!CZ52)*100</f>
        <v>-5.643782066943567</v>
      </c>
      <c r="V53" s="109" t="s">
        <v>57</v>
      </c>
    </row>
    <row r="54" spans="1:22">
      <c r="A54" s="24" t="s">
        <v>63</v>
      </c>
      <c r="B54" s="24"/>
      <c r="C54" s="102">
        <f>'Non-Ag Employment'!M53</f>
        <v>25139.899999999998</v>
      </c>
      <c r="D54" s="102">
        <f>'Non-Ag Employment'!Y53</f>
        <v>1088.8000000000002</v>
      </c>
      <c r="E54" s="102">
        <f>'Non-Ag Employment'!AK53</f>
        <v>1743</v>
      </c>
      <c r="F54" s="102">
        <f>'Non-Ag Employment'!AW53</f>
        <v>4436.7</v>
      </c>
      <c r="G54" s="102">
        <f>'Non-Ag Employment'!BI53</f>
        <v>563.30000000000007</v>
      </c>
      <c r="H54" s="102">
        <f>'Non-Ag Employment'!BU53</f>
        <v>5405.1</v>
      </c>
      <c r="I54" s="102">
        <f>'Non-Ag Employment'!CG53</f>
        <v>5395.4</v>
      </c>
      <c r="J54" s="102">
        <f>'Non-Ag Employment'!CS53</f>
        <v>2840.1</v>
      </c>
      <c r="K54" s="102">
        <f>'Non-Ag Employment'!DE53</f>
        <v>3667.9</v>
      </c>
      <c r="L54" s="24"/>
      <c r="M54" s="90">
        <f>(('Non-Ag Employment'!M53-'Non-Ag Employment'!H53)/'Non-Ag Employment'!H53)*100</f>
        <v>-4.5971166507914276</v>
      </c>
      <c r="N54" s="115">
        <f>(('Non-Ag Employment'!Y53-'Non-Ag Employment'!T53)/'Non-Ag Employment'!T53)*100</f>
        <v>1.6050765210899629</v>
      </c>
      <c r="O54" s="115">
        <f>(('Non-Ag Employment'!AK53-'Non-Ag Employment'!AF53)/'Non-Ag Employment'!AF53)*100</f>
        <v>-6.1591471950037731</v>
      </c>
      <c r="P54" s="115">
        <f>(('Non-Ag Employment'!AW53-'Non-Ag Employment'!AR53)/'Non-Ag Employment'!AR53)*100</f>
        <v>-7.6457119067443831</v>
      </c>
      <c r="Q54" s="115">
        <f>(('Non-Ag Employment'!BI53-'Non-Ag Employment'!BD53)/'Non-Ag Employment'!BD53)*100</f>
        <v>-2.5938094414663668</v>
      </c>
      <c r="R54" s="115">
        <f>(('Non-Ag Employment'!BU53-'Non-Ag Employment'!BP53)/'Non-Ag Employment'!BP53)*100</f>
        <v>-0.16070043222872862</v>
      </c>
      <c r="S54" s="115">
        <f>(('Non-Ag Employment'!CG53-'Non-Ag Employment'!CB53)/'Non-Ag Employment'!CB53)*100</f>
        <v>2.930291121370511</v>
      </c>
      <c r="T54" s="115">
        <f>(('Non-Ag Employment'!CS53-'Non-Ag Employment'!CN53)/'Non-Ag Employment'!CN53)*100</f>
        <v>-21.801261047936347</v>
      </c>
      <c r="U54" s="115">
        <f>(('Non-Ag Employment'!DE53-'Non-Ag Employment'!CZ53)/'Non-Ag Employment'!CZ53)*100</f>
        <v>-2.5453675904030653</v>
      </c>
      <c r="V54" s="26" t="s">
        <v>63</v>
      </c>
    </row>
    <row r="55" spans="1:22" ht="14.25">
      <c r="A55" s="24" t="s">
        <v>92</v>
      </c>
      <c r="B55" s="24"/>
      <c r="C55" s="102">
        <f>'Non-Ag Employment'!M54</f>
        <v>17.77595979251398</v>
      </c>
      <c r="D55" s="102">
        <f>'Non-Ag Employment'!Y54</f>
        <v>13.946279668506872</v>
      </c>
      <c r="E55" s="102">
        <f>'Non-Ag Employment'!AK54</f>
        <v>14.408292828092447</v>
      </c>
      <c r="F55" s="102">
        <f>'Non-Ag Employment'!AW54</f>
        <v>16.658093632550994</v>
      </c>
      <c r="G55" s="102">
        <f>'Non-Ag Employment'!BI54</f>
        <v>20.772180839294933</v>
      </c>
      <c r="H55" s="102">
        <f>'Non-Ag Employment'!BU54</f>
        <v>18.75683197590287</v>
      </c>
      <c r="I55" s="102">
        <f>'Non-Ag Employment'!CG54</f>
        <v>23.291775310390086</v>
      </c>
      <c r="J55" s="102">
        <f>'Non-Ag Employment'!CS54</f>
        <v>15.800278164116829</v>
      </c>
      <c r="K55" s="102">
        <f>'Non-Ag Employment'!DE54</f>
        <v>16.504823787753338</v>
      </c>
      <c r="L55" s="33"/>
      <c r="M55" s="33"/>
      <c r="N55" s="91"/>
      <c r="O55" s="91"/>
      <c r="P55" s="91"/>
      <c r="Q55" s="91"/>
      <c r="R55" s="91"/>
      <c r="S55" s="91"/>
      <c r="T55" s="91"/>
      <c r="U55" s="91"/>
      <c r="V55" s="26"/>
    </row>
    <row r="56" spans="1:22" s="107" customFormat="1">
      <c r="A56" s="103" t="s">
        <v>29</v>
      </c>
      <c r="B56" s="103"/>
      <c r="C56" s="104">
        <f>'Non-Ag Employment'!M55</f>
        <v>1564.7</v>
      </c>
      <c r="D56" s="104">
        <f>'Non-Ag Employment'!Y55</f>
        <v>56.7</v>
      </c>
      <c r="E56" s="104">
        <f>'Non-Ag Employment'!AK55</f>
        <v>153.6</v>
      </c>
      <c r="F56" s="104">
        <f>'Non-Ag Employment'!AW55</f>
        <v>276.89999999999998</v>
      </c>
      <c r="G56" s="104">
        <f>'Non-Ag Employment'!BI55</f>
        <v>29.3</v>
      </c>
      <c r="H56" s="104">
        <f>'Non-Ag Employment'!BU55</f>
        <v>325.39999999999998</v>
      </c>
      <c r="I56" s="104">
        <f>'Non-Ag Employment'!CG55</f>
        <v>325.8</v>
      </c>
      <c r="J56" s="104">
        <f>'Non-Ag Employment'!CS55</f>
        <v>173.2</v>
      </c>
      <c r="K56" s="104">
        <f>'Non-Ag Employment'!DE55</f>
        <v>223.8</v>
      </c>
      <c r="L56" s="103"/>
      <c r="M56" s="105">
        <f>(('Non-Ag Employment'!M55-'Non-Ag Employment'!H55)/'Non-Ag Employment'!H55)*100</f>
        <v>-6.5348545487127332</v>
      </c>
      <c r="N56" s="105">
        <f>(('Non-Ag Employment'!Y55-'Non-Ag Employment'!T55)/'Non-Ag Employment'!T55)*100</f>
        <v>-3.0769230769230722</v>
      </c>
      <c r="O56" s="105">
        <f>(('Non-Ag Employment'!AK55-'Non-Ag Employment'!AF55)/'Non-Ag Employment'!AF55)*100</f>
        <v>-2.1032504780114798</v>
      </c>
      <c r="P56" s="105">
        <f>(('Non-Ag Employment'!AW55-'Non-Ag Employment'!AR55)/'Non-Ag Employment'!AR55)*100</f>
        <v>-6.7990575563783393</v>
      </c>
      <c r="Q56" s="105">
        <f>(('Non-Ag Employment'!BI55-'Non-Ag Employment'!BD55)/'Non-Ag Employment'!BD55)*100</f>
        <v>-9.5679012345678949</v>
      </c>
      <c r="R56" s="105">
        <f>(('Non-Ag Employment'!BU55-'Non-Ag Employment'!BP55)/'Non-Ag Employment'!BP55)*100</f>
        <v>-6.6551921973608845</v>
      </c>
      <c r="S56" s="105">
        <f>(('Non-Ag Employment'!CG55-'Non-Ag Employment'!CB55)/'Non-Ag Employment'!CB55)*100</f>
        <v>-0.24494794856093427</v>
      </c>
      <c r="T56" s="105">
        <f>(('Non-Ag Employment'!CS55-'Non-Ag Employment'!CN55)/'Non-Ag Employment'!CN55)*100</f>
        <v>-19.441860465116285</v>
      </c>
      <c r="U56" s="105">
        <f>(('Non-Ag Employment'!DE55-'Non-Ag Employment'!CZ55)/'Non-Ag Employment'!CZ55)*100</f>
        <v>-6.3206362494767658</v>
      </c>
      <c r="V56" s="106" t="s">
        <v>29</v>
      </c>
    </row>
    <row r="57" spans="1:22" s="107" customFormat="1">
      <c r="A57" s="103" t="s">
        <v>37</v>
      </c>
      <c r="B57" s="103"/>
      <c r="C57" s="104">
        <f>'Non-Ag Employment'!M56</f>
        <v>596.1</v>
      </c>
      <c r="D57" s="104">
        <f>'Non-Ag Employment'!Y56</f>
        <v>32.1</v>
      </c>
      <c r="E57" s="104">
        <f>'Non-Ag Employment'!AK56</f>
        <v>50.7</v>
      </c>
      <c r="F57" s="104">
        <f>'Non-Ag Employment'!AW56</f>
        <v>111.7</v>
      </c>
      <c r="G57" s="104">
        <f>'Non-Ag Employment'!BI56</f>
        <v>6.4</v>
      </c>
      <c r="H57" s="104">
        <f>'Non-Ag Employment'!BU56</f>
        <v>100.6</v>
      </c>
      <c r="I57" s="104">
        <f>'Non-Ag Employment'!CG56</f>
        <v>124.8</v>
      </c>
      <c r="J57" s="104">
        <f>'Non-Ag Employment'!CS56</f>
        <v>72.099999999999994</v>
      </c>
      <c r="K57" s="104">
        <f>'Non-Ag Employment'!DE56</f>
        <v>97.8</v>
      </c>
      <c r="L57" s="103"/>
      <c r="M57" s="105">
        <f>(('Non-Ag Employment'!M56-'Non-Ag Employment'!H56)/'Non-Ag Employment'!H56)*100</f>
        <v>-2.3747133966590237</v>
      </c>
      <c r="N57" s="105">
        <f>(('Non-Ag Employment'!Y56-'Non-Ag Employment'!T56)/'Non-Ag Employment'!T56)*100</f>
        <v>11.072664359861601</v>
      </c>
      <c r="O57" s="105">
        <f>(('Non-Ag Employment'!AK56-'Non-Ag Employment'!AF56)/'Non-Ag Employment'!AF56)*100</f>
        <v>0</v>
      </c>
      <c r="P57" s="105">
        <f>(('Non-Ag Employment'!AW56-'Non-Ag Employment'!AR56)/'Non-Ag Employment'!AR56)*100</f>
        <v>-6.6833751044277356</v>
      </c>
      <c r="Q57" s="105">
        <f>(('Non-Ag Employment'!BI56-'Non-Ag Employment'!BD56)/'Non-Ag Employment'!BD56)*100</f>
        <v>-16.88311688311688</v>
      </c>
      <c r="R57" s="105">
        <f>(('Non-Ag Employment'!BU56-'Non-Ag Employment'!BP56)/'Non-Ag Employment'!BP56)*100</f>
        <v>5.4507337526205326</v>
      </c>
      <c r="S57" s="105">
        <f>(('Non-Ag Employment'!CG56-'Non-Ag Employment'!CB56)/'Non-Ag Employment'!CB56)*100</f>
        <v>1.298701298701294</v>
      </c>
      <c r="T57" s="105">
        <f>(('Non-Ag Employment'!CS56-'Non-Ag Employment'!CN56)/'Non-Ag Employment'!CN56)*100</f>
        <v>-15.672514619883049</v>
      </c>
      <c r="U57" s="105">
        <f>(('Non-Ag Employment'!DE56-'Non-Ag Employment'!CZ56)/'Non-Ag Employment'!CZ56)*100</f>
        <v>-1.7085427135678419</v>
      </c>
      <c r="V57" s="106" t="s">
        <v>37</v>
      </c>
    </row>
    <row r="58" spans="1:22" s="107" customFormat="1">
      <c r="A58" s="103" t="s">
        <v>38</v>
      </c>
      <c r="B58" s="103"/>
      <c r="C58" s="104">
        <f>'Non-Ag Employment'!M57</f>
        <v>3367.6</v>
      </c>
      <c r="D58" s="104">
        <f>'Non-Ag Employment'!Y57</f>
        <v>153.30000000000001</v>
      </c>
      <c r="E58" s="104">
        <f>'Non-Ag Employment'!AK57</f>
        <v>229.8</v>
      </c>
      <c r="F58" s="104">
        <f>'Non-Ag Employment'!AW57</f>
        <v>528.9</v>
      </c>
      <c r="G58" s="104">
        <f>'Non-Ag Employment'!BI57</f>
        <v>88.8</v>
      </c>
      <c r="H58" s="104">
        <f>'Non-Ag Employment'!BU57</f>
        <v>797.6</v>
      </c>
      <c r="I58" s="104">
        <f>'Non-Ag Employment'!CG57</f>
        <v>756.6</v>
      </c>
      <c r="J58" s="104">
        <f>'Non-Ag Employment'!CS57</f>
        <v>374.9</v>
      </c>
      <c r="K58" s="104">
        <f>'Non-Ag Employment'!DE57</f>
        <v>437.8</v>
      </c>
      <c r="L58" s="103"/>
      <c r="M58" s="105">
        <f>(('Non-Ag Employment'!M57-'Non-Ag Employment'!H57)/'Non-Ag Employment'!H57)*100</f>
        <v>-3.8295684953022797</v>
      </c>
      <c r="N58" s="105">
        <f>(('Non-Ag Employment'!Y57-'Non-Ag Employment'!T57)/'Non-Ag Employment'!T57)*100</f>
        <v>9.3437945791726271</v>
      </c>
      <c r="O58" s="105">
        <f>(('Non-Ag Employment'!AK57-'Non-Ag Employment'!AF57)/'Non-Ag Employment'!AF57)*100</f>
        <v>-7.747892412685661</v>
      </c>
      <c r="P58" s="105">
        <f>(('Non-Ag Employment'!AW57-'Non-Ag Employment'!AR57)/'Non-Ag Employment'!AR57)*100</f>
        <v>-7.1290605794556665</v>
      </c>
      <c r="Q58" s="105">
        <f>(('Non-Ag Employment'!BI57-'Non-Ag Employment'!BD57)/'Non-Ag Employment'!BD57)*100</f>
        <v>0.68027210884353095</v>
      </c>
      <c r="R58" s="105">
        <f>(('Non-Ag Employment'!BU57-'Non-Ag Employment'!BP57)/'Non-Ag Employment'!BP57)*100</f>
        <v>5.4886919719613809</v>
      </c>
      <c r="S58" s="105">
        <f>(('Non-Ag Employment'!CG57-'Non-Ag Employment'!CB57)/'Non-Ag Employment'!CB57)*100</f>
        <v>-0.73471529782209688</v>
      </c>
      <c r="T58" s="105">
        <f>(('Non-Ag Employment'!CS57-'Non-Ag Employment'!CN57)/'Non-Ag Employment'!CN57)*100</f>
        <v>-22.764730119489084</v>
      </c>
      <c r="U58" s="105">
        <f>(('Non-Ag Employment'!DE57-'Non-Ag Employment'!CZ57)/'Non-Ag Employment'!CZ57)*100</f>
        <v>-2.9483484814896941</v>
      </c>
      <c r="V58" s="106" t="s">
        <v>38</v>
      </c>
    </row>
    <row r="59" spans="1:22" s="107" customFormat="1">
      <c r="A59" s="103" t="s">
        <v>45</v>
      </c>
      <c r="B59" s="103"/>
      <c r="C59" s="104">
        <f>'Non-Ag Employment'!M58</f>
        <v>638.29999999999995</v>
      </c>
      <c r="D59" s="104">
        <f>'Non-Ag Employment'!Y58</f>
        <v>28.8</v>
      </c>
      <c r="E59" s="104">
        <f>'Non-Ag Employment'!AK58</f>
        <v>67.3</v>
      </c>
      <c r="F59" s="104">
        <f>'Non-Ag Employment'!AW58</f>
        <v>133.19999999999999</v>
      </c>
      <c r="G59" s="104">
        <f>'Non-Ag Employment'!BI58</f>
        <v>11.7</v>
      </c>
      <c r="H59" s="104">
        <f>'Non-Ag Employment'!BU58</f>
        <v>115.9</v>
      </c>
      <c r="I59" s="104">
        <f>'Non-Ag Employment'!CG58</f>
        <v>116.9</v>
      </c>
      <c r="J59" s="104">
        <f>'Non-Ag Employment'!CS58</f>
        <v>79.2</v>
      </c>
      <c r="K59" s="104">
        <f>'Non-Ag Employment'!DE58</f>
        <v>85.4</v>
      </c>
      <c r="L59" s="103"/>
      <c r="M59" s="105">
        <f>(('Non-Ag Employment'!M58-'Non-Ag Employment'!H58)/'Non-Ag Employment'!H58)*100</f>
        <v>-2.7130010669105422</v>
      </c>
      <c r="N59" s="105">
        <f>(('Non-Ag Employment'!Y58-'Non-Ag Employment'!T58)/'Non-Ag Employment'!T58)*100</f>
        <v>14.28571428571429</v>
      </c>
      <c r="O59" s="105">
        <f>(('Non-Ag Employment'!AK58-'Non-Ag Employment'!AF58)/'Non-Ag Employment'!AF58)*100</f>
        <v>0</v>
      </c>
      <c r="P59" s="105">
        <f>(('Non-Ag Employment'!AW58-'Non-Ag Employment'!AR58)/'Non-Ag Employment'!AR58)*100</f>
        <v>-3.408266860043522</v>
      </c>
      <c r="Q59" s="105">
        <f>(('Non-Ag Employment'!BI58-'Non-Ag Employment'!BD58)/'Non-Ag Employment'!BD58)*100</f>
        <v>-6.4000000000000057</v>
      </c>
      <c r="R59" s="105">
        <f>(('Non-Ag Employment'!BU58-'Non-Ag Employment'!BP58)/'Non-Ag Employment'!BP58)*100</f>
        <v>3.022222222222227</v>
      </c>
      <c r="S59" s="105">
        <f>(('Non-Ag Employment'!CG58-'Non-Ag Employment'!CB58)/'Non-Ag Employment'!CB58)*100</f>
        <v>-1.016088060965274</v>
      </c>
      <c r="T59" s="105">
        <f>(('Non-Ag Employment'!CS58-'Non-Ag Employment'!CN58)/'Non-Ag Employment'!CN58)*100</f>
        <v>-14.285714285714288</v>
      </c>
      <c r="U59" s="105">
        <f>(('Non-Ag Employment'!DE58-'Non-Ag Employment'!CZ58)/'Non-Ag Employment'!CZ58)*100</f>
        <v>-5.4263565891472778</v>
      </c>
      <c r="V59" s="106" t="s">
        <v>45</v>
      </c>
    </row>
    <row r="60" spans="1:22">
      <c r="A60" s="24" t="s">
        <v>90</v>
      </c>
      <c r="B60" s="24"/>
      <c r="C60" s="102">
        <f>'Non-Ag Employment'!M59</f>
        <v>3846.6</v>
      </c>
      <c r="D60" s="102">
        <f>'Non-Ag Employment'!Y59</f>
        <v>152.4</v>
      </c>
      <c r="E60" s="102">
        <f>'Non-Ag Employment'!AK59</f>
        <v>237.6</v>
      </c>
      <c r="F60" s="102">
        <f>'Non-Ag Employment'!AW59</f>
        <v>829.9</v>
      </c>
      <c r="G60" s="102">
        <f>'Non-Ag Employment'!BI59</f>
        <v>68.2</v>
      </c>
      <c r="H60" s="102">
        <f>'Non-Ag Employment'!BU59</f>
        <v>888.8</v>
      </c>
      <c r="I60" s="102">
        <f>'Non-Ag Employment'!CG59</f>
        <v>666.5</v>
      </c>
      <c r="J60" s="102">
        <f>'Non-Ag Employment'!CS59</f>
        <v>424.7</v>
      </c>
      <c r="K60" s="102">
        <f>'Non-Ag Employment'!DE59</f>
        <v>578.6</v>
      </c>
      <c r="L60" s="24"/>
      <c r="M60" s="91">
        <f>(('Non-Ag Employment'!M59-'Non-Ag Employment'!H59)/'Non-Ag Employment'!H59)*100</f>
        <v>-4.2109719351545163</v>
      </c>
      <c r="N60" s="91">
        <f>(('Non-Ag Employment'!Y59-'Non-Ag Employment'!T59)/'Non-Ag Employment'!T59)*100</f>
        <v>1.7356475300400496</v>
      </c>
      <c r="O60" s="91">
        <f>(('Non-Ag Employment'!AK59-'Non-Ag Employment'!AF59)/'Non-Ag Employment'!AF59)*100</f>
        <v>-0.50251256281407752</v>
      </c>
      <c r="P60" s="91">
        <f>(('Non-Ag Employment'!AW59-'Non-Ag Employment'!AR59)/'Non-Ag Employment'!AR59)*100</f>
        <v>-2.7764761012183747</v>
      </c>
      <c r="Q60" s="91">
        <f>(('Non-Ag Employment'!BI59-'Non-Ag Employment'!BD59)/'Non-Ag Employment'!BD59)*100</f>
        <v>-8.3333333333333375</v>
      </c>
      <c r="R60" s="91">
        <f>(('Non-Ag Employment'!BU59-'Non-Ag Employment'!BP59)/'Non-Ag Employment'!BP59)*100</f>
        <v>-0.86995315636851089</v>
      </c>
      <c r="S60" s="91">
        <f>(('Non-Ag Employment'!CG59-'Non-Ag Employment'!CB59)/'Non-Ag Employment'!CB59)*100</f>
        <v>0.98484848484848475</v>
      </c>
      <c r="T60" s="91">
        <f>(('Non-Ag Employment'!CS59-'Non-Ag Employment'!CN59)/'Non-Ag Employment'!CN59)*100</f>
        <v>-19.625283875851643</v>
      </c>
      <c r="U60" s="91">
        <f>(('Non-Ag Employment'!DE59-'Non-Ag Employment'!CZ59)/'Non-Ag Employment'!CZ59)*100</f>
        <v>-5.7961576033865221</v>
      </c>
      <c r="V60" s="26" t="s">
        <v>90</v>
      </c>
    </row>
    <row r="61" spans="1:22">
      <c r="A61" s="24" t="s">
        <v>47</v>
      </c>
      <c r="B61" s="24"/>
      <c r="C61" s="102">
        <f>'Non-Ag Employment'!M60</f>
        <v>8777.5</v>
      </c>
      <c r="D61" s="102">
        <f>'Non-Ag Employment'!Y60</f>
        <v>367.3</v>
      </c>
      <c r="E61" s="102">
        <f>'Non-Ag Employment'!AK60</f>
        <v>400.8</v>
      </c>
      <c r="F61" s="102">
        <f>'Non-Ag Employment'!AW60</f>
        <v>1371.1</v>
      </c>
      <c r="G61" s="102">
        <f>'Non-Ag Employment'!BI60</f>
        <v>267.10000000000002</v>
      </c>
      <c r="H61" s="102">
        <f>'Non-Ag Employment'!BU60</f>
        <v>1951</v>
      </c>
      <c r="I61" s="102">
        <f>'Non-Ag Employment'!CG60</f>
        <v>2006.3</v>
      </c>
      <c r="J61" s="102">
        <f>'Non-Ag Employment'!CS60</f>
        <v>970.40000000000009</v>
      </c>
      <c r="K61" s="102">
        <f>'Non-Ag Employment'!DE60</f>
        <v>1443.5</v>
      </c>
      <c r="L61" s="24"/>
      <c r="M61" s="91">
        <f>(('Non-Ag Employment'!M60-'Non-Ag Employment'!H60)/'Non-Ag Employment'!H60)*100</f>
        <v>-5.2116067861038253</v>
      </c>
      <c r="N61" s="91">
        <f>(('Non-Ag Employment'!Y60-'Non-Ag Employment'!T60)/'Non-Ag Employment'!T60)*100</f>
        <v>0.19094380796508145</v>
      </c>
      <c r="O61" s="91">
        <f>(('Non-Ag Employment'!AK60-'Non-Ag Employment'!AF60)/'Non-Ag Employment'!AF60)*100</f>
        <v>-11.912087912087909</v>
      </c>
      <c r="P61" s="91">
        <f>(('Non-Ag Employment'!AW60-'Non-Ag Employment'!AR60)/'Non-Ag Employment'!AR60)*100</f>
        <v>-12.802085983210389</v>
      </c>
      <c r="Q61" s="91">
        <f>(('Non-Ag Employment'!BI60-'Non-Ag Employment'!BD60)/'Non-Ag Employment'!BD60)*100</f>
        <v>0.83050207625520789</v>
      </c>
      <c r="R61" s="91">
        <f>(('Non-Ag Employment'!BU60-'Non-Ag Employment'!BP60)/'Non-Ag Employment'!BP60)*100</f>
        <v>-1.0950015208354411</v>
      </c>
      <c r="S61" s="91">
        <f>(('Non-Ag Employment'!CG60-'Non-Ag Employment'!CB60)/'Non-Ag Employment'!CB60)*100</f>
        <v>6.0860829103214842</v>
      </c>
      <c r="T61" s="91">
        <f>(('Non-Ag Employment'!CS60-'Non-Ag Employment'!CN60)/'Non-Ag Employment'!CN60)*100</f>
        <v>-25.313630416378039</v>
      </c>
      <c r="U61" s="91">
        <f>(('Non-Ag Employment'!DE60-'Non-Ag Employment'!CZ60)/'Non-Ag Employment'!CZ60)*100</f>
        <v>0.38945684679045195</v>
      </c>
      <c r="V61" s="26" t="s">
        <v>47</v>
      </c>
    </row>
    <row r="62" spans="1:22">
      <c r="A62" s="24" t="s">
        <v>51</v>
      </c>
      <c r="B62" s="24"/>
      <c r="C62" s="102">
        <f>'Non-Ag Employment'!M61</f>
        <v>5602.8</v>
      </c>
      <c r="D62" s="102">
        <f>'Non-Ag Employment'!Y61</f>
        <v>264.2</v>
      </c>
      <c r="E62" s="102">
        <f>'Non-Ag Employment'!AK61</f>
        <v>537.70000000000005</v>
      </c>
      <c r="F62" s="102">
        <f>'Non-Ag Employment'!AW61</f>
        <v>1064</v>
      </c>
      <c r="G62" s="102">
        <f>'Non-Ag Employment'!BI61</f>
        <v>82.6</v>
      </c>
      <c r="H62" s="102">
        <f>'Non-Ag Employment'!BU61</f>
        <v>1085.6999999999998</v>
      </c>
      <c r="I62" s="102">
        <f>'Non-Ag Employment'!CG61</f>
        <v>1236.8</v>
      </c>
      <c r="J62" s="102">
        <f>'Non-Ag Employment'!CS61</f>
        <v>646.70000000000005</v>
      </c>
      <c r="K62" s="102">
        <f>'Non-Ag Employment'!DE61</f>
        <v>685</v>
      </c>
      <c r="L62" s="24"/>
      <c r="M62" s="91">
        <f>(('Non-Ag Employment'!M61-'Non-Ag Employment'!H61)/'Non-Ag Employment'!H61)*100</f>
        <v>-3.9893070121324312</v>
      </c>
      <c r="N62" s="91">
        <f>(('Non-Ag Employment'!Y61-'Non-Ag Employment'!T61)/'Non-Ag Employment'!T61)*100</f>
        <v>-1.8937987374675165</v>
      </c>
      <c r="O62" s="91">
        <f>(('Non-Ag Employment'!AK61-'Non-Ag Employment'!AF61)/'Non-Ag Employment'!AF61)*100</f>
        <v>-5.267794221282589</v>
      </c>
      <c r="P62" s="91">
        <f>(('Non-Ag Employment'!AW61-'Non-Ag Employment'!AR61)/'Non-Ag Employment'!AR61)*100</f>
        <v>-5.1608877796595145</v>
      </c>
      <c r="Q62" s="91">
        <f>(('Non-Ag Employment'!BI61-'Non-Ag Employment'!BD61)/'Non-Ag Employment'!BD61)*100</f>
        <v>-2.7090694935218038</v>
      </c>
      <c r="R62" s="91">
        <f>(('Non-Ag Employment'!BU61-'Non-Ag Employment'!BP61)/'Non-Ag Employment'!BP61)*100</f>
        <v>-0.91265857442732745</v>
      </c>
      <c r="S62" s="91">
        <f>(('Non-Ag Employment'!CG61-'Non-Ag Employment'!CB61)/'Non-Ag Employment'!CB61)*100</f>
        <v>3.8193570049525727</v>
      </c>
      <c r="T62" s="91">
        <f>(('Non-Ag Employment'!CS61-'Non-Ag Employment'!CN61)/'Non-Ag Employment'!CN61)*100</f>
        <v>-19.182704323919008</v>
      </c>
      <c r="U62" s="91">
        <f>(('Non-Ag Employment'!DE61-'Non-Ag Employment'!CZ61)/'Non-Ag Employment'!CZ61)*100</f>
        <v>-2.7955158223357519</v>
      </c>
      <c r="V62" s="26" t="s">
        <v>51</v>
      </c>
    </row>
    <row r="63" spans="1:22">
      <c r="A63" s="24" t="s">
        <v>52</v>
      </c>
      <c r="B63" s="24"/>
      <c r="C63" s="102">
        <f>'Non-Ag Employment'!M62</f>
        <v>459.5</v>
      </c>
      <c r="D63" s="102">
        <f>'Non-Ag Employment'!Y62</f>
        <v>19.099999999999998</v>
      </c>
      <c r="E63" s="102">
        <f>'Non-Ag Employment'!AK62</f>
        <v>37.4</v>
      </c>
      <c r="F63" s="102">
        <f>'Non-Ag Employment'!AW62</f>
        <v>71</v>
      </c>
      <c r="G63" s="102">
        <f>'Non-Ag Employment'!BI62</f>
        <v>5.2</v>
      </c>
      <c r="H63" s="102">
        <f>'Non-Ag Employment'!BU62</f>
        <v>99.5</v>
      </c>
      <c r="I63" s="102">
        <f>'Non-Ag Employment'!CG62</f>
        <v>100.3</v>
      </c>
      <c r="J63" s="102">
        <f>'Non-Ag Employment'!CS62</f>
        <v>63.8</v>
      </c>
      <c r="K63" s="102">
        <f>'Non-Ag Employment'!DE62</f>
        <v>63.2</v>
      </c>
      <c r="L63" s="24"/>
      <c r="M63" s="91">
        <f>(('Non-Ag Employment'!M62-'Non-Ag Employment'!H62)/'Non-Ag Employment'!H62)*100</f>
        <v>-5.3162991963733797</v>
      </c>
      <c r="N63" s="91">
        <f>(('Non-Ag Employment'!Y62-'Non-Ag Employment'!T62)/'Non-Ag Employment'!T62)*100</f>
        <v>11.046511627906968</v>
      </c>
      <c r="O63" s="91">
        <f>(('Non-Ag Employment'!AK62-'Non-Ag Employment'!AF62)/'Non-Ag Employment'!AF62)*100</f>
        <v>-9.0024330900243381</v>
      </c>
      <c r="P63" s="91">
        <f>(('Non-Ag Employment'!AW62-'Non-Ag Employment'!AR62)/'Non-Ag Employment'!AR62)*100</f>
        <v>-7.0680628272251385</v>
      </c>
      <c r="Q63" s="91">
        <f>(('Non-Ag Employment'!BI62-'Non-Ag Employment'!BD62)/'Non-Ag Employment'!BD62)*100</f>
        <v>-39.534883720930232</v>
      </c>
      <c r="R63" s="91">
        <f>(('Non-Ag Employment'!BU62-'Non-Ag Employment'!BP62)/'Non-Ag Employment'!BP62)*100</f>
        <v>2.7892561983470952</v>
      </c>
      <c r="S63" s="91">
        <f>(('Non-Ag Employment'!CG62-'Non-Ag Employment'!CB62)/'Non-Ag Employment'!CB62)*100</f>
        <v>-5.1087984862819358</v>
      </c>
      <c r="T63" s="91">
        <f>(('Non-Ag Employment'!CS62-'Non-Ag Employment'!CN62)/'Non-Ag Employment'!CN62)*100</f>
        <v>-19.546027742749057</v>
      </c>
      <c r="U63" s="91">
        <f>(('Non-Ag Employment'!DE62-'Non-Ag Employment'!CZ62)/'Non-Ag Employment'!CZ62)*100</f>
        <v>4.9833887043189371</v>
      </c>
      <c r="V63" s="26" t="s">
        <v>52</v>
      </c>
    </row>
    <row r="64" spans="1:22">
      <c r="A64" s="24" t="s">
        <v>55</v>
      </c>
      <c r="B64" s="24"/>
      <c r="C64" s="102">
        <f>'Non-Ag Employment'!M63</f>
        <v>286.8</v>
      </c>
      <c r="D64" s="102">
        <f>'Non-Ag Employment'!Y63</f>
        <v>14.9</v>
      </c>
      <c r="E64" s="102">
        <f>'Non-Ag Employment'!AK63</f>
        <v>28.1</v>
      </c>
      <c r="F64" s="102">
        <f>'Non-Ag Employment'!AW63</f>
        <v>50</v>
      </c>
      <c r="G64" s="102">
        <f>'Non-Ag Employment'!BI63</f>
        <v>4</v>
      </c>
      <c r="H64" s="102">
        <f>'Non-Ag Employment'!BU63</f>
        <v>40.6</v>
      </c>
      <c r="I64" s="102">
        <f>'Non-Ag Employment'!CG63</f>
        <v>61.4</v>
      </c>
      <c r="J64" s="102">
        <f>'Non-Ag Employment'!CS63</f>
        <v>35.099999999999994</v>
      </c>
      <c r="K64" s="102">
        <f>'Non-Ag Employment'!DE63</f>
        <v>52.8</v>
      </c>
      <c r="L64" s="24"/>
      <c r="M64" s="91">
        <f>(('Non-Ag Employment'!M63-'Non-Ag Employment'!H63)/'Non-Ag Employment'!H63)*100</f>
        <v>-8.1063761614867058</v>
      </c>
      <c r="N64" s="91">
        <f>(('Non-Ag Employment'!Y63-'Non-Ag Employment'!T63)/'Non-Ag Employment'!T63)*100</f>
        <v>-6.2893081761006293</v>
      </c>
      <c r="O64" s="91">
        <f>(('Non-Ag Employment'!AK63-'Non-Ag Employment'!AF63)/'Non-Ag Employment'!AF63)*100</f>
        <v>-9.0614886731391486</v>
      </c>
      <c r="P64" s="91">
        <f>(('Non-Ag Employment'!AW63-'Non-Ag Employment'!AR63)/'Non-Ag Employment'!AR63)*100</f>
        <v>-9.9099099099099099</v>
      </c>
      <c r="Q64" s="91">
        <f>(('Non-Ag Employment'!BI63-'Non-Ag Employment'!BD63)/'Non-Ag Employment'!BD63)*100</f>
        <v>-14.893617021276597</v>
      </c>
      <c r="R64" s="91">
        <f>(('Non-Ag Employment'!BU63-'Non-Ag Employment'!BP63)/'Non-Ag Employment'!BP63)*100</f>
        <v>2.7848101265822822</v>
      </c>
      <c r="S64" s="91">
        <f>(('Non-Ag Employment'!CG63-'Non-Ag Employment'!CB63)/'Non-Ag Employment'!CB63)*100</f>
        <v>-3.3070866141732305</v>
      </c>
      <c r="T64" s="91">
        <f>(('Non-Ag Employment'!CS63-'Non-Ag Employment'!CN63)/'Non-Ag Employment'!CN63)*100</f>
        <v>-24.353448275862092</v>
      </c>
      <c r="U64" s="91">
        <f>(('Non-Ag Employment'!DE63-'Non-Ag Employment'!CZ63)/'Non-Ag Employment'!CZ63)*100</f>
        <v>-5.376344086021505</v>
      </c>
      <c r="V64" s="26" t="s">
        <v>55</v>
      </c>
    </row>
    <row r="65" spans="1:22" s="107" customFormat="1">
      <c r="A65" s="110" t="s">
        <v>30</v>
      </c>
      <c r="B65" s="110"/>
      <c r="C65" s="110">
        <f>'Non-Ag Employment'!M64</f>
        <v>747.2</v>
      </c>
      <c r="D65" s="110">
        <f>'Non-Ag Employment'!Y64</f>
        <v>15.1</v>
      </c>
      <c r="E65" s="110">
        <f>'Non-Ag Employment'!AK64</f>
        <v>1</v>
      </c>
      <c r="F65" s="110">
        <f>'Non-Ag Employment'!AW64</f>
        <v>29.2</v>
      </c>
      <c r="G65" s="110">
        <f>'Non-Ag Employment'!BI64</f>
        <v>19.8</v>
      </c>
      <c r="H65" s="110">
        <f>'Non-Ag Employment'!BU64</f>
        <v>195.9</v>
      </c>
      <c r="I65" s="110">
        <f>'Non-Ag Employment'!CG64</f>
        <v>125</v>
      </c>
      <c r="J65" s="110">
        <f>'Non-Ag Employment'!CS64</f>
        <v>121.2</v>
      </c>
      <c r="K65" s="110">
        <f>'Non-Ag Employment'!DE64</f>
        <v>240.2</v>
      </c>
      <c r="L65" s="110"/>
      <c r="M65" s="111">
        <f>(('Non-Ag Employment'!M64-'Non-Ag Employment'!H64)/'Non-Ag Employment'!H64)*100</f>
        <v>-2.860114404576183</v>
      </c>
      <c r="N65" s="111">
        <f>(('Non-Ag Employment'!Y64-'Non-Ag Employment'!T64)/'Non-Ag Employment'!T64)*100</f>
        <v>3.4246575342465753</v>
      </c>
      <c r="O65" s="111">
        <f>(('Non-Ag Employment'!AK64-'Non-Ag Employment'!AF64)/'Non-Ag Employment'!AF64)*100</f>
        <v>-9.0909090909090988</v>
      </c>
      <c r="P65" s="111">
        <f>(('Non-Ag Employment'!AW64-'Non-Ag Employment'!AR64)/'Non-Ag Employment'!AR64)*100</f>
        <v>-9.3167701863354146</v>
      </c>
      <c r="Q65" s="111">
        <f>(('Non-Ag Employment'!BI64-'Non-Ag Employment'!BD64)/'Non-Ag Employment'!BD64)*100</f>
        <v>15.116279069767453</v>
      </c>
      <c r="R65" s="111">
        <f>(('Non-Ag Employment'!BU64-'Non-Ag Employment'!BP64)/'Non-Ag Employment'!BP64)*100</f>
        <v>2.1909233176838749</v>
      </c>
      <c r="S65" s="111">
        <f>(('Non-Ag Employment'!CG64-'Non-Ag Employment'!CB64)/'Non-Ag Employment'!CB64)*100</f>
        <v>-4.2879019908116343</v>
      </c>
      <c r="T65" s="111">
        <f>(('Non-Ag Employment'!CS64-'Non-Ag Employment'!CN64)/'Non-Ag Employment'!CN64)*100</f>
        <v>-15.95006934812759</v>
      </c>
      <c r="U65" s="111">
        <f>(('Non-Ag Employment'!DE64-'Non-Ag Employment'!CZ64)/'Non-Ag Employment'!CZ64)*100</f>
        <v>0.96679277007145137</v>
      </c>
      <c r="V65" s="112" t="s">
        <v>30</v>
      </c>
    </row>
    <row r="67" spans="1:22" ht="14.25">
      <c r="A67" s="30" t="s">
        <v>91</v>
      </c>
      <c r="B67" s="31"/>
    </row>
    <row r="68" spans="1:22" ht="24.75" customHeight="1">
      <c r="A68" s="30" t="s">
        <v>86</v>
      </c>
      <c r="B68" s="113" t="s">
        <v>96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</row>
    <row r="69" spans="1:22">
      <c r="A69" s="31"/>
    </row>
    <row r="70" spans="1:22">
      <c r="V70" s="35" t="s">
        <v>93</v>
      </c>
    </row>
    <row r="71" spans="1:22">
      <c r="B71" s="87"/>
      <c r="C71" s="87"/>
      <c r="D71" s="87"/>
    </row>
    <row r="80" spans="1:22" ht="17.25" customHeight="1">
      <c r="A80" s="30"/>
    </row>
    <row r="85" spans="13:13">
      <c r="M85" s="32"/>
    </row>
    <row r="86" spans="13:13">
      <c r="M86" s="32"/>
    </row>
    <row r="87" spans="13:13">
      <c r="M87" s="32"/>
    </row>
    <row r="88" spans="13:13">
      <c r="M88" s="32"/>
    </row>
    <row r="89" spans="13:13">
      <c r="M89" s="32"/>
    </row>
    <row r="90" spans="13:13">
      <c r="M90" s="32"/>
    </row>
    <row r="91" spans="13:13">
      <c r="M91" s="32"/>
    </row>
    <row r="92" spans="13:13">
      <c r="M92" s="32"/>
    </row>
    <row r="93" spans="13:13">
      <c r="M93" s="32"/>
    </row>
    <row r="94" spans="13:13">
      <c r="M94" s="32"/>
    </row>
    <row r="95" spans="13:13">
      <c r="M95" s="32"/>
    </row>
    <row r="96" spans="13:13">
      <c r="M96" s="32"/>
    </row>
    <row r="97" spans="13:13">
      <c r="M97" s="32"/>
    </row>
    <row r="98" spans="13:13">
      <c r="M98" s="32"/>
    </row>
    <row r="99" spans="13:13">
      <c r="M99" s="32"/>
    </row>
    <row r="100" spans="13:13">
      <c r="M100" s="32"/>
    </row>
    <row r="101" spans="13:13">
      <c r="M101" s="32"/>
    </row>
    <row r="102" spans="13:13">
      <c r="M102" s="32"/>
    </row>
    <row r="103" spans="13:13">
      <c r="M103" s="32"/>
    </row>
    <row r="104" spans="13:13">
      <c r="M104" s="32"/>
    </row>
    <row r="105" spans="13:13">
      <c r="M105" s="32"/>
    </row>
    <row r="106" spans="13:13">
      <c r="M106" s="32"/>
    </row>
    <row r="107" spans="13:13">
      <c r="M107" s="32"/>
    </row>
    <row r="108" spans="13:13">
      <c r="M108" s="32"/>
    </row>
    <row r="109" spans="13:13">
      <c r="M109" s="32"/>
    </row>
    <row r="110" spans="13:13">
      <c r="M110" s="32"/>
    </row>
    <row r="111" spans="13:13">
      <c r="M111" s="32"/>
    </row>
  </sheetData>
  <mergeCells count="1">
    <mergeCell ref="B68:L68"/>
  </mergeCells>
  <phoneticPr fontId="0" type="noConversion"/>
  <printOptions horizontalCentered="1"/>
  <pageMargins left="0.5" right="0.5" top="0.5" bottom="0.5" header="0.5" footer="0.5"/>
  <pageSetup scale="70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DE74"/>
  <sheetViews>
    <sheetView topLeftCell="CJ1" zoomScale="90" zoomScaleNormal="90" workbookViewId="0">
      <selection activeCell="CZ3" sqref="CZ3"/>
    </sheetView>
  </sheetViews>
  <sheetFormatPr defaultRowHeight="12.75"/>
  <cols>
    <col min="1" max="1" width="20.28515625" customWidth="1"/>
    <col min="2" max="13" width="10.140625" customWidth="1"/>
    <col min="14" max="25" width="9.5703125" customWidth="1"/>
    <col min="27" max="34" width="8.7109375" customWidth="1"/>
    <col min="39" max="46" width="8.7109375" customWidth="1"/>
    <col min="51" max="58" width="8.7109375" customWidth="1"/>
    <col min="63" max="70" width="8.7109375" customWidth="1"/>
    <col min="75" max="85" width="8.7109375" customWidth="1"/>
    <col min="87" max="94" width="8.7109375" customWidth="1"/>
    <col min="99" max="106" width="8.7109375" customWidth="1"/>
  </cols>
  <sheetData>
    <row r="1" spans="1:109" s="4" customFormat="1">
      <c r="A1" s="4" t="s">
        <v>69</v>
      </c>
      <c r="D1" s="85"/>
      <c r="F1" s="85">
        <f>SUM(F8:F23,F26:F38,F41:F52,F55:F64)</f>
        <v>136611.59999999998</v>
      </c>
      <c r="G1" s="85">
        <f>SUM(G8:G23,G26:G38,G41:G52,G55:G64)</f>
        <v>139230.69999999998</v>
      </c>
      <c r="H1" s="85">
        <f>G1-G5</f>
        <v>188.69999999998254</v>
      </c>
      <c r="I1" s="85">
        <f>F1-F5</f>
        <v>218.59999999997672</v>
      </c>
      <c r="J1" s="85"/>
      <c r="K1" s="85"/>
      <c r="L1" s="85"/>
      <c r="M1" s="85"/>
    </row>
    <row r="2" spans="1:109" s="63" customFormat="1" ht="11.25">
      <c r="B2" s="48" t="s">
        <v>71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76" t="s">
        <v>72</v>
      </c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49" t="s">
        <v>0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1" t="s">
        <v>73</v>
      </c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3" t="s">
        <v>23</v>
      </c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5" t="s">
        <v>74</v>
      </c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7" t="s">
        <v>75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9" t="s">
        <v>76</v>
      </c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1" t="s">
        <v>1</v>
      </c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</row>
    <row r="3" spans="1:109" s="47" customFormat="1" ht="11.25">
      <c r="B3" s="64" t="s">
        <v>77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78" t="s">
        <v>78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65" t="s">
        <v>79</v>
      </c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80" t="s">
        <v>80</v>
      </c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8" t="s">
        <v>81</v>
      </c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81" t="s">
        <v>82</v>
      </c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82" t="s">
        <v>83</v>
      </c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83" t="s">
        <v>84</v>
      </c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84" t="s">
        <v>85</v>
      </c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</row>
    <row r="4" spans="1:109">
      <c r="B4" s="5">
        <v>2009</v>
      </c>
      <c r="C4" s="5">
        <v>2010</v>
      </c>
      <c r="D4" s="5">
        <v>2011</v>
      </c>
      <c r="E4" s="5">
        <v>2012</v>
      </c>
      <c r="F4" s="5">
        <v>2013</v>
      </c>
      <c r="G4" s="5">
        <v>2014</v>
      </c>
      <c r="H4" s="5">
        <v>2015</v>
      </c>
      <c r="I4" s="5">
        <v>2016</v>
      </c>
      <c r="J4" s="5">
        <v>2017</v>
      </c>
      <c r="K4" s="5">
        <v>2018</v>
      </c>
      <c r="L4" s="5">
        <v>2019</v>
      </c>
      <c r="M4" s="5">
        <v>2020</v>
      </c>
      <c r="N4" s="74">
        <v>2009</v>
      </c>
      <c r="O4" s="75">
        <v>2010</v>
      </c>
      <c r="P4" s="75">
        <v>2011</v>
      </c>
      <c r="Q4" s="75">
        <v>2012</v>
      </c>
      <c r="R4" s="75">
        <v>2013</v>
      </c>
      <c r="S4" s="75">
        <v>2014</v>
      </c>
      <c r="T4" s="75">
        <v>2015</v>
      </c>
      <c r="U4" s="75">
        <v>2016</v>
      </c>
      <c r="V4" s="75">
        <v>2017</v>
      </c>
      <c r="W4" s="75">
        <v>2018</v>
      </c>
      <c r="X4" s="75">
        <v>2019</v>
      </c>
      <c r="Y4" s="75">
        <v>2020</v>
      </c>
      <c r="Z4" s="13">
        <v>2009</v>
      </c>
      <c r="AA4" s="11">
        <v>2010</v>
      </c>
      <c r="AB4" s="11">
        <v>2011</v>
      </c>
      <c r="AC4" s="11">
        <v>2012</v>
      </c>
      <c r="AD4" s="11">
        <v>2013</v>
      </c>
      <c r="AE4" s="11">
        <v>2014</v>
      </c>
      <c r="AF4" s="11">
        <v>2015</v>
      </c>
      <c r="AG4" s="11">
        <v>2016</v>
      </c>
      <c r="AH4" s="11">
        <v>2017</v>
      </c>
      <c r="AI4" s="11">
        <v>2018</v>
      </c>
      <c r="AJ4" s="11">
        <v>2019</v>
      </c>
      <c r="AK4" s="11">
        <v>2020</v>
      </c>
      <c r="AL4" s="14">
        <v>2009</v>
      </c>
      <c r="AM4" s="12">
        <v>2010</v>
      </c>
      <c r="AN4" s="12">
        <v>2011</v>
      </c>
      <c r="AO4" s="12">
        <v>2012</v>
      </c>
      <c r="AP4" s="12">
        <v>2013</v>
      </c>
      <c r="AQ4" s="12">
        <v>2014</v>
      </c>
      <c r="AR4" s="12">
        <v>2015</v>
      </c>
      <c r="AS4" s="12">
        <v>2016</v>
      </c>
      <c r="AT4" s="12">
        <v>2017</v>
      </c>
      <c r="AU4" s="12">
        <v>2018</v>
      </c>
      <c r="AV4" s="12">
        <v>2019</v>
      </c>
      <c r="AW4" s="12">
        <v>2020</v>
      </c>
      <c r="AX4" s="15">
        <v>2009</v>
      </c>
      <c r="AY4" s="10">
        <v>2010</v>
      </c>
      <c r="AZ4" s="10">
        <v>2011</v>
      </c>
      <c r="BA4" s="10">
        <v>2012</v>
      </c>
      <c r="BB4" s="10">
        <v>2013</v>
      </c>
      <c r="BC4" s="10">
        <v>2014</v>
      </c>
      <c r="BD4" s="10">
        <v>2015</v>
      </c>
      <c r="BE4" s="10">
        <v>2016</v>
      </c>
      <c r="BF4" s="10">
        <v>2017</v>
      </c>
      <c r="BG4" s="10">
        <v>2018</v>
      </c>
      <c r="BH4" s="10">
        <v>2019</v>
      </c>
      <c r="BI4" s="10">
        <v>2020</v>
      </c>
      <c r="BJ4" s="16">
        <v>2009</v>
      </c>
      <c r="BK4" s="6">
        <v>2010</v>
      </c>
      <c r="BL4" s="6">
        <v>2011</v>
      </c>
      <c r="BM4" s="6">
        <v>2012</v>
      </c>
      <c r="BN4" s="6">
        <v>2013</v>
      </c>
      <c r="BO4" s="6">
        <v>2014</v>
      </c>
      <c r="BP4" s="6">
        <v>2015</v>
      </c>
      <c r="BQ4" s="6">
        <v>2016</v>
      </c>
      <c r="BR4" s="6">
        <v>2017</v>
      </c>
      <c r="BS4" s="6">
        <v>2018</v>
      </c>
      <c r="BT4" s="6">
        <v>2019</v>
      </c>
      <c r="BU4" s="6">
        <v>2020</v>
      </c>
      <c r="BV4" s="17">
        <v>2009</v>
      </c>
      <c r="BW4" s="7">
        <v>2010</v>
      </c>
      <c r="BX4" s="7">
        <v>2011</v>
      </c>
      <c r="BY4" s="7">
        <v>2012</v>
      </c>
      <c r="BZ4" s="7">
        <v>2013</v>
      </c>
      <c r="CA4" s="7">
        <v>2014</v>
      </c>
      <c r="CB4" s="7">
        <v>2015</v>
      </c>
      <c r="CC4" s="7">
        <v>2016</v>
      </c>
      <c r="CD4" s="7">
        <v>2017</v>
      </c>
      <c r="CE4" s="7">
        <v>2018</v>
      </c>
      <c r="CF4" s="7">
        <v>2019</v>
      </c>
      <c r="CG4" s="7">
        <v>2020</v>
      </c>
      <c r="CH4" s="18">
        <v>2009</v>
      </c>
      <c r="CI4" s="8">
        <v>2010</v>
      </c>
      <c r="CJ4" s="8">
        <v>2011</v>
      </c>
      <c r="CK4" s="8">
        <v>2012</v>
      </c>
      <c r="CL4" s="8">
        <v>2013</v>
      </c>
      <c r="CM4" s="8">
        <v>2014</v>
      </c>
      <c r="CN4" s="8">
        <v>2015</v>
      </c>
      <c r="CO4" s="8">
        <v>2016</v>
      </c>
      <c r="CP4" s="8">
        <v>2017</v>
      </c>
      <c r="CQ4" s="8">
        <v>2018</v>
      </c>
      <c r="CR4" s="8">
        <v>2019</v>
      </c>
      <c r="CS4" s="8">
        <v>2020</v>
      </c>
      <c r="CT4" s="19">
        <v>2009</v>
      </c>
      <c r="CU4" s="9">
        <v>2010</v>
      </c>
      <c r="CV4" s="9">
        <v>2011</v>
      </c>
      <c r="CW4" s="9">
        <v>2012</v>
      </c>
      <c r="CX4" s="9">
        <v>2013</v>
      </c>
      <c r="CY4" s="9">
        <v>2014</v>
      </c>
      <c r="CZ4" s="9">
        <v>2015</v>
      </c>
      <c r="DA4" s="9">
        <v>2016</v>
      </c>
      <c r="DB4" s="9">
        <v>2017</v>
      </c>
      <c r="DC4" s="9">
        <v>2018</v>
      </c>
      <c r="DD4" s="9">
        <v>2019</v>
      </c>
      <c r="DE4" s="9">
        <v>2020</v>
      </c>
    </row>
    <row r="5" spans="1:109">
      <c r="A5" s="37" t="s">
        <v>59</v>
      </c>
      <c r="B5" s="38">
        <v>131233</v>
      </c>
      <c r="C5" s="38">
        <v>130275</v>
      </c>
      <c r="D5" s="38">
        <v>131842</v>
      </c>
      <c r="E5" s="38">
        <v>134104</v>
      </c>
      <c r="F5" s="38">
        <v>136393</v>
      </c>
      <c r="G5" s="38">
        <v>139042</v>
      </c>
      <c r="H5" s="88">
        <f t="shared" ref="H5:M5" si="0">SUM(H8:H23,H26:H38,H41:H52,H55:H64)</f>
        <v>142178.5</v>
      </c>
      <c r="I5" s="88">
        <f t="shared" si="0"/>
        <v>144593.20000000004</v>
      </c>
      <c r="J5" s="86">
        <f t="shared" si="0"/>
        <v>146567.80000000002</v>
      </c>
      <c r="K5" s="86">
        <f t="shared" si="0"/>
        <v>148836.5</v>
      </c>
      <c r="L5" s="93">
        <f t="shared" si="0"/>
        <v>150753.60000000003</v>
      </c>
      <c r="M5" s="93">
        <f t="shared" si="0"/>
        <v>141426.40000000002</v>
      </c>
      <c r="N5" s="39">
        <v>6227</v>
      </c>
      <c r="O5" s="38">
        <v>6100</v>
      </c>
      <c r="P5" s="38">
        <v>6340</v>
      </c>
      <c r="Q5" s="38">
        <v>6482</v>
      </c>
      <c r="R5" s="38">
        <v>6709</v>
      </c>
      <c r="S5" s="38">
        <v>7087</v>
      </c>
      <c r="T5" s="88">
        <f t="shared" ref="T5:Y5" si="1">SUM(T8:T23,T26:T38,T41:T52,T55:T64)</f>
        <v>7262.6</v>
      </c>
      <c r="U5" s="88">
        <f t="shared" si="1"/>
        <v>7372.1</v>
      </c>
      <c r="V5" s="86">
        <f t="shared" si="1"/>
        <v>7613.0000000000009</v>
      </c>
      <c r="W5" s="86">
        <f t="shared" si="1"/>
        <v>7959.1999999999989</v>
      </c>
      <c r="X5" s="93">
        <f t="shared" si="1"/>
        <v>8189.9999999999982</v>
      </c>
      <c r="Y5" s="93">
        <f t="shared" si="1"/>
        <v>7807.1</v>
      </c>
      <c r="Z5" s="39">
        <v>11494</v>
      </c>
      <c r="AA5" s="38">
        <v>11604</v>
      </c>
      <c r="AB5" s="38">
        <v>11800</v>
      </c>
      <c r="AC5" s="38">
        <v>11958</v>
      </c>
      <c r="AD5" s="38">
        <v>12084</v>
      </c>
      <c r="AE5" s="38">
        <v>12302</v>
      </c>
      <c r="AF5" s="88">
        <f t="shared" ref="AF5:AK5" si="2">SUM(AF8:AF23,AF26:AF38,AF41:AF52,AF55:AF64)</f>
        <v>12333.000000000002</v>
      </c>
      <c r="AG5" s="88">
        <f t="shared" si="2"/>
        <v>12329.399999999998</v>
      </c>
      <c r="AH5" s="86">
        <f t="shared" si="2"/>
        <v>12432.699999999999</v>
      </c>
      <c r="AI5" s="86">
        <f t="shared" si="2"/>
        <v>12665.299999999996</v>
      </c>
      <c r="AJ5" s="93">
        <f t="shared" si="2"/>
        <v>12792.8</v>
      </c>
      <c r="AK5" s="93">
        <f t="shared" si="2"/>
        <v>12097.200000000003</v>
      </c>
      <c r="AL5" s="39">
        <v>25145</v>
      </c>
      <c r="AM5" s="38">
        <v>25396</v>
      </c>
      <c r="AN5" s="38">
        <v>25914</v>
      </c>
      <c r="AO5" s="38">
        <v>26328</v>
      </c>
      <c r="AP5" s="38">
        <v>26862</v>
      </c>
      <c r="AQ5" s="38">
        <v>27402</v>
      </c>
      <c r="AR5" s="88">
        <f t="shared" ref="AR5:AW5" si="3">SUM(AR8:AR23,AR26:AR38,AR41:AR52,AR55:AR64)</f>
        <v>26933.8</v>
      </c>
      <c r="AS5" s="88">
        <f t="shared" si="3"/>
        <v>27284.399999999998</v>
      </c>
      <c r="AT5" s="86">
        <f t="shared" si="3"/>
        <v>27510.399999999998</v>
      </c>
      <c r="AU5" s="86">
        <f t="shared" si="3"/>
        <v>27653.799999999996</v>
      </c>
      <c r="AV5" s="93">
        <f t="shared" si="3"/>
        <v>27724.499999999996</v>
      </c>
      <c r="AW5" s="93">
        <f t="shared" si="3"/>
        <v>26633.900000000005</v>
      </c>
      <c r="AX5" s="39">
        <v>2755</v>
      </c>
      <c r="AY5" s="38">
        <v>2698</v>
      </c>
      <c r="AZ5" s="38">
        <v>2696</v>
      </c>
      <c r="BA5" s="38">
        <v>2681</v>
      </c>
      <c r="BB5" s="38">
        <v>2732</v>
      </c>
      <c r="BC5" s="38">
        <v>2775</v>
      </c>
      <c r="BD5" s="88">
        <f t="shared" ref="BD5:BI5" si="4">SUM(BD8:BD23,BD26:BD38,BD41:BD52,BD55:BD64)</f>
        <v>2770.0999999999995</v>
      </c>
      <c r="BE5" s="88">
        <f t="shared" si="4"/>
        <v>2811.6</v>
      </c>
      <c r="BF5" s="86">
        <f t="shared" si="4"/>
        <v>2816.7000000000003</v>
      </c>
      <c r="BG5" s="86">
        <f t="shared" si="4"/>
        <v>2840.9000000000005</v>
      </c>
      <c r="BH5" s="93">
        <f t="shared" si="4"/>
        <v>2867.2000000000003</v>
      </c>
      <c r="BI5" s="93">
        <f t="shared" si="4"/>
        <v>2711.8000000000006</v>
      </c>
      <c r="BJ5" s="39">
        <v>24325</v>
      </c>
      <c r="BK5" s="38">
        <v>24821</v>
      </c>
      <c r="BL5" s="38">
        <v>25441</v>
      </c>
      <c r="BM5" s="38">
        <v>26080</v>
      </c>
      <c r="BN5" s="38">
        <v>26723</v>
      </c>
      <c r="BO5" s="38">
        <v>27578</v>
      </c>
      <c r="BP5" s="88">
        <f t="shared" ref="BP5:BU5" si="5">SUM(BP8:BP23,BP26:BP38,BP41:BP52,BP55:BP64)</f>
        <v>27742.999999999996</v>
      </c>
      <c r="BQ5" s="88">
        <f t="shared" si="5"/>
        <v>28309.400000000005</v>
      </c>
      <c r="BR5" s="86">
        <f t="shared" si="5"/>
        <v>28727.099999999995</v>
      </c>
      <c r="BS5" s="86">
        <f t="shared" si="5"/>
        <v>29354.699999999997</v>
      </c>
      <c r="BT5" s="93">
        <f t="shared" si="5"/>
        <v>29860.400000000001</v>
      </c>
      <c r="BU5" s="93">
        <f t="shared" si="5"/>
        <v>28816.699999999993</v>
      </c>
      <c r="BV5" s="39">
        <v>19890</v>
      </c>
      <c r="BW5" s="38">
        <v>20198</v>
      </c>
      <c r="BX5" s="38">
        <v>20568</v>
      </c>
      <c r="BY5" s="38">
        <v>21086</v>
      </c>
      <c r="BZ5" s="38">
        <v>21408</v>
      </c>
      <c r="CA5" s="38">
        <v>21893</v>
      </c>
      <c r="CB5" s="88">
        <f t="shared" ref="CB5:CG5" si="6">SUM(CB8:CB23,CB26:CB38,CB41:CB52,CB55:CB64)</f>
        <v>22059.999999999996</v>
      </c>
      <c r="CC5" s="88">
        <f t="shared" si="6"/>
        <v>22664.300000000003</v>
      </c>
      <c r="CD5" s="86">
        <f t="shared" si="6"/>
        <v>23131.899999999994</v>
      </c>
      <c r="CE5" s="86">
        <f t="shared" si="6"/>
        <v>23616.3</v>
      </c>
      <c r="CF5" s="93">
        <f t="shared" si="6"/>
        <v>24100.100000000002</v>
      </c>
      <c r="CG5" s="93">
        <f t="shared" si="6"/>
        <v>23164.399999999994</v>
      </c>
      <c r="CH5" s="39">
        <v>17930</v>
      </c>
      <c r="CI5" s="38">
        <v>18132</v>
      </c>
      <c r="CJ5" s="38">
        <v>18576</v>
      </c>
      <c r="CK5" s="38">
        <v>19078</v>
      </c>
      <c r="CL5" s="38">
        <v>19630</v>
      </c>
      <c r="CM5" s="38">
        <v>20186</v>
      </c>
      <c r="CN5" s="88">
        <f t="shared" ref="CN5:CS5" si="7">SUM(CN8:CN23,CN26:CN38,CN41:CN52,CN55:CN64)</f>
        <v>20726.200000000004</v>
      </c>
      <c r="CO5" s="88">
        <f t="shared" si="7"/>
        <v>21261.200000000008</v>
      </c>
      <c r="CP5" s="86">
        <f t="shared" si="7"/>
        <v>21661.600000000006</v>
      </c>
      <c r="CQ5" s="86">
        <f t="shared" si="7"/>
        <v>21970.900000000005</v>
      </c>
      <c r="CR5" s="93">
        <f t="shared" si="7"/>
        <v>22297.300000000003</v>
      </c>
      <c r="CS5" s="93">
        <f t="shared" si="7"/>
        <v>17975</v>
      </c>
      <c r="CT5" s="39">
        <v>22840</v>
      </c>
      <c r="CU5" s="38">
        <v>22607</v>
      </c>
      <c r="CV5" s="38">
        <v>22290</v>
      </c>
      <c r="CW5" s="38">
        <v>22245</v>
      </c>
      <c r="CX5" s="38">
        <v>22179</v>
      </c>
      <c r="CY5" s="38">
        <v>22261</v>
      </c>
      <c r="CZ5" s="88">
        <f>SUM(DA8:DA23,DA26:DA38,DA41:DA52,DA55:DA64)</f>
        <v>22563.3</v>
      </c>
      <c r="DA5" s="88">
        <f>SUM(DA8:DA23,DA26:DA38,DA41:DA52,DA55:DA64)</f>
        <v>22563.3</v>
      </c>
      <c r="DB5" s="86">
        <f>SUM(DB8:DB23,DB26:DB38,DB41:DB52,DB55:DB64)</f>
        <v>22676.899999999998</v>
      </c>
      <c r="DC5" s="86">
        <f>SUM(DC8:DC23,DC26:DC38,DC41:DC52,DC55:DC64)</f>
        <v>22778.200000000004</v>
      </c>
      <c r="DD5" s="93">
        <f>SUM(DD8:DD23,DD26:DD38,DD41:DD52,DD55:DD64)</f>
        <v>22923.4</v>
      </c>
      <c r="DE5" s="93">
        <f>SUM(DE8:DE23,DE26:DE38,DE41:DE52,DE55:DE64)</f>
        <v>22223.200000000001</v>
      </c>
    </row>
    <row r="6" spans="1:109">
      <c r="A6" s="21" t="s">
        <v>4</v>
      </c>
      <c r="B6" s="40">
        <f t="shared" ref="B6:BJ6" si="8">SUM(B8:B23)</f>
        <v>46488.899999999994</v>
      </c>
      <c r="C6" s="40">
        <f t="shared" si="8"/>
        <v>46320.1</v>
      </c>
      <c r="D6" s="40">
        <f t="shared" si="8"/>
        <v>46935.4</v>
      </c>
      <c r="E6" s="40">
        <f t="shared" ref="E6:F6" si="9">SUM(E8:E23)</f>
        <v>47805.000000000007</v>
      </c>
      <c r="F6" s="40">
        <f t="shared" si="9"/>
        <v>48698.799999999996</v>
      </c>
      <c r="G6" s="40">
        <f t="shared" ref="G6:I6" si="10">SUM(G8:G23)</f>
        <v>49753.000000000007</v>
      </c>
      <c r="H6" s="40">
        <f t="shared" si="10"/>
        <v>50958.999999999993</v>
      </c>
      <c r="I6" s="40">
        <f t="shared" si="10"/>
        <v>51860.5</v>
      </c>
      <c r="J6" s="40">
        <f t="shared" ref="J6" si="11">SUM(J8:J23)</f>
        <v>52593.3</v>
      </c>
      <c r="K6" s="40">
        <f t="shared" ref="K6" si="12">SUM(K8:K23)</f>
        <v>53510.5</v>
      </c>
      <c r="L6" s="40">
        <f>SUM(L8:L23)</f>
        <v>54404.3</v>
      </c>
      <c r="M6" s="40">
        <f>SUM(M8:M23)</f>
        <v>51811.100000000006</v>
      </c>
      <c r="N6" s="41">
        <f t="shared" si="8"/>
        <v>2829.1</v>
      </c>
      <c r="O6" s="40">
        <f t="shared" si="8"/>
        <v>2663.7999999999997</v>
      </c>
      <c r="P6" s="40">
        <f t="shared" si="8"/>
        <v>2677.5000000000005</v>
      </c>
      <c r="Q6" s="40">
        <f t="shared" ref="Q6:T6" si="13">SUM(Q8:Q23)</f>
        <v>2742.9</v>
      </c>
      <c r="R6" s="40">
        <f t="shared" si="13"/>
        <v>2827.7000000000003</v>
      </c>
      <c r="S6" s="40">
        <f t="shared" ref="S6:U6" si="14">SUM(S8:S23)</f>
        <v>2953.6</v>
      </c>
      <c r="T6" s="40">
        <f t="shared" si="13"/>
        <v>3019.7</v>
      </c>
      <c r="U6" s="40">
        <f t="shared" si="14"/>
        <v>3030.3</v>
      </c>
      <c r="V6" s="40">
        <f t="shared" ref="V6:W6" si="15">SUM(V8:V23)</f>
        <v>3119.4</v>
      </c>
      <c r="W6" s="40">
        <f t="shared" si="15"/>
        <v>3269.9</v>
      </c>
      <c r="X6" s="40">
        <f t="shared" ref="X6:Y6" si="16">SUM(X8:X23)</f>
        <v>3366.1</v>
      </c>
      <c r="Y6" s="40">
        <f t="shared" si="16"/>
        <v>3183.0000000000005</v>
      </c>
      <c r="Z6" s="41">
        <f t="shared" si="8"/>
        <v>3967</v>
      </c>
      <c r="AA6" s="40">
        <f t="shared" si="8"/>
        <v>3831.6000000000004</v>
      </c>
      <c r="AB6" s="40">
        <f t="shared" si="8"/>
        <v>3890.2000000000007</v>
      </c>
      <c r="AC6" s="40">
        <f t="shared" ref="AC6:AD6" si="17">SUM(AC8:AC23)</f>
        <v>3967.7999999999997</v>
      </c>
      <c r="AD6" s="40">
        <f t="shared" si="17"/>
        <v>4000.7000000000003</v>
      </c>
      <c r="AE6" s="40">
        <f t="shared" ref="AE6:AG6" si="18">SUM(AE8:AE23)</f>
        <v>4062.7999999999997</v>
      </c>
      <c r="AF6" s="40">
        <f t="shared" si="18"/>
        <v>4120.3</v>
      </c>
      <c r="AG6" s="40">
        <f t="shared" si="18"/>
        <v>4117.8</v>
      </c>
      <c r="AH6" s="40">
        <f t="shared" ref="AH6:AI6" si="19">SUM(AH8:AH23)</f>
        <v>4159.3999999999996</v>
      </c>
      <c r="AI6" s="40">
        <f t="shared" si="19"/>
        <v>4253.6000000000004</v>
      </c>
      <c r="AJ6" s="40">
        <f t="shared" ref="AJ6:AK6" si="20">SUM(AJ8:AJ23)</f>
        <v>4327.8999999999996</v>
      </c>
      <c r="AK6" s="40">
        <f t="shared" si="20"/>
        <v>4126</v>
      </c>
      <c r="AL6" s="41">
        <f t="shared" si="8"/>
        <v>9097</v>
      </c>
      <c r="AM6" s="40">
        <f t="shared" si="8"/>
        <v>9029.2000000000025</v>
      </c>
      <c r="AN6" s="40">
        <f t="shared" si="8"/>
        <v>9193.7999999999993</v>
      </c>
      <c r="AO6" s="40">
        <f t="shared" ref="AO6" si="21">SUM(AO8:AO23)</f>
        <v>9371.8000000000011</v>
      </c>
      <c r="AP6" s="40">
        <f>SUM(AQ8:AQ23)</f>
        <v>9762.1999999999989</v>
      </c>
      <c r="AQ6" s="40">
        <f t="shared" ref="AQ6:AS6" si="22">SUM(AQ8:AQ23)</f>
        <v>9762.1999999999989</v>
      </c>
      <c r="AR6" s="40">
        <f t="shared" si="22"/>
        <v>10036.1</v>
      </c>
      <c r="AS6" s="40">
        <f t="shared" si="22"/>
        <v>10189.499999999998</v>
      </c>
      <c r="AT6" s="40">
        <f t="shared" ref="AT6" si="23">SUM(AT8:AT23)</f>
        <v>10269.700000000003</v>
      </c>
      <c r="AU6" s="40">
        <f t="shared" ref="AU6:AV6" si="24">SUM(AU8:AU23)</f>
        <v>10359</v>
      </c>
      <c r="AV6" s="40">
        <f t="shared" si="24"/>
        <v>10440.599999999999</v>
      </c>
      <c r="AW6" s="40">
        <f t="shared" ref="AW6" si="25">SUM(AW8:AW23)</f>
        <v>10182.600000000002</v>
      </c>
      <c r="AX6" s="41">
        <f t="shared" si="8"/>
        <v>872.80000000000018</v>
      </c>
      <c r="AY6" s="40">
        <f t="shared" si="8"/>
        <v>835.09999999999991</v>
      </c>
      <c r="AZ6" s="40">
        <f t="shared" si="8"/>
        <v>822.5</v>
      </c>
      <c r="BA6" s="40">
        <f t="shared" ref="BA6:BB6" si="26">SUM(BA8:BA23)</f>
        <v>819.80000000000007</v>
      </c>
      <c r="BB6" s="40">
        <f t="shared" si="26"/>
        <v>828.4</v>
      </c>
      <c r="BC6" s="40">
        <f t="shared" ref="BC6:BE6" si="27">SUM(BC8:BC23)</f>
        <v>836.1</v>
      </c>
      <c r="BD6" s="40">
        <f t="shared" si="27"/>
        <v>836.80000000000007</v>
      </c>
      <c r="BE6" s="40">
        <f t="shared" si="27"/>
        <v>835.40000000000009</v>
      </c>
      <c r="BF6" s="40">
        <f t="shared" ref="BF6:BG6" si="28">SUM(BF8:BF23)</f>
        <v>838.50000000000011</v>
      </c>
      <c r="BG6" s="40">
        <f t="shared" si="28"/>
        <v>836.2</v>
      </c>
      <c r="BH6" s="40">
        <f t="shared" ref="BH6:BI6" si="29">SUM(BH8:BH23)</f>
        <v>835.5</v>
      </c>
      <c r="BI6" s="40">
        <f t="shared" si="29"/>
        <v>786.2</v>
      </c>
      <c r="BJ6" s="41">
        <f t="shared" si="8"/>
        <v>8432</v>
      </c>
      <c r="BK6" s="40">
        <f t="shared" ref="BK6:CV6" si="30">SUM(BK8:BK23)</f>
        <v>8524.1999999999989</v>
      </c>
      <c r="BL6" s="40">
        <f t="shared" si="30"/>
        <v>8783.5</v>
      </c>
      <c r="BM6" s="40">
        <f t="shared" ref="BM6:BN6" si="31">SUM(BM8:BM23)</f>
        <v>9050.9000000000015</v>
      </c>
      <c r="BN6" s="40">
        <f t="shared" si="31"/>
        <v>9305.5</v>
      </c>
      <c r="BO6" s="40">
        <f t="shared" ref="BO6:BQ6" si="32">SUM(BO8:BO23)</f>
        <v>9585.2000000000007</v>
      </c>
      <c r="BP6" s="40">
        <f t="shared" si="32"/>
        <v>9875.1</v>
      </c>
      <c r="BQ6" s="40">
        <f t="shared" si="32"/>
        <v>10100.799999999999</v>
      </c>
      <c r="BR6" s="40">
        <f t="shared" ref="BR6:BS6" si="33">SUM(BR8:BR23)</f>
        <v>10300.5</v>
      </c>
      <c r="BS6" s="40">
        <f t="shared" si="33"/>
        <v>10590.400000000001</v>
      </c>
      <c r="BT6" s="40">
        <f t="shared" ref="BT6:BU6" si="34">SUM(BT8:BT23)</f>
        <v>10838.6</v>
      </c>
      <c r="BU6" s="40">
        <f t="shared" si="34"/>
        <v>10610.199999999999</v>
      </c>
      <c r="BV6" s="41">
        <f>SUM(BW8:BW23)</f>
        <v>6353.1</v>
      </c>
      <c r="BW6" s="40">
        <f t="shared" si="30"/>
        <v>6353.1</v>
      </c>
      <c r="BX6" s="40">
        <f t="shared" si="30"/>
        <v>6463.2999999999993</v>
      </c>
      <c r="BY6" s="40">
        <f t="shared" ref="BY6:BZ6" si="35">SUM(BY8:BY23)</f>
        <v>6589.9000000000005</v>
      </c>
      <c r="BZ6" s="40">
        <f t="shared" si="35"/>
        <v>6717.8000000000011</v>
      </c>
      <c r="CA6" s="40">
        <f t="shared" ref="CA6:CC6" si="36">SUM(CA8:CA23)</f>
        <v>6848.4999999999982</v>
      </c>
      <c r="CB6" s="40">
        <f t="shared" si="36"/>
        <v>7051.5</v>
      </c>
      <c r="CC6" s="40">
        <f t="shared" si="36"/>
        <v>7253.3999999999987</v>
      </c>
      <c r="CD6" s="40">
        <f t="shared" ref="CD6:CE6" si="37">SUM(CD8:CD23)</f>
        <v>7379.7000000000007</v>
      </c>
      <c r="CE6" s="40">
        <f t="shared" si="37"/>
        <v>7519.2000000000007</v>
      </c>
      <c r="CF6" s="40">
        <f t="shared" ref="CF6:CG6" si="38">SUM(CF8:CF23)</f>
        <v>7689.6999999999989</v>
      </c>
      <c r="CG6" s="40">
        <f t="shared" si="38"/>
        <v>7435.0000000000009</v>
      </c>
      <c r="CH6" s="41">
        <f t="shared" si="30"/>
        <v>6630.7999999999993</v>
      </c>
      <c r="CI6" s="40">
        <f t="shared" si="30"/>
        <v>6596.3000000000011</v>
      </c>
      <c r="CJ6" s="40">
        <f t="shared" si="30"/>
        <v>6717.5</v>
      </c>
      <c r="CK6" s="40">
        <f t="shared" ref="CK6:CL6" si="39">SUM(CK8:CK23)</f>
        <v>6923.3</v>
      </c>
      <c r="CL6" s="40">
        <f t="shared" si="39"/>
        <v>7141.3</v>
      </c>
      <c r="CM6" s="40">
        <f t="shared" ref="CM6:CO6" si="40">SUM(CM8:CM23)</f>
        <v>7356.9999999999991</v>
      </c>
      <c r="CN6" s="40">
        <f t="shared" si="40"/>
        <v>7606</v>
      </c>
      <c r="CO6" s="40">
        <f t="shared" si="40"/>
        <v>7838.1000000000013</v>
      </c>
      <c r="CP6" s="40">
        <f t="shared" ref="CP6:CQ6" si="41">SUM(CP8:CP23)</f>
        <v>7990.9000000000005</v>
      </c>
      <c r="CQ6" s="40">
        <f t="shared" si="41"/>
        <v>8113.2</v>
      </c>
      <c r="CR6" s="40">
        <f t="shared" ref="CR6:CS6" si="42">SUM(CR8:CR23)</f>
        <v>8282.6</v>
      </c>
      <c r="CS6" s="40">
        <f t="shared" si="42"/>
        <v>7007.2999999999993</v>
      </c>
      <c r="CT6" s="41">
        <f t="shared" si="30"/>
        <v>8435.5999999999985</v>
      </c>
      <c r="CU6" s="40">
        <f t="shared" si="30"/>
        <v>8487.1</v>
      </c>
      <c r="CV6" s="40">
        <f t="shared" si="30"/>
        <v>8387.2999999999993</v>
      </c>
      <c r="CW6" s="40">
        <f t="shared" ref="CW6:CX6" si="43">SUM(CW8:CW23)</f>
        <v>8339.4</v>
      </c>
      <c r="CX6" s="40">
        <f t="shared" si="43"/>
        <v>8342.8000000000011</v>
      </c>
      <c r="CY6" s="40">
        <f t="shared" ref="CY6:DA6" si="44">SUM(CY8:CY23)</f>
        <v>8348.6</v>
      </c>
      <c r="CZ6" s="40">
        <f>SUM(DA8:DA23)</f>
        <v>8495.6</v>
      </c>
      <c r="DA6" s="40">
        <f t="shared" si="44"/>
        <v>8495.6</v>
      </c>
      <c r="DB6" s="40">
        <f t="shared" ref="DB6:DC6" si="45">SUM(DB8:DB23)</f>
        <v>8535.5</v>
      </c>
      <c r="DC6" s="89">
        <f t="shared" si="45"/>
        <v>8570.2000000000007</v>
      </c>
      <c r="DD6" s="89">
        <f t="shared" ref="DD6:DE6" si="46">SUM(DD8:DD23)</f>
        <v>8623.9</v>
      </c>
      <c r="DE6" s="40">
        <f t="shared" si="46"/>
        <v>8482.1</v>
      </c>
    </row>
    <row r="7" spans="1:109">
      <c r="A7" s="20" t="s">
        <v>60</v>
      </c>
      <c r="B7" s="40">
        <f t="shared" ref="B7:BJ7" si="47">(B6/B5)*100</f>
        <v>35.42470262814993</v>
      </c>
      <c r="C7" s="40">
        <f t="shared" si="47"/>
        <v>35.555632316254076</v>
      </c>
      <c r="D7" s="40">
        <f t="shared" si="47"/>
        <v>35.599733013758893</v>
      </c>
      <c r="E7" s="40">
        <f t="shared" ref="E7:H7" si="48">(E6/E5)*100</f>
        <v>35.647706257829746</v>
      </c>
      <c r="F7" s="40">
        <f t="shared" si="48"/>
        <v>35.704764907289963</v>
      </c>
      <c r="G7" s="40">
        <f t="shared" ref="G7:I7" si="49">(G6/G5)*100</f>
        <v>35.782713137037739</v>
      </c>
      <c r="H7" s="40">
        <f t="shared" si="48"/>
        <v>35.841565356224741</v>
      </c>
      <c r="I7" s="40">
        <f t="shared" si="49"/>
        <v>35.866486114146433</v>
      </c>
      <c r="J7" s="40">
        <f t="shared" ref="J7" si="50">(J6/J5)*100</f>
        <v>35.883256758987983</v>
      </c>
      <c r="K7" s="40">
        <f t="shared" ref="K7" si="51">(K6/K5)*100</f>
        <v>35.952538523816401</v>
      </c>
      <c r="L7" s="40">
        <f>(L6/L5)*100</f>
        <v>36.088226085479874</v>
      </c>
      <c r="M7" s="40">
        <f>(M6/M5)*100</f>
        <v>36.63467358286713</v>
      </c>
      <c r="N7" s="41">
        <f t="shared" si="47"/>
        <v>45.432792677051545</v>
      </c>
      <c r="O7" s="40">
        <f t="shared" si="47"/>
        <v>43.668852459016385</v>
      </c>
      <c r="P7" s="40">
        <f t="shared" si="47"/>
        <v>42.23186119873818</v>
      </c>
      <c r="Q7" s="40">
        <f t="shared" ref="Q7:R7" si="52">(Q6/Q5)*100</f>
        <v>42.315643319962973</v>
      </c>
      <c r="R7" s="40">
        <f t="shared" si="52"/>
        <v>42.147861082128493</v>
      </c>
      <c r="S7" s="40">
        <f t="shared" ref="S7:U7" si="53">(S6/S5)*100</f>
        <v>41.676308734302239</v>
      </c>
      <c r="T7" s="40">
        <f t="shared" si="53"/>
        <v>41.578773442018004</v>
      </c>
      <c r="U7" s="40">
        <f t="shared" si="53"/>
        <v>41.104976872261631</v>
      </c>
      <c r="V7" s="40">
        <f t="shared" ref="V7:W7" si="54">(V6/V5)*100</f>
        <v>40.974648627347953</v>
      </c>
      <c r="W7" s="40">
        <f t="shared" si="54"/>
        <v>41.083274700974982</v>
      </c>
      <c r="X7" s="40">
        <f t="shared" ref="X7:Y7" si="55">(X6/X5)*100</f>
        <v>41.100122100122114</v>
      </c>
      <c r="Y7" s="40">
        <f t="shared" si="55"/>
        <v>40.770580625328229</v>
      </c>
      <c r="Z7" s="41">
        <f t="shared" si="47"/>
        <v>34.513659300504614</v>
      </c>
      <c r="AA7" s="40">
        <f t="shared" si="47"/>
        <v>33.019648397104447</v>
      </c>
      <c r="AB7" s="40">
        <f t="shared" si="47"/>
        <v>32.967796610169501</v>
      </c>
      <c r="AC7" s="40">
        <f t="shared" ref="AC7:AD7" si="56">(AC6/AC5)*100</f>
        <v>33.181133968891118</v>
      </c>
      <c r="AD7" s="40">
        <f t="shared" si="56"/>
        <v>33.107414763323405</v>
      </c>
      <c r="AE7" s="40">
        <f t="shared" ref="AE7:AG7" si="57">(AE6/AE5)*100</f>
        <v>33.025524304991052</v>
      </c>
      <c r="AF7" s="40">
        <f t="shared" si="57"/>
        <v>33.408740776777748</v>
      </c>
      <c r="AG7" s="40">
        <f t="shared" si="57"/>
        <v>33.398218891430247</v>
      </c>
      <c r="AH7" s="40">
        <f t="shared" ref="AH7:AI7" si="58">(AH6/AH5)*100</f>
        <v>33.455323461516805</v>
      </c>
      <c r="AI7" s="40">
        <f t="shared" si="58"/>
        <v>33.584676241383953</v>
      </c>
      <c r="AJ7" s="40">
        <f t="shared" ref="AJ7:AK7" si="59">(AJ6/AJ5)*100</f>
        <v>33.830748546057151</v>
      </c>
      <c r="AK7" s="40">
        <f t="shared" si="59"/>
        <v>34.107066097940013</v>
      </c>
      <c r="AL7" s="41">
        <f t="shared" si="47"/>
        <v>36.178166633525549</v>
      </c>
      <c r="AM7" s="40">
        <f t="shared" si="47"/>
        <v>35.553630492991033</v>
      </c>
      <c r="AN7" s="40">
        <f t="shared" si="47"/>
        <v>35.478119935170177</v>
      </c>
      <c r="AO7" s="40">
        <f t="shared" ref="AO7" si="60">(AO6/AO5)*100</f>
        <v>35.596323305986026</v>
      </c>
      <c r="AP7" s="40">
        <f>(AQ6/AQ5)*100</f>
        <v>35.625866725056561</v>
      </c>
      <c r="AQ7" s="40">
        <f t="shared" ref="AQ7:AS7" si="61">(AQ6/AQ5)*100</f>
        <v>35.625866725056561</v>
      </c>
      <c r="AR7" s="40">
        <f t="shared" si="61"/>
        <v>37.26210189427411</v>
      </c>
      <c r="AS7" s="40">
        <f t="shared" si="61"/>
        <v>37.345516119101021</v>
      </c>
      <c r="AT7" s="40">
        <f t="shared" ref="AT7" si="62">(AT6/AT5)*100</f>
        <v>37.330246016052122</v>
      </c>
      <c r="AU7" s="40">
        <f t="shared" ref="AU7:AV7" si="63">(AU6/AU5)*100</f>
        <v>37.459589640483408</v>
      </c>
      <c r="AV7" s="40">
        <f t="shared" si="63"/>
        <v>37.658388789698641</v>
      </c>
      <c r="AW7" s="40">
        <f t="shared" ref="AW7" si="64">(AW6/AW5)*100</f>
        <v>38.231727234839816</v>
      </c>
      <c r="AX7" s="41">
        <f t="shared" si="47"/>
        <v>31.680580762250461</v>
      </c>
      <c r="AY7" s="40">
        <f t="shared" si="47"/>
        <v>30.952557449962931</v>
      </c>
      <c r="AZ7" s="40">
        <f t="shared" si="47"/>
        <v>30.508160237388726</v>
      </c>
      <c r="BA7" s="40">
        <f t="shared" ref="BA7:BB7" si="65">(BA6/BA5)*100</f>
        <v>30.578142484147708</v>
      </c>
      <c r="BB7" s="40">
        <f t="shared" si="65"/>
        <v>30.322108345534403</v>
      </c>
      <c r="BC7" s="40">
        <f t="shared" ref="BC7:BE7" si="66">(BC6/BC5)*100</f>
        <v>30.129729729729732</v>
      </c>
      <c r="BD7" s="40">
        <f t="shared" si="66"/>
        <v>30.208295729396056</v>
      </c>
      <c r="BE7" s="40">
        <f t="shared" si="66"/>
        <v>29.712619149238872</v>
      </c>
      <c r="BF7" s="40">
        <f t="shared" ref="BF7:BG7" si="67">(BF6/BF5)*100</f>
        <v>29.768878474810951</v>
      </c>
      <c r="BG7" s="40">
        <f t="shared" si="67"/>
        <v>29.434334189869404</v>
      </c>
      <c r="BH7" s="40">
        <f t="shared" ref="BH7:BI7" si="68">(BH6/BH5)*100</f>
        <v>29.139927455357139</v>
      </c>
      <c r="BI7" s="40">
        <f t="shared" si="68"/>
        <v>28.991813555571937</v>
      </c>
      <c r="BJ7" s="41">
        <f t="shared" si="47"/>
        <v>34.663926002055504</v>
      </c>
      <c r="BK7" s="40">
        <f t="shared" ref="BK7:CV7" si="69">(BK6/BK5)*100</f>
        <v>34.342693686797467</v>
      </c>
      <c r="BL7" s="40">
        <f t="shared" si="69"/>
        <v>34.524979364018712</v>
      </c>
      <c r="BM7" s="40">
        <f t="shared" ref="BM7:BN7" si="70">(BM6/BM5)*100</f>
        <v>34.704371165644176</v>
      </c>
      <c r="BN7" s="40">
        <f t="shared" si="70"/>
        <v>34.822063391086324</v>
      </c>
      <c r="BO7" s="40">
        <f t="shared" ref="BO7:BQ7" si="71">(BO6/BO5)*100</f>
        <v>34.756690115309311</v>
      </c>
      <c r="BP7" s="40">
        <f t="shared" si="71"/>
        <v>35.59492484590708</v>
      </c>
      <c r="BQ7" s="40">
        <f t="shared" si="71"/>
        <v>35.680021476965237</v>
      </c>
      <c r="BR7" s="40">
        <f t="shared" ref="BR7:BS7" si="72">(BR6/BR5)*100</f>
        <v>35.85638647827313</v>
      </c>
      <c r="BS7" s="40">
        <f t="shared" si="72"/>
        <v>36.077357288611374</v>
      </c>
      <c r="BT7" s="40">
        <f t="shared" ref="BT7:BU7" si="73">(BT6/BT5)*100</f>
        <v>36.297571365420424</v>
      </c>
      <c r="BU7" s="40">
        <f t="shared" si="73"/>
        <v>36.819621955324521</v>
      </c>
      <c r="BV7" s="41">
        <f>(BW6/BW5)*100</f>
        <v>31.454104366768988</v>
      </c>
      <c r="BW7" s="40">
        <f t="shared" si="69"/>
        <v>31.454104366768988</v>
      </c>
      <c r="BX7" s="40">
        <f t="shared" si="69"/>
        <v>31.424056787242314</v>
      </c>
      <c r="BY7" s="40">
        <f t="shared" ref="BY7:BZ7" si="74">(BY6/BY5)*100</f>
        <v>31.252489803661199</v>
      </c>
      <c r="BZ7" s="40">
        <f t="shared" si="74"/>
        <v>31.379857997010468</v>
      </c>
      <c r="CA7" s="40">
        <f t="shared" ref="CA7:CC7" si="75">(CA6/CA5)*100</f>
        <v>31.28168821084364</v>
      </c>
      <c r="CB7" s="40">
        <f t="shared" si="75"/>
        <v>31.965095194922945</v>
      </c>
      <c r="CC7" s="40">
        <f t="shared" si="75"/>
        <v>32.003635673724744</v>
      </c>
      <c r="CD7" s="40">
        <f t="shared" ref="CD7:CE7" si="76">(CD6/CD5)*100</f>
        <v>31.902697141177345</v>
      </c>
      <c r="CE7" s="40">
        <f t="shared" si="76"/>
        <v>31.839026435131672</v>
      </c>
      <c r="CF7" s="40">
        <f t="shared" ref="CF7:CG7" si="77">(CF6/CF5)*100</f>
        <v>31.907336484080972</v>
      </c>
      <c r="CG7" s="40">
        <f t="shared" si="77"/>
        <v>32.096665573034493</v>
      </c>
      <c r="CH7" s="41">
        <f t="shared" si="69"/>
        <v>36.981595092024541</v>
      </c>
      <c r="CI7" s="40">
        <f t="shared" si="69"/>
        <v>36.379329362453127</v>
      </c>
      <c r="CJ7" s="40">
        <f t="shared" si="69"/>
        <v>36.162252368647721</v>
      </c>
      <c r="CK7" s="40">
        <f t="shared" ref="CK7:CL7" si="78">(CK6/CK5)*100</f>
        <v>36.289443337876087</v>
      </c>
      <c r="CL7" s="40">
        <f t="shared" si="78"/>
        <v>36.379521141110544</v>
      </c>
      <c r="CM7" s="40">
        <f t="shared" ref="CM7:CO7" si="79">(CM6/CM5)*100</f>
        <v>36.44605171901317</v>
      </c>
      <c r="CN7" s="40">
        <f t="shared" si="79"/>
        <v>36.697513292354593</v>
      </c>
      <c r="CO7" s="40">
        <f t="shared" si="79"/>
        <v>36.865746053844553</v>
      </c>
      <c r="CP7" s="40">
        <f t="shared" ref="CP7:CQ7" si="80">(CP6/CP5)*100</f>
        <v>36.889703438342494</v>
      </c>
      <c r="CQ7" s="40">
        <f t="shared" si="80"/>
        <v>36.92702620284102</v>
      </c>
      <c r="CR7" s="40">
        <f t="shared" ref="CR7:CS7" si="81">(CR6/CR5)*100</f>
        <v>37.146201558036175</v>
      </c>
      <c r="CS7" s="40">
        <f t="shared" si="81"/>
        <v>38.983588317107085</v>
      </c>
      <c r="CT7" s="41">
        <f t="shared" si="69"/>
        <v>36.933450087565667</v>
      </c>
      <c r="CU7" s="40">
        <f t="shared" si="69"/>
        <v>37.541911797230945</v>
      </c>
      <c r="CV7" s="40">
        <f t="shared" si="69"/>
        <v>37.628084342754597</v>
      </c>
      <c r="CW7" s="40">
        <f t="shared" ref="CW7:CX7" si="82">(CW6/CW5)*100</f>
        <v>37.488873904248145</v>
      </c>
      <c r="CX7" s="40">
        <f t="shared" si="82"/>
        <v>37.615762658370535</v>
      </c>
      <c r="CY7" s="40">
        <f t="shared" ref="CY7:DA7" si="83">(CY6/CY5)*100</f>
        <v>37.503256816854588</v>
      </c>
      <c r="CZ7" s="40">
        <f>(DA6/DA5)*100</f>
        <v>37.652293769085198</v>
      </c>
      <c r="DA7" s="40">
        <f t="shared" si="83"/>
        <v>37.652293769085198</v>
      </c>
      <c r="DB7" s="40">
        <f t="shared" ref="DB7:DC7" si="84">(DB6/DB5)*100</f>
        <v>37.639624463661264</v>
      </c>
      <c r="DC7" s="40">
        <f t="shared" si="84"/>
        <v>37.624570861613293</v>
      </c>
      <c r="DD7" s="40">
        <f t="shared" ref="DD7:DE7" si="85">(DD6/DD5)*100</f>
        <v>37.620510046502694</v>
      </c>
      <c r="DE7" s="40">
        <f t="shared" si="85"/>
        <v>38.167770618092803</v>
      </c>
    </row>
    <row r="8" spans="1:109">
      <c r="A8" s="21" t="s">
        <v>5</v>
      </c>
      <c r="B8" s="42">
        <v>1886.5</v>
      </c>
      <c r="C8" s="42">
        <v>1870.8</v>
      </c>
      <c r="D8" s="42">
        <v>1870</v>
      </c>
      <c r="E8" s="42">
        <v>1885.1</v>
      </c>
      <c r="F8" s="42">
        <v>1902.6</v>
      </c>
      <c r="G8" s="42">
        <v>1923.2</v>
      </c>
      <c r="H8" s="42">
        <v>1949.1</v>
      </c>
      <c r="I8" s="42">
        <v>1975.8</v>
      </c>
      <c r="J8" s="42">
        <v>2015.5</v>
      </c>
      <c r="K8" s="42">
        <v>2042</v>
      </c>
      <c r="L8" s="92">
        <v>2072.6</v>
      </c>
      <c r="M8" s="92">
        <v>1986.1</v>
      </c>
      <c r="N8" s="43">
        <v>103.5</v>
      </c>
      <c r="O8" s="42">
        <v>99.2</v>
      </c>
      <c r="P8" s="42">
        <v>93.100000000000009</v>
      </c>
      <c r="Q8" s="42">
        <v>92.199999999999989</v>
      </c>
      <c r="R8" s="42">
        <v>91.3</v>
      </c>
      <c r="S8" s="42">
        <v>91.3</v>
      </c>
      <c r="T8" s="42">
        <v>92.6</v>
      </c>
      <c r="U8" s="42">
        <v>93.8</v>
      </c>
      <c r="V8" s="42">
        <v>94.8</v>
      </c>
      <c r="W8" s="42">
        <v>99.1</v>
      </c>
      <c r="X8" s="42">
        <v>103.6</v>
      </c>
      <c r="Y8" s="42">
        <v>102.6</v>
      </c>
      <c r="Z8" s="43">
        <v>246.8</v>
      </c>
      <c r="AA8" s="42">
        <v>236.3</v>
      </c>
      <c r="AB8" s="42">
        <v>237.4</v>
      </c>
      <c r="AC8" s="42">
        <v>243.6</v>
      </c>
      <c r="AD8" s="42">
        <v>249.3</v>
      </c>
      <c r="AE8" s="42">
        <v>252.6</v>
      </c>
      <c r="AF8" s="42">
        <v>257.8</v>
      </c>
      <c r="AG8" s="42">
        <v>260.7</v>
      </c>
      <c r="AH8" s="42">
        <v>263.3</v>
      </c>
      <c r="AI8" s="42">
        <v>267.10000000000002</v>
      </c>
      <c r="AJ8" s="42">
        <v>268.60000000000002</v>
      </c>
      <c r="AK8" s="42">
        <v>257.8</v>
      </c>
      <c r="AL8" s="43">
        <v>365.8</v>
      </c>
      <c r="AM8" s="42">
        <v>361.4</v>
      </c>
      <c r="AN8" s="42">
        <v>364.2</v>
      </c>
      <c r="AO8" s="42">
        <v>366.1</v>
      </c>
      <c r="AP8" s="42">
        <v>368.6</v>
      </c>
      <c r="AQ8" s="42">
        <v>373.1</v>
      </c>
      <c r="AR8" s="42">
        <v>377.8</v>
      </c>
      <c r="AS8" s="42">
        <v>380.3</v>
      </c>
      <c r="AT8" s="42">
        <v>378.8</v>
      </c>
      <c r="AU8" s="42">
        <v>380.7</v>
      </c>
      <c r="AV8" s="42">
        <v>383.2</v>
      </c>
      <c r="AW8" s="42">
        <v>374.5</v>
      </c>
      <c r="AX8" s="43">
        <v>25.1</v>
      </c>
      <c r="AY8" s="42">
        <v>24</v>
      </c>
      <c r="AZ8" s="42">
        <v>23.1</v>
      </c>
      <c r="BA8" s="42">
        <v>22.7</v>
      </c>
      <c r="BB8" s="42">
        <v>22.6</v>
      </c>
      <c r="BC8" s="42">
        <v>22</v>
      </c>
      <c r="BD8" s="42">
        <v>21.4</v>
      </c>
      <c r="BE8" s="42">
        <v>20.6</v>
      </c>
      <c r="BF8" s="42">
        <v>20.9</v>
      </c>
      <c r="BG8" s="42">
        <v>21.1</v>
      </c>
      <c r="BH8" s="92">
        <v>21.2</v>
      </c>
      <c r="BI8" s="42">
        <v>19.3</v>
      </c>
      <c r="BJ8" s="43">
        <v>300.10000000000002</v>
      </c>
      <c r="BK8" s="42">
        <v>300.89999999999998</v>
      </c>
      <c r="BL8" s="42">
        <v>305.70000000000005</v>
      </c>
      <c r="BM8" s="42">
        <v>310.29999999999995</v>
      </c>
      <c r="BN8" s="42">
        <v>312.89999999999998</v>
      </c>
      <c r="BO8" s="42">
        <v>317.8</v>
      </c>
      <c r="BP8" s="42">
        <v>324.5</v>
      </c>
      <c r="BQ8" s="42">
        <v>330.5</v>
      </c>
      <c r="BR8" s="42">
        <v>335.6</v>
      </c>
      <c r="BS8" s="42">
        <v>340.4</v>
      </c>
      <c r="BT8" s="42">
        <v>346.8</v>
      </c>
      <c r="BU8">
        <v>338.5</v>
      </c>
      <c r="BV8" s="43">
        <v>211</v>
      </c>
      <c r="BW8" s="42">
        <v>214.3</v>
      </c>
      <c r="BX8" s="42">
        <v>215.8</v>
      </c>
      <c r="BY8" s="42">
        <v>218.4</v>
      </c>
      <c r="BZ8" s="42">
        <v>221.7</v>
      </c>
      <c r="CA8" s="42">
        <v>223.9</v>
      </c>
      <c r="CB8" s="42">
        <v>227.2</v>
      </c>
      <c r="CC8" s="42">
        <v>232.8</v>
      </c>
      <c r="CD8" s="42">
        <v>241.4</v>
      </c>
      <c r="CE8" s="42">
        <v>245.3</v>
      </c>
      <c r="CF8" s="42">
        <v>249.6</v>
      </c>
      <c r="CG8" s="42">
        <v>238.1</v>
      </c>
      <c r="CH8" s="43">
        <v>250.2</v>
      </c>
      <c r="CI8" s="42">
        <v>247.4</v>
      </c>
      <c r="CJ8" s="42">
        <v>248.39999999999998</v>
      </c>
      <c r="CK8" s="42">
        <v>253.89999999999998</v>
      </c>
      <c r="CL8" s="42">
        <v>258.60000000000002</v>
      </c>
      <c r="CM8" s="42">
        <v>264.7</v>
      </c>
      <c r="CN8" s="42">
        <v>270.39999999999998</v>
      </c>
      <c r="CO8" s="42">
        <v>277.79999999999995</v>
      </c>
      <c r="CP8" s="42">
        <v>295.60000000000002</v>
      </c>
      <c r="CQ8" s="42">
        <v>302.60000000000002</v>
      </c>
      <c r="CR8" s="42">
        <v>307.89999999999998</v>
      </c>
      <c r="CS8" s="42">
        <v>270.60000000000002</v>
      </c>
      <c r="CT8" s="43">
        <v>384</v>
      </c>
      <c r="CU8" s="42">
        <v>387.2</v>
      </c>
      <c r="CV8" s="42">
        <v>382.3</v>
      </c>
      <c r="CW8" s="42">
        <v>377.9</v>
      </c>
      <c r="CX8" s="42">
        <v>377.7</v>
      </c>
      <c r="CY8" s="42">
        <v>377.9</v>
      </c>
      <c r="CZ8" s="42">
        <v>377.4</v>
      </c>
      <c r="DA8" s="42">
        <v>379.3</v>
      </c>
      <c r="DB8" s="42">
        <v>385.1</v>
      </c>
      <c r="DC8" s="42">
        <v>385.9</v>
      </c>
      <c r="DD8" s="92">
        <v>391.7</v>
      </c>
      <c r="DE8" s="92">
        <v>384.6</v>
      </c>
    </row>
    <row r="9" spans="1:109">
      <c r="A9" s="21" t="s">
        <v>6</v>
      </c>
      <c r="B9" s="42">
        <v>1164.9000000000001</v>
      </c>
      <c r="C9" s="42">
        <v>1163</v>
      </c>
      <c r="D9" s="42">
        <v>1170.0999999999999</v>
      </c>
      <c r="E9" s="42">
        <v>1176.5</v>
      </c>
      <c r="F9" s="42">
        <v>1176.2</v>
      </c>
      <c r="G9" s="42">
        <v>1188.8</v>
      </c>
      <c r="H9" s="42">
        <v>1209.3</v>
      </c>
      <c r="I9" s="42">
        <v>1227.5</v>
      </c>
      <c r="J9" s="42">
        <v>1239.2</v>
      </c>
      <c r="K9" s="42">
        <v>1261.9000000000001</v>
      </c>
      <c r="L9" s="92">
        <v>1276.4000000000001</v>
      </c>
      <c r="M9" s="92">
        <v>1242</v>
      </c>
      <c r="N9" s="43">
        <v>61.900000000000006</v>
      </c>
      <c r="O9" s="42">
        <v>59.300000000000004</v>
      </c>
      <c r="P9" s="42">
        <v>58.4</v>
      </c>
      <c r="Q9" s="42">
        <v>58.099999999999994</v>
      </c>
      <c r="R9" s="42">
        <v>55</v>
      </c>
      <c r="S9" s="42">
        <v>54.8</v>
      </c>
      <c r="T9" s="42">
        <v>57.2</v>
      </c>
      <c r="U9" s="42">
        <v>56.599999999999994</v>
      </c>
      <c r="V9" s="42">
        <v>57.199999999999996</v>
      </c>
      <c r="W9" s="42">
        <v>56.6</v>
      </c>
      <c r="X9" s="42">
        <v>58.3</v>
      </c>
      <c r="Y9" s="42">
        <v>58.7</v>
      </c>
      <c r="Z9" s="43">
        <v>163.69999999999999</v>
      </c>
      <c r="AA9" s="42">
        <v>160.30000000000001</v>
      </c>
      <c r="AB9" s="42">
        <v>158.9</v>
      </c>
      <c r="AC9" s="42">
        <v>155.4</v>
      </c>
      <c r="AD9" s="42">
        <v>152.80000000000001</v>
      </c>
      <c r="AE9" s="42">
        <v>154.69999999999999</v>
      </c>
      <c r="AF9" s="42">
        <v>155.19999999999999</v>
      </c>
      <c r="AG9" s="42">
        <v>154.80000000000001</v>
      </c>
      <c r="AH9" s="42">
        <v>157.1</v>
      </c>
      <c r="AI9" s="42">
        <v>160.5</v>
      </c>
      <c r="AJ9" s="42">
        <v>162.4</v>
      </c>
      <c r="AK9" s="42">
        <v>155.1</v>
      </c>
      <c r="AL9" s="43">
        <v>235.6</v>
      </c>
      <c r="AM9" s="42">
        <v>234.6</v>
      </c>
      <c r="AN9" s="42">
        <v>238.1</v>
      </c>
      <c r="AO9" s="42">
        <v>241.4</v>
      </c>
      <c r="AP9" s="42">
        <v>241.3</v>
      </c>
      <c r="AQ9" s="42">
        <v>244.8</v>
      </c>
      <c r="AR9" s="42">
        <v>250.9</v>
      </c>
      <c r="AS9" s="42">
        <v>252.2</v>
      </c>
      <c r="AT9" s="42">
        <v>250.7</v>
      </c>
      <c r="AU9" s="42">
        <v>251.5</v>
      </c>
      <c r="AV9" s="42">
        <v>252.1</v>
      </c>
      <c r="AW9" s="42">
        <v>247.8</v>
      </c>
      <c r="AX9" s="43">
        <v>16.2</v>
      </c>
      <c r="AY9" s="42">
        <v>15.3</v>
      </c>
      <c r="AZ9" s="42">
        <v>14.9</v>
      </c>
      <c r="BA9" s="42">
        <v>14.5</v>
      </c>
      <c r="BB9" s="42">
        <v>14.2</v>
      </c>
      <c r="BC9" s="42">
        <v>13.7</v>
      </c>
      <c r="BD9" s="42">
        <v>13.5</v>
      </c>
      <c r="BE9" s="42">
        <v>13.5</v>
      </c>
      <c r="BF9" s="42">
        <v>13.2</v>
      </c>
      <c r="BG9" s="42">
        <v>11.2</v>
      </c>
      <c r="BH9" s="92">
        <v>11.3</v>
      </c>
      <c r="BI9" s="42">
        <v>11.8</v>
      </c>
      <c r="BJ9" s="43">
        <v>163.80000000000001</v>
      </c>
      <c r="BK9" s="42">
        <v>167.39999999999998</v>
      </c>
      <c r="BL9" s="42">
        <v>171.6</v>
      </c>
      <c r="BM9" s="42">
        <v>174.1</v>
      </c>
      <c r="BN9" s="42">
        <v>178.5</v>
      </c>
      <c r="BO9" s="42">
        <v>183.3</v>
      </c>
      <c r="BP9" s="42">
        <v>188.6</v>
      </c>
      <c r="BQ9" s="42">
        <v>193.7</v>
      </c>
      <c r="BR9" s="42">
        <v>197.2</v>
      </c>
      <c r="BS9" s="42">
        <v>206.7</v>
      </c>
      <c r="BT9" s="42">
        <v>207.9</v>
      </c>
      <c r="BU9">
        <v>202.2</v>
      </c>
      <c r="BV9" s="43">
        <v>162.69999999999999</v>
      </c>
      <c r="BW9" s="42">
        <v>166</v>
      </c>
      <c r="BX9" s="42">
        <v>167.5</v>
      </c>
      <c r="BY9" s="42">
        <v>170.5</v>
      </c>
      <c r="BZ9" s="42">
        <v>171.5</v>
      </c>
      <c r="CA9" s="42">
        <v>172.2</v>
      </c>
      <c r="CB9" s="42">
        <v>175.1</v>
      </c>
      <c r="CC9" s="42">
        <v>181.4</v>
      </c>
      <c r="CD9" s="42">
        <v>187.3</v>
      </c>
      <c r="CE9" s="42">
        <v>191.2</v>
      </c>
      <c r="CF9" s="42">
        <v>193.6</v>
      </c>
      <c r="CG9" s="42">
        <v>187.1</v>
      </c>
      <c r="CH9" s="43">
        <v>144.19999999999999</v>
      </c>
      <c r="CI9" s="42">
        <v>141.9</v>
      </c>
      <c r="CJ9" s="42">
        <v>143.69999999999999</v>
      </c>
      <c r="CK9" s="42">
        <v>146.30000000000001</v>
      </c>
      <c r="CL9" s="42">
        <v>148.10000000000002</v>
      </c>
      <c r="CM9" s="42">
        <v>152.1</v>
      </c>
      <c r="CN9" s="42">
        <v>156.30000000000001</v>
      </c>
      <c r="CO9" s="42">
        <v>162.80000000000001</v>
      </c>
      <c r="CP9" s="42">
        <v>165.3</v>
      </c>
      <c r="CQ9" s="42">
        <v>172</v>
      </c>
      <c r="CR9" s="42">
        <v>179.60000000000002</v>
      </c>
      <c r="CS9" s="42">
        <v>171.3</v>
      </c>
      <c r="CT9" s="43">
        <v>217</v>
      </c>
      <c r="CU9" s="42">
        <v>218.2</v>
      </c>
      <c r="CV9" s="42">
        <v>216.9</v>
      </c>
      <c r="CW9" s="42">
        <v>216.2</v>
      </c>
      <c r="CX9" s="42">
        <v>214.9</v>
      </c>
      <c r="CY9" s="42">
        <v>213.4</v>
      </c>
      <c r="CZ9" s="42">
        <v>212.7</v>
      </c>
      <c r="DA9" s="42">
        <v>212.4</v>
      </c>
      <c r="DB9" s="42">
        <v>211.3</v>
      </c>
      <c r="DC9" s="42">
        <v>212.2</v>
      </c>
      <c r="DD9" s="92">
        <v>211.2</v>
      </c>
      <c r="DE9" s="92">
        <v>208.2</v>
      </c>
    </row>
    <row r="10" spans="1:109">
      <c r="A10" s="21" t="s">
        <v>7</v>
      </c>
      <c r="B10" s="42">
        <v>416.6</v>
      </c>
      <c r="C10" s="42">
        <v>413.8</v>
      </c>
      <c r="D10" s="42">
        <v>417.1</v>
      </c>
      <c r="E10" s="42">
        <v>419.4</v>
      </c>
      <c r="F10" s="42">
        <v>428.7</v>
      </c>
      <c r="G10" s="42">
        <v>437.7</v>
      </c>
      <c r="H10" s="42">
        <v>448.2</v>
      </c>
      <c r="I10" s="42">
        <v>452.8</v>
      </c>
      <c r="J10" s="42">
        <v>455.8</v>
      </c>
      <c r="K10" s="42">
        <v>461.3</v>
      </c>
      <c r="L10" s="92">
        <v>465.7</v>
      </c>
      <c r="M10" s="92">
        <v>439</v>
      </c>
      <c r="N10" s="43">
        <v>20</v>
      </c>
      <c r="O10" s="42">
        <v>19.3</v>
      </c>
      <c r="P10" s="42">
        <v>19.3</v>
      </c>
      <c r="Q10" s="42">
        <v>18.5</v>
      </c>
      <c r="R10" s="42">
        <v>19.7</v>
      </c>
      <c r="S10" s="42">
        <v>20.399999999999999</v>
      </c>
      <c r="T10" s="42">
        <v>20.8</v>
      </c>
      <c r="U10" s="42">
        <v>20.8</v>
      </c>
      <c r="V10" s="42">
        <v>21.9</v>
      </c>
      <c r="W10" s="42">
        <v>22.3</v>
      </c>
      <c r="X10" s="42">
        <v>22.9</v>
      </c>
      <c r="Y10" s="42">
        <v>23</v>
      </c>
      <c r="Z10" s="43">
        <v>27.9</v>
      </c>
      <c r="AA10" s="42">
        <v>25.9</v>
      </c>
      <c r="AB10" s="42">
        <v>25.7</v>
      </c>
      <c r="AC10" s="42">
        <v>25.7</v>
      </c>
      <c r="AD10" s="42">
        <v>25.4</v>
      </c>
      <c r="AE10" s="42">
        <v>25.7</v>
      </c>
      <c r="AF10" s="42">
        <v>25.6</v>
      </c>
      <c r="AG10" s="42">
        <v>25.8</v>
      </c>
      <c r="AH10" s="42">
        <v>25.9</v>
      </c>
      <c r="AI10" s="42">
        <v>27.1</v>
      </c>
      <c r="AJ10" s="42">
        <v>27.3</v>
      </c>
      <c r="AK10" s="42">
        <v>25.6</v>
      </c>
      <c r="AL10" s="43">
        <v>75.3</v>
      </c>
      <c r="AM10" s="42">
        <v>74.5</v>
      </c>
      <c r="AN10" s="42">
        <v>75.5</v>
      </c>
      <c r="AO10" s="42">
        <v>75.900000000000006</v>
      </c>
      <c r="AP10" s="42">
        <v>77.599999999999994</v>
      </c>
      <c r="AQ10" s="42">
        <v>79.5</v>
      </c>
      <c r="AR10" s="42">
        <v>81.599999999999994</v>
      </c>
      <c r="AS10" s="42">
        <v>82.5</v>
      </c>
      <c r="AT10" s="42">
        <v>80.900000000000006</v>
      </c>
      <c r="AU10" s="42">
        <v>80.099999999999994</v>
      </c>
      <c r="AV10" s="42">
        <v>81</v>
      </c>
      <c r="AW10" s="42">
        <v>77.599999999999994</v>
      </c>
      <c r="AX10" s="43">
        <v>6.5</v>
      </c>
      <c r="AY10" s="42">
        <v>6</v>
      </c>
      <c r="AZ10" s="42">
        <v>5.7</v>
      </c>
      <c r="BA10" s="42">
        <v>5.5</v>
      </c>
      <c r="BB10" s="42">
        <v>5.2</v>
      </c>
      <c r="BC10" s="42">
        <v>4.9000000000000004</v>
      </c>
      <c r="BD10" s="42">
        <v>4.7</v>
      </c>
      <c r="BE10" s="42">
        <v>4.5999999999999996</v>
      </c>
      <c r="BF10" s="42">
        <v>4.5999999999999996</v>
      </c>
      <c r="BG10" s="42">
        <v>4.0999999999999996</v>
      </c>
      <c r="BH10" s="92">
        <v>3.9</v>
      </c>
      <c r="BI10" s="42">
        <v>3.7</v>
      </c>
      <c r="BJ10" s="43">
        <v>99.5</v>
      </c>
      <c r="BK10" s="42">
        <v>97.5</v>
      </c>
      <c r="BL10" s="42">
        <v>97.800000000000011</v>
      </c>
      <c r="BM10" s="42">
        <v>98.5</v>
      </c>
      <c r="BN10" s="42">
        <v>102.19999999999999</v>
      </c>
      <c r="BO10" s="42">
        <v>104.6</v>
      </c>
      <c r="BP10" s="42">
        <v>107.6</v>
      </c>
      <c r="BQ10" s="42">
        <v>108.2</v>
      </c>
      <c r="BR10" s="42">
        <v>110</v>
      </c>
      <c r="BS10" s="42">
        <v>111.1</v>
      </c>
      <c r="BT10" s="42">
        <v>111</v>
      </c>
      <c r="BU10">
        <v>108.9</v>
      </c>
      <c r="BV10" s="43">
        <v>63.7</v>
      </c>
      <c r="BW10" s="42">
        <v>64.8</v>
      </c>
      <c r="BX10" s="42">
        <v>66.599999999999994</v>
      </c>
      <c r="BY10" s="42">
        <v>68.5</v>
      </c>
      <c r="BZ10" s="42">
        <v>70.3</v>
      </c>
      <c r="CA10" s="42">
        <v>72.5</v>
      </c>
      <c r="CB10" s="42">
        <v>75.5</v>
      </c>
      <c r="CC10" s="42">
        <v>77.099999999999994</v>
      </c>
      <c r="CD10" s="42">
        <v>78.099999999999994</v>
      </c>
      <c r="CE10" s="42">
        <v>80.099999999999994</v>
      </c>
      <c r="CF10" s="42">
        <v>81.099999999999994</v>
      </c>
      <c r="CG10" s="42">
        <v>77.599999999999994</v>
      </c>
      <c r="CH10" s="43">
        <v>60.5</v>
      </c>
      <c r="CI10" s="42">
        <v>62</v>
      </c>
      <c r="CJ10" s="42">
        <v>62.900000000000006</v>
      </c>
      <c r="CK10" s="42">
        <v>63.3</v>
      </c>
      <c r="CL10" s="42">
        <v>64.5</v>
      </c>
      <c r="CM10" s="42">
        <v>65.199999999999989</v>
      </c>
      <c r="CN10" s="42">
        <v>67.2</v>
      </c>
      <c r="CO10" s="42">
        <v>68.5</v>
      </c>
      <c r="CP10" s="42">
        <v>68.2</v>
      </c>
      <c r="CQ10" s="42">
        <v>70.099999999999994</v>
      </c>
      <c r="CR10" s="42">
        <v>71.599999999999994</v>
      </c>
      <c r="CS10" s="42">
        <v>57.699999999999996</v>
      </c>
      <c r="CT10" s="43">
        <v>63.3</v>
      </c>
      <c r="CU10" s="42">
        <v>63.8</v>
      </c>
      <c r="CV10" s="42">
        <v>63.7</v>
      </c>
      <c r="CW10" s="42">
        <v>63.6</v>
      </c>
      <c r="CX10" s="42">
        <v>64</v>
      </c>
      <c r="CY10" s="42">
        <v>64.900000000000006</v>
      </c>
      <c r="CZ10" s="42">
        <v>65.3</v>
      </c>
      <c r="DA10" s="42">
        <v>65.3</v>
      </c>
      <c r="DB10" s="42">
        <v>66.2</v>
      </c>
      <c r="DC10" s="42">
        <v>66.400000000000006</v>
      </c>
      <c r="DD10" s="92">
        <v>66.900000000000006</v>
      </c>
      <c r="DE10" s="92">
        <v>65.599999999999994</v>
      </c>
    </row>
    <row r="11" spans="1:109">
      <c r="A11" s="21" t="s">
        <v>8</v>
      </c>
      <c r="B11" s="42">
        <v>7232.3</v>
      </c>
      <c r="C11" s="42">
        <v>7172.9</v>
      </c>
      <c r="D11" s="42">
        <v>7251.9</v>
      </c>
      <c r="E11" s="42">
        <v>7396.9</v>
      </c>
      <c r="F11" s="42">
        <v>7582.5</v>
      </c>
      <c r="G11" s="42">
        <v>7824.5</v>
      </c>
      <c r="H11" s="42">
        <v>8107.7</v>
      </c>
      <c r="I11" s="42">
        <v>8383.4</v>
      </c>
      <c r="J11" s="42">
        <v>8566.7999999999993</v>
      </c>
      <c r="K11" s="42">
        <v>8781.9</v>
      </c>
      <c r="L11" s="92">
        <v>8952.6</v>
      </c>
      <c r="M11" s="92">
        <v>8498.6</v>
      </c>
      <c r="N11" s="43">
        <v>402.1</v>
      </c>
      <c r="O11" s="42">
        <v>356.2</v>
      </c>
      <c r="P11" s="42">
        <v>341.2</v>
      </c>
      <c r="Q11" s="42">
        <v>347.70000000000005</v>
      </c>
      <c r="R11" s="42">
        <v>371.7</v>
      </c>
      <c r="S11" s="42">
        <v>403.09999999999997</v>
      </c>
      <c r="T11" s="42">
        <v>438.2</v>
      </c>
      <c r="U11" s="42">
        <v>479.2</v>
      </c>
      <c r="V11" s="42">
        <v>510.2</v>
      </c>
      <c r="W11" s="42">
        <v>546.69999999999993</v>
      </c>
      <c r="X11" s="42">
        <v>571.20000000000005</v>
      </c>
      <c r="Y11" s="42">
        <v>566.79999999999995</v>
      </c>
      <c r="Z11" s="43">
        <v>324.10000000000002</v>
      </c>
      <c r="AA11" s="42">
        <v>309.10000000000002</v>
      </c>
      <c r="AB11" s="42">
        <v>312.5</v>
      </c>
      <c r="AC11" s="42">
        <v>317.39999999999998</v>
      </c>
      <c r="AD11" s="42">
        <v>322.39999999999998</v>
      </c>
      <c r="AE11" s="42">
        <v>330.5</v>
      </c>
      <c r="AF11" s="42">
        <v>343.2</v>
      </c>
      <c r="AG11" s="42">
        <v>355.4</v>
      </c>
      <c r="AH11" s="42">
        <v>363.6</v>
      </c>
      <c r="AI11" s="42">
        <v>372</v>
      </c>
      <c r="AJ11" s="42">
        <v>384.5</v>
      </c>
      <c r="AK11" s="42">
        <v>376.7</v>
      </c>
      <c r="AL11" s="43">
        <v>1487.1</v>
      </c>
      <c r="AM11" s="42">
        <v>1474.4</v>
      </c>
      <c r="AN11" s="42">
        <v>1502.8</v>
      </c>
      <c r="AO11" s="42">
        <v>1537</v>
      </c>
      <c r="AP11" s="42">
        <v>1573.3</v>
      </c>
      <c r="AQ11" s="42">
        <v>1622.6</v>
      </c>
      <c r="AR11" s="42">
        <v>1683</v>
      </c>
      <c r="AS11" s="42">
        <v>1718.1</v>
      </c>
      <c r="AT11" s="42">
        <v>1742.7</v>
      </c>
      <c r="AU11" s="42">
        <v>1780.9</v>
      </c>
      <c r="AV11" s="42">
        <v>1803.4</v>
      </c>
      <c r="AW11" s="42">
        <v>1739.5</v>
      </c>
      <c r="AX11" s="43">
        <v>143.80000000000001</v>
      </c>
      <c r="AY11" s="42">
        <v>137.1</v>
      </c>
      <c r="AZ11" s="42">
        <v>135.69999999999999</v>
      </c>
      <c r="BA11" s="42">
        <v>133.6</v>
      </c>
      <c r="BB11" s="42">
        <v>134.1</v>
      </c>
      <c r="BC11" s="42">
        <v>136.19999999999999</v>
      </c>
      <c r="BD11" s="42">
        <v>136.6</v>
      </c>
      <c r="BE11" s="42">
        <v>137</v>
      </c>
      <c r="BF11" s="42">
        <v>138.1</v>
      </c>
      <c r="BG11" s="42">
        <v>139.69999999999999</v>
      </c>
      <c r="BH11" s="92">
        <v>138.9</v>
      </c>
      <c r="BI11" s="42">
        <v>130.1</v>
      </c>
      <c r="BJ11" s="43">
        <v>1481.1999999999998</v>
      </c>
      <c r="BK11" s="42">
        <v>1484.1</v>
      </c>
      <c r="BL11" s="42">
        <v>1522.6</v>
      </c>
      <c r="BM11" s="42">
        <v>1573.1999999999998</v>
      </c>
      <c r="BN11" s="42">
        <v>1629.9</v>
      </c>
      <c r="BO11" s="42">
        <v>1687.6000000000001</v>
      </c>
      <c r="BP11" s="42">
        <v>1757</v>
      </c>
      <c r="BQ11" s="42">
        <v>1831.5</v>
      </c>
      <c r="BR11" s="42">
        <v>1883.8000000000002</v>
      </c>
      <c r="BS11" s="42">
        <v>1943.5</v>
      </c>
      <c r="BT11" s="42">
        <v>1983.1</v>
      </c>
      <c r="BU11">
        <v>1945.6</v>
      </c>
      <c r="BV11" s="43">
        <v>1051.2</v>
      </c>
      <c r="BW11" s="42">
        <v>1070.9000000000001</v>
      </c>
      <c r="BX11" s="42">
        <v>1091</v>
      </c>
      <c r="BY11" s="42">
        <v>1109.3</v>
      </c>
      <c r="BZ11" s="42">
        <v>1128.3</v>
      </c>
      <c r="CA11" s="42">
        <v>1160.0999999999999</v>
      </c>
      <c r="CB11" s="42">
        <v>1200.2</v>
      </c>
      <c r="CC11" s="42">
        <v>1243.4000000000001</v>
      </c>
      <c r="CD11" s="42">
        <v>1272.7</v>
      </c>
      <c r="CE11" s="42">
        <v>1305.3</v>
      </c>
      <c r="CF11" s="42">
        <v>1340</v>
      </c>
      <c r="CG11" s="42">
        <v>1307.4000000000001</v>
      </c>
      <c r="CH11" s="43">
        <v>1228.3</v>
      </c>
      <c r="CI11" s="42">
        <v>1228.9000000000001</v>
      </c>
      <c r="CJ11" s="42">
        <v>1253.0999999999999</v>
      </c>
      <c r="CK11" s="42">
        <v>1299.3000000000002</v>
      </c>
      <c r="CL11" s="42">
        <v>1346.7</v>
      </c>
      <c r="CM11" s="42">
        <v>1409.6999999999998</v>
      </c>
      <c r="CN11" s="42">
        <v>1468.1999999999998</v>
      </c>
      <c r="CO11" s="42">
        <v>1524.3999999999999</v>
      </c>
      <c r="CP11" s="42">
        <v>1549.2</v>
      </c>
      <c r="CQ11" s="42">
        <v>1581.5</v>
      </c>
      <c r="CR11" s="42">
        <v>1608.3000000000002</v>
      </c>
      <c r="CS11" s="42">
        <v>1323.6</v>
      </c>
      <c r="CT11" s="43">
        <v>1114.5999999999999</v>
      </c>
      <c r="CU11" s="42">
        <v>1112.3</v>
      </c>
      <c r="CV11" s="42">
        <v>1093.0999999999999</v>
      </c>
      <c r="CW11" s="42">
        <v>1079.5</v>
      </c>
      <c r="CX11" s="42">
        <v>1076.2</v>
      </c>
      <c r="CY11" s="42">
        <v>1074.7</v>
      </c>
      <c r="CZ11" s="42">
        <v>1081.5</v>
      </c>
      <c r="DA11" s="42">
        <v>1094.5</v>
      </c>
      <c r="DB11" s="42">
        <v>1106.5999999999999</v>
      </c>
      <c r="DC11" s="42">
        <v>1112.5</v>
      </c>
      <c r="DD11" s="92">
        <v>1123.2</v>
      </c>
      <c r="DE11" s="92">
        <v>1108.9000000000001</v>
      </c>
    </row>
    <row r="12" spans="1:109">
      <c r="A12" s="21" t="s">
        <v>9</v>
      </c>
      <c r="B12" s="42">
        <v>3900.1</v>
      </c>
      <c r="C12" s="42">
        <v>3860.4</v>
      </c>
      <c r="D12" s="42">
        <v>3900.5</v>
      </c>
      <c r="E12" s="42">
        <v>3954</v>
      </c>
      <c r="F12" s="42">
        <v>4035.4</v>
      </c>
      <c r="G12" s="42">
        <v>4155.6000000000004</v>
      </c>
      <c r="H12" s="42">
        <v>4261.8999999999996</v>
      </c>
      <c r="I12" s="42">
        <v>4378</v>
      </c>
      <c r="J12" s="42">
        <v>4452.1000000000004</v>
      </c>
      <c r="K12" s="42">
        <v>4540</v>
      </c>
      <c r="L12" s="92">
        <v>4613.8</v>
      </c>
      <c r="M12" s="92">
        <v>4406.5</v>
      </c>
      <c r="N12" s="43">
        <v>175.20000000000002</v>
      </c>
      <c r="O12" s="42">
        <v>158.89999999999998</v>
      </c>
      <c r="P12" s="42">
        <v>154.9</v>
      </c>
      <c r="Q12" s="42">
        <v>150.1</v>
      </c>
      <c r="R12" s="42">
        <v>154.80000000000001</v>
      </c>
      <c r="S12" s="42">
        <v>165.1</v>
      </c>
      <c r="T12" s="42">
        <v>175.5</v>
      </c>
      <c r="U12" s="42">
        <v>185.6</v>
      </c>
      <c r="V12" s="42">
        <v>193.4</v>
      </c>
      <c r="W12" s="42">
        <v>205.7</v>
      </c>
      <c r="X12" s="42">
        <v>212.8</v>
      </c>
      <c r="Y12" s="42">
        <v>210.7</v>
      </c>
      <c r="Z12" s="43">
        <v>357.8</v>
      </c>
      <c r="AA12" s="42">
        <v>344.8</v>
      </c>
      <c r="AB12" s="42">
        <v>350.4</v>
      </c>
      <c r="AC12" s="42">
        <v>354.4</v>
      </c>
      <c r="AD12" s="42">
        <v>357.3</v>
      </c>
      <c r="AE12" s="42">
        <v>367.2</v>
      </c>
      <c r="AF12" s="42">
        <v>379.1</v>
      </c>
      <c r="AG12" s="42">
        <v>388.2</v>
      </c>
      <c r="AH12" s="42">
        <v>397.5</v>
      </c>
      <c r="AI12" s="42">
        <v>408</v>
      </c>
      <c r="AJ12" s="42">
        <v>406.1</v>
      </c>
      <c r="AK12" s="42">
        <v>385.3</v>
      </c>
      <c r="AL12" s="43">
        <v>818.9</v>
      </c>
      <c r="AM12" s="42">
        <v>810.1</v>
      </c>
      <c r="AN12" s="42">
        <v>821.8</v>
      </c>
      <c r="AO12" s="42">
        <v>833.2</v>
      </c>
      <c r="AP12" s="42">
        <v>845.1</v>
      </c>
      <c r="AQ12" s="42">
        <v>871.8</v>
      </c>
      <c r="AR12" s="42">
        <v>905.5</v>
      </c>
      <c r="AS12" s="42">
        <v>926</v>
      </c>
      <c r="AT12" s="42">
        <v>939.7</v>
      </c>
      <c r="AU12" s="42">
        <v>943</v>
      </c>
      <c r="AV12" s="42">
        <v>944</v>
      </c>
      <c r="AW12" s="42">
        <v>922.6</v>
      </c>
      <c r="AX12" s="43">
        <v>104.6</v>
      </c>
      <c r="AY12" s="42">
        <v>99.8</v>
      </c>
      <c r="AZ12" s="42">
        <v>98.6</v>
      </c>
      <c r="BA12" s="42">
        <v>100.3</v>
      </c>
      <c r="BB12" s="42">
        <v>103</v>
      </c>
      <c r="BC12" s="42">
        <v>107.3</v>
      </c>
      <c r="BD12" s="42">
        <v>111.5</v>
      </c>
      <c r="BE12" s="42">
        <v>111.4</v>
      </c>
      <c r="BF12" s="42">
        <v>116.2</v>
      </c>
      <c r="BG12" s="42">
        <v>114.6</v>
      </c>
      <c r="BH12" s="92">
        <v>117</v>
      </c>
      <c r="BI12" s="42">
        <v>109.6</v>
      </c>
      <c r="BJ12" s="43">
        <v>734.6</v>
      </c>
      <c r="BK12" s="42">
        <v>744.40000000000009</v>
      </c>
      <c r="BL12" s="42">
        <v>767.40000000000009</v>
      </c>
      <c r="BM12" s="42">
        <v>788.1</v>
      </c>
      <c r="BN12" s="42">
        <v>816.5</v>
      </c>
      <c r="BO12" s="42">
        <v>851.5</v>
      </c>
      <c r="BP12" s="42">
        <v>867.40000000000009</v>
      </c>
      <c r="BQ12" s="42">
        <v>892.3</v>
      </c>
      <c r="BR12" s="42">
        <v>910.6</v>
      </c>
      <c r="BS12" s="42">
        <v>940.59999999999991</v>
      </c>
      <c r="BT12" s="42">
        <v>966.2</v>
      </c>
      <c r="BU12">
        <v>944.8</v>
      </c>
      <c r="BV12" s="43">
        <v>464.4</v>
      </c>
      <c r="BW12" s="42">
        <v>475.5</v>
      </c>
      <c r="BX12" s="42">
        <v>484.7</v>
      </c>
      <c r="BY12" s="42">
        <v>495.3</v>
      </c>
      <c r="BZ12" s="42">
        <v>510</v>
      </c>
      <c r="CA12" s="42">
        <v>523.70000000000005</v>
      </c>
      <c r="CB12" s="42">
        <v>539.9</v>
      </c>
      <c r="CC12" s="42">
        <v>561.70000000000005</v>
      </c>
      <c r="CD12" s="42">
        <v>570.20000000000005</v>
      </c>
      <c r="CE12" s="42">
        <v>584.5</v>
      </c>
      <c r="CF12" s="42">
        <v>610.29999999999995</v>
      </c>
      <c r="CG12" s="42">
        <v>587.70000000000005</v>
      </c>
      <c r="CH12" s="43">
        <v>536</v>
      </c>
      <c r="CI12" s="42">
        <v>527.6</v>
      </c>
      <c r="CJ12" s="42">
        <v>535.29999999999995</v>
      </c>
      <c r="CK12" s="42">
        <v>546.9</v>
      </c>
      <c r="CL12" s="42">
        <v>564.59999999999991</v>
      </c>
      <c r="CM12" s="42">
        <v>584.40000000000009</v>
      </c>
      <c r="CN12" s="42">
        <v>603.6</v>
      </c>
      <c r="CO12" s="42">
        <v>627</v>
      </c>
      <c r="CP12" s="42">
        <v>637.1</v>
      </c>
      <c r="CQ12" s="42">
        <v>649.90000000000009</v>
      </c>
      <c r="CR12" s="42">
        <v>667.1</v>
      </c>
      <c r="CS12" s="42">
        <v>565.6</v>
      </c>
      <c r="CT12" s="43">
        <v>708.7</v>
      </c>
      <c r="CU12" s="42">
        <v>699.3</v>
      </c>
      <c r="CV12" s="42">
        <v>687.4</v>
      </c>
      <c r="CW12" s="42">
        <v>685.8</v>
      </c>
      <c r="CX12" s="42">
        <v>684.3</v>
      </c>
      <c r="CY12" s="42">
        <v>684.7</v>
      </c>
      <c r="CZ12" s="42">
        <v>679.3</v>
      </c>
      <c r="DA12" s="42">
        <v>685.9</v>
      </c>
      <c r="DB12" s="42">
        <v>687.3</v>
      </c>
      <c r="DC12" s="42">
        <v>693.8</v>
      </c>
      <c r="DD12" s="92">
        <v>690.4</v>
      </c>
      <c r="DE12" s="92">
        <v>680.2</v>
      </c>
    </row>
    <row r="13" spans="1:109">
      <c r="A13" s="21" t="s">
        <v>10</v>
      </c>
      <c r="B13" s="42">
        <v>1758.8</v>
      </c>
      <c r="C13" s="42">
        <v>1759.2</v>
      </c>
      <c r="D13" s="42">
        <v>1782.9</v>
      </c>
      <c r="E13" s="42">
        <v>1810.8</v>
      </c>
      <c r="F13" s="42">
        <v>1830</v>
      </c>
      <c r="G13" s="42">
        <v>1857.8</v>
      </c>
      <c r="H13" s="42">
        <v>1886.1</v>
      </c>
      <c r="I13" s="42">
        <v>1914.2</v>
      </c>
      <c r="J13" s="42">
        <v>1920.4</v>
      </c>
      <c r="K13" s="42">
        <v>1931.6</v>
      </c>
      <c r="L13" s="92">
        <v>1938.7</v>
      </c>
      <c r="M13" s="92">
        <v>1835.4</v>
      </c>
      <c r="N13" s="43">
        <v>97.5</v>
      </c>
      <c r="O13" s="42">
        <v>90</v>
      </c>
      <c r="P13" s="42">
        <v>90.5</v>
      </c>
      <c r="Q13" s="42">
        <v>87.8</v>
      </c>
      <c r="R13" s="42">
        <v>85.5</v>
      </c>
      <c r="S13" s="42">
        <v>88.9</v>
      </c>
      <c r="T13" s="42">
        <v>89.8</v>
      </c>
      <c r="U13" s="42">
        <v>87.5</v>
      </c>
      <c r="V13" s="42">
        <v>87.399999999999991</v>
      </c>
      <c r="W13" s="42">
        <v>88.1</v>
      </c>
      <c r="X13" s="42">
        <v>90.3</v>
      </c>
      <c r="Y13" s="42">
        <v>85.3</v>
      </c>
      <c r="Z13" s="43">
        <v>213</v>
      </c>
      <c r="AA13" s="42">
        <v>209</v>
      </c>
      <c r="AB13" s="42">
        <v>212.7</v>
      </c>
      <c r="AC13" s="42">
        <v>223.3</v>
      </c>
      <c r="AD13" s="42">
        <v>228.9</v>
      </c>
      <c r="AE13" s="42">
        <v>234.5</v>
      </c>
      <c r="AF13" s="42">
        <v>241.2</v>
      </c>
      <c r="AG13" s="42">
        <v>248.7</v>
      </c>
      <c r="AH13" s="42">
        <v>250.1</v>
      </c>
      <c r="AI13" s="42">
        <v>252.1</v>
      </c>
      <c r="AJ13" s="42">
        <v>252.1</v>
      </c>
      <c r="AK13" s="42">
        <v>235.7</v>
      </c>
      <c r="AL13" s="43">
        <v>362.9</v>
      </c>
      <c r="AM13" s="42">
        <v>360.9</v>
      </c>
      <c r="AN13" s="42">
        <v>365.5</v>
      </c>
      <c r="AO13" s="42">
        <v>369.1</v>
      </c>
      <c r="AP13" s="42">
        <v>370.2</v>
      </c>
      <c r="AQ13" s="42">
        <v>376.8</v>
      </c>
      <c r="AR13" s="42">
        <v>387.5</v>
      </c>
      <c r="AS13" s="42">
        <v>397.2</v>
      </c>
      <c r="AT13" s="42">
        <v>401.7</v>
      </c>
      <c r="AU13" s="42">
        <v>403.8</v>
      </c>
      <c r="AV13" s="42">
        <v>402.9</v>
      </c>
      <c r="AW13" s="42">
        <v>394.9</v>
      </c>
      <c r="AX13" s="43">
        <v>27.1</v>
      </c>
      <c r="AY13" s="42">
        <v>26.4</v>
      </c>
      <c r="AZ13" s="42">
        <v>26.8</v>
      </c>
      <c r="BA13" s="42">
        <v>26.5</v>
      </c>
      <c r="BB13" s="42">
        <v>26.3</v>
      </c>
      <c r="BC13" s="42">
        <v>26.3</v>
      </c>
      <c r="BD13" s="42">
        <v>22.7</v>
      </c>
      <c r="BE13" s="42">
        <v>22.9</v>
      </c>
      <c r="BF13" s="42">
        <v>22.7</v>
      </c>
      <c r="BG13" s="42">
        <v>22</v>
      </c>
      <c r="BH13" s="92">
        <v>21.6</v>
      </c>
      <c r="BI13" s="42">
        <v>20.3</v>
      </c>
      <c r="BJ13" s="43">
        <v>259.39999999999998</v>
      </c>
      <c r="BK13" s="42">
        <v>265.39999999999998</v>
      </c>
      <c r="BL13" s="42">
        <v>271.3</v>
      </c>
      <c r="BM13" s="42">
        <v>279.2</v>
      </c>
      <c r="BN13" s="42">
        <v>289.7</v>
      </c>
      <c r="BO13" s="42">
        <v>300.39999999999998</v>
      </c>
      <c r="BP13" s="42">
        <v>310.2</v>
      </c>
      <c r="BQ13" s="42">
        <v>312.10000000000002</v>
      </c>
      <c r="BR13" s="42">
        <v>307.60000000000002</v>
      </c>
      <c r="BS13" s="42">
        <v>310.39999999999998</v>
      </c>
      <c r="BT13" s="42">
        <v>309.89999999999998</v>
      </c>
      <c r="BU13">
        <v>299.60000000000002</v>
      </c>
      <c r="BV13" s="43">
        <v>249.7</v>
      </c>
      <c r="BW13" s="42">
        <v>254.2</v>
      </c>
      <c r="BX13" s="42">
        <v>257.3</v>
      </c>
      <c r="BY13" s="42">
        <v>259.8</v>
      </c>
      <c r="BZ13" s="42">
        <v>260.89999999999998</v>
      </c>
      <c r="CA13" s="42">
        <v>261</v>
      </c>
      <c r="CB13" s="42">
        <v>263.89999999999998</v>
      </c>
      <c r="CC13" s="42">
        <v>268.89999999999998</v>
      </c>
      <c r="CD13" s="42">
        <v>272.10000000000002</v>
      </c>
      <c r="CE13" s="42">
        <v>278.3</v>
      </c>
      <c r="CF13" s="42">
        <v>283.2</v>
      </c>
      <c r="CG13" s="42">
        <v>274.3</v>
      </c>
      <c r="CH13" s="43">
        <v>238.2</v>
      </c>
      <c r="CI13" s="42">
        <v>236.10000000000002</v>
      </c>
      <c r="CJ13" s="42">
        <v>237.7</v>
      </c>
      <c r="CK13" s="42">
        <v>240.8</v>
      </c>
      <c r="CL13" s="42">
        <v>244.1</v>
      </c>
      <c r="CM13" s="42">
        <v>246.2</v>
      </c>
      <c r="CN13" s="42">
        <v>251.8</v>
      </c>
      <c r="CO13" s="42">
        <v>258.2</v>
      </c>
      <c r="CP13" s="42">
        <v>263</v>
      </c>
      <c r="CQ13" s="42">
        <v>263.2</v>
      </c>
      <c r="CR13" s="42">
        <v>267.60000000000002</v>
      </c>
      <c r="CS13" s="42">
        <v>227.1</v>
      </c>
      <c r="CT13" s="43">
        <v>311.2</v>
      </c>
      <c r="CU13" s="42">
        <v>317.2</v>
      </c>
      <c r="CV13" s="42">
        <v>321</v>
      </c>
      <c r="CW13" s="42">
        <v>324.2</v>
      </c>
      <c r="CX13" s="42">
        <v>324.39999999999998</v>
      </c>
      <c r="CY13" s="42">
        <v>323.60000000000002</v>
      </c>
      <c r="CZ13" s="42">
        <v>319</v>
      </c>
      <c r="DA13" s="42">
        <v>318.60000000000002</v>
      </c>
      <c r="DB13" s="42">
        <v>315.8</v>
      </c>
      <c r="DC13" s="42">
        <v>313.7</v>
      </c>
      <c r="DD13" s="92">
        <v>311.39999999999998</v>
      </c>
      <c r="DE13" s="92">
        <v>298.3</v>
      </c>
    </row>
    <row r="14" spans="1:109">
      <c r="A14" s="21" t="s">
        <v>11</v>
      </c>
      <c r="B14" s="42">
        <v>1901.9</v>
      </c>
      <c r="C14" s="42">
        <v>1885.6</v>
      </c>
      <c r="D14" s="42">
        <v>1902.9</v>
      </c>
      <c r="E14" s="42">
        <v>1926.9</v>
      </c>
      <c r="F14" s="42">
        <v>1953.3</v>
      </c>
      <c r="G14" s="42">
        <v>1980.7</v>
      </c>
      <c r="H14" s="42">
        <v>1994.5</v>
      </c>
      <c r="I14" s="42">
        <v>1971.3</v>
      </c>
      <c r="J14" s="42">
        <v>1971</v>
      </c>
      <c r="K14" s="42">
        <v>1981.5</v>
      </c>
      <c r="L14" s="92">
        <v>1988.8</v>
      </c>
      <c r="M14" s="92">
        <v>1837.3</v>
      </c>
      <c r="N14" s="43">
        <v>181.39999999999998</v>
      </c>
      <c r="O14" s="42">
        <v>173.1</v>
      </c>
      <c r="P14" s="42">
        <v>175.5</v>
      </c>
      <c r="Q14" s="42">
        <v>180.8</v>
      </c>
      <c r="R14" s="42">
        <v>185</v>
      </c>
      <c r="S14" s="42">
        <v>193</v>
      </c>
      <c r="T14" s="42">
        <v>188.5</v>
      </c>
      <c r="U14" s="42">
        <v>178.7</v>
      </c>
      <c r="V14" s="42">
        <v>181.20000000000002</v>
      </c>
      <c r="W14" s="42">
        <v>187</v>
      </c>
      <c r="X14" s="42">
        <v>178.6</v>
      </c>
      <c r="Y14" s="42">
        <v>151.4</v>
      </c>
      <c r="Z14" s="43">
        <v>142.1</v>
      </c>
      <c r="AA14" s="42">
        <v>137.9</v>
      </c>
      <c r="AB14" s="42">
        <v>139.69999999999999</v>
      </c>
      <c r="AC14" s="42">
        <v>142.19999999999999</v>
      </c>
      <c r="AD14" s="42">
        <v>144.6</v>
      </c>
      <c r="AE14" s="42">
        <v>147.69999999999999</v>
      </c>
      <c r="AF14" s="42">
        <v>144</v>
      </c>
      <c r="AG14" s="42">
        <v>135.80000000000001</v>
      </c>
      <c r="AH14" s="42">
        <v>134.4</v>
      </c>
      <c r="AI14" s="42">
        <v>134.9</v>
      </c>
      <c r="AJ14" s="42">
        <v>137.5</v>
      </c>
      <c r="AK14" s="42">
        <v>131.5</v>
      </c>
      <c r="AL14" s="43">
        <v>370.2</v>
      </c>
      <c r="AM14" s="42">
        <v>366.8</v>
      </c>
      <c r="AN14" s="42">
        <v>374.2</v>
      </c>
      <c r="AO14" s="42">
        <v>377.8</v>
      </c>
      <c r="AP14" s="42">
        <v>382.8</v>
      </c>
      <c r="AQ14" s="42">
        <v>389.2</v>
      </c>
      <c r="AR14" s="42">
        <v>393.3</v>
      </c>
      <c r="AS14" s="42">
        <v>387.9</v>
      </c>
      <c r="AT14" s="42">
        <v>381.2</v>
      </c>
      <c r="AU14" s="42">
        <v>379.5</v>
      </c>
      <c r="AV14" s="42">
        <v>378.8</v>
      </c>
      <c r="AW14" s="42">
        <v>360.1</v>
      </c>
      <c r="AX14" s="43">
        <v>24.7</v>
      </c>
      <c r="AY14" s="42">
        <v>24.7</v>
      </c>
      <c r="AZ14" s="42">
        <v>23.7</v>
      </c>
      <c r="BA14" s="42">
        <v>25</v>
      </c>
      <c r="BB14" s="42">
        <v>26.4</v>
      </c>
      <c r="BC14" s="42">
        <v>26</v>
      </c>
      <c r="BD14" s="42">
        <v>26.4</v>
      </c>
      <c r="BE14" s="42">
        <v>23.6</v>
      </c>
      <c r="BF14" s="42">
        <v>22.9</v>
      </c>
      <c r="BG14" s="42">
        <v>22.9</v>
      </c>
      <c r="BH14" s="92">
        <v>22.2</v>
      </c>
      <c r="BI14" s="42">
        <v>18.2</v>
      </c>
      <c r="BJ14" s="43">
        <v>284.60000000000002</v>
      </c>
      <c r="BK14" s="42">
        <v>284.89999999999998</v>
      </c>
      <c r="BL14" s="42">
        <v>288.3</v>
      </c>
      <c r="BM14" s="42">
        <v>294.79999999999995</v>
      </c>
      <c r="BN14" s="42">
        <v>300.39999999999998</v>
      </c>
      <c r="BO14" s="42">
        <v>303.89999999999998</v>
      </c>
      <c r="BP14" s="42">
        <v>306.8</v>
      </c>
      <c r="BQ14" s="42">
        <v>302.89999999999998</v>
      </c>
      <c r="BR14" s="42">
        <v>302.8</v>
      </c>
      <c r="BS14" s="42">
        <v>304.10000000000002</v>
      </c>
      <c r="BT14" s="42">
        <v>308</v>
      </c>
      <c r="BU14">
        <v>293.5</v>
      </c>
      <c r="BV14" s="43">
        <v>265.7</v>
      </c>
      <c r="BW14" s="42">
        <v>271.10000000000002</v>
      </c>
      <c r="BX14" s="42">
        <v>277</v>
      </c>
      <c r="BY14" s="42">
        <v>282.8</v>
      </c>
      <c r="BZ14" s="42">
        <v>291.3</v>
      </c>
      <c r="CA14" s="42">
        <v>299</v>
      </c>
      <c r="CB14" s="42">
        <v>304.89999999999998</v>
      </c>
      <c r="CC14" s="42">
        <v>310.2</v>
      </c>
      <c r="CD14" s="42">
        <v>314.3</v>
      </c>
      <c r="CE14" s="42">
        <v>315.5</v>
      </c>
      <c r="CF14" s="42">
        <v>320.3</v>
      </c>
      <c r="CG14" s="42">
        <v>310.2</v>
      </c>
      <c r="CH14" s="43">
        <v>264.20000000000005</v>
      </c>
      <c r="CI14" s="42">
        <v>260.8</v>
      </c>
      <c r="CJ14" s="42">
        <v>267.60000000000002</v>
      </c>
      <c r="CK14" s="42">
        <v>274.8</v>
      </c>
      <c r="CL14" s="42">
        <v>284.39999999999998</v>
      </c>
      <c r="CM14" s="42">
        <v>292.8</v>
      </c>
      <c r="CN14" s="42">
        <v>303.39999999999998</v>
      </c>
      <c r="CO14" s="42">
        <v>307</v>
      </c>
      <c r="CP14" s="42">
        <v>307.20000000000005</v>
      </c>
      <c r="CQ14" s="42">
        <v>310</v>
      </c>
      <c r="CR14" s="42">
        <v>312.3</v>
      </c>
      <c r="CS14" s="42">
        <v>254.29999999999998</v>
      </c>
      <c r="CT14" s="43">
        <v>369.2</v>
      </c>
      <c r="CU14" s="42">
        <v>366.3</v>
      </c>
      <c r="CV14" s="42">
        <v>356.9</v>
      </c>
      <c r="CW14" s="42">
        <v>348.7</v>
      </c>
      <c r="CX14" s="42">
        <v>338.5</v>
      </c>
      <c r="CY14" s="42">
        <v>329.1</v>
      </c>
      <c r="CZ14" s="42">
        <v>327.2</v>
      </c>
      <c r="DA14" s="42">
        <v>325.39999999999998</v>
      </c>
      <c r="DB14" s="42">
        <v>327.2</v>
      </c>
      <c r="DC14" s="42">
        <v>327.60000000000002</v>
      </c>
      <c r="DD14" s="92">
        <v>331.2</v>
      </c>
      <c r="DE14" s="92">
        <v>318</v>
      </c>
    </row>
    <row r="15" spans="1:109">
      <c r="A15" s="21" t="s">
        <v>12</v>
      </c>
      <c r="B15" s="42">
        <v>2522.3000000000002</v>
      </c>
      <c r="C15" s="42">
        <v>2516.6999999999998</v>
      </c>
      <c r="D15" s="42">
        <v>2542.1</v>
      </c>
      <c r="E15" s="42">
        <v>2573.6999999999998</v>
      </c>
      <c r="F15" s="42">
        <v>2596.3000000000002</v>
      </c>
      <c r="G15" s="42">
        <v>2619</v>
      </c>
      <c r="H15" s="42">
        <v>2674</v>
      </c>
      <c r="I15" s="42">
        <v>2707.8</v>
      </c>
      <c r="J15" s="42">
        <v>2721.2</v>
      </c>
      <c r="K15" s="42">
        <v>2744.3</v>
      </c>
      <c r="L15" s="92">
        <v>2768.9</v>
      </c>
      <c r="M15" s="92">
        <v>2581.3000000000002</v>
      </c>
      <c r="N15" s="43">
        <v>155</v>
      </c>
      <c r="O15" s="42">
        <v>144.80000000000001</v>
      </c>
      <c r="P15" s="42">
        <v>144.80000000000001</v>
      </c>
      <c r="Q15" s="42">
        <v>145.1</v>
      </c>
      <c r="R15" s="42">
        <v>147.5</v>
      </c>
      <c r="S15" s="42">
        <v>151.1</v>
      </c>
      <c r="T15" s="42">
        <v>155.70000000000002</v>
      </c>
      <c r="U15" s="42">
        <v>161.9</v>
      </c>
      <c r="V15" s="42">
        <v>163.20000000000002</v>
      </c>
      <c r="W15" s="42">
        <v>164.4</v>
      </c>
      <c r="X15" s="42">
        <v>167.4</v>
      </c>
      <c r="Y15" s="42">
        <v>161.5</v>
      </c>
      <c r="Z15" s="43">
        <v>118.8</v>
      </c>
      <c r="AA15" s="42">
        <v>114.3</v>
      </c>
      <c r="AB15" s="42">
        <v>112.6</v>
      </c>
      <c r="AC15" s="42">
        <v>109</v>
      </c>
      <c r="AD15" s="42">
        <v>105.9</v>
      </c>
      <c r="AE15" s="42">
        <v>103.4</v>
      </c>
      <c r="AF15" s="42">
        <v>104.5</v>
      </c>
      <c r="AG15" s="42">
        <v>103.8</v>
      </c>
      <c r="AH15" s="42">
        <v>106.7</v>
      </c>
      <c r="AI15" s="42">
        <v>108.3</v>
      </c>
      <c r="AJ15" s="42">
        <v>112.9</v>
      </c>
      <c r="AK15" s="42">
        <v>108.4</v>
      </c>
      <c r="AL15" s="43">
        <v>439.9</v>
      </c>
      <c r="AM15" s="42">
        <v>438</v>
      </c>
      <c r="AN15" s="42">
        <v>444.2</v>
      </c>
      <c r="AO15" s="42">
        <v>450.2</v>
      </c>
      <c r="AP15" s="42">
        <v>451.5</v>
      </c>
      <c r="AQ15" s="42">
        <v>454.9</v>
      </c>
      <c r="AR15" s="42">
        <v>463.5</v>
      </c>
      <c r="AS15" s="42">
        <v>466.6</v>
      </c>
      <c r="AT15" s="42">
        <v>466.6</v>
      </c>
      <c r="AU15" s="42">
        <v>467.4</v>
      </c>
      <c r="AV15" s="42">
        <v>469.1</v>
      </c>
      <c r="AW15" s="42">
        <v>446.1</v>
      </c>
      <c r="AX15" s="43">
        <v>45.6</v>
      </c>
      <c r="AY15" s="42">
        <v>44</v>
      </c>
      <c r="AZ15" s="42">
        <v>40.9</v>
      </c>
      <c r="BA15" s="42">
        <v>39.9</v>
      </c>
      <c r="BB15" s="42">
        <v>39.1</v>
      </c>
      <c r="BC15" s="42">
        <v>37.9</v>
      </c>
      <c r="BD15" s="42">
        <v>38.6</v>
      </c>
      <c r="BE15" s="42">
        <v>37.700000000000003</v>
      </c>
      <c r="BF15" s="42">
        <v>37.299999999999997</v>
      </c>
      <c r="BG15" s="42">
        <v>36.5</v>
      </c>
      <c r="BH15" s="92">
        <v>35.299999999999997</v>
      </c>
      <c r="BI15" s="42">
        <v>32.799999999999997</v>
      </c>
      <c r="BJ15" s="43">
        <v>530.1</v>
      </c>
      <c r="BK15" s="42">
        <v>531.29999999999995</v>
      </c>
      <c r="BL15" s="42">
        <v>542.70000000000005</v>
      </c>
      <c r="BM15" s="42">
        <v>553.4</v>
      </c>
      <c r="BN15" s="42">
        <v>562.29999999999995</v>
      </c>
      <c r="BO15" s="42">
        <v>568</v>
      </c>
      <c r="BP15" s="42">
        <v>579.29999999999995</v>
      </c>
      <c r="BQ15" s="42">
        <v>590.4</v>
      </c>
      <c r="BR15" s="42">
        <v>589.70000000000005</v>
      </c>
      <c r="BS15" s="42">
        <v>595.4</v>
      </c>
      <c r="BT15" s="42">
        <v>607.1</v>
      </c>
      <c r="BU15">
        <v>578.5</v>
      </c>
      <c r="BV15" s="43">
        <v>392.7</v>
      </c>
      <c r="BW15" s="42">
        <v>398.3</v>
      </c>
      <c r="BX15" s="42">
        <v>404.8</v>
      </c>
      <c r="BY15" s="42">
        <v>414.8</v>
      </c>
      <c r="BZ15" s="42">
        <v>420.6</v>
      </c>
      <c r="CA15" s="42">
        <v>427.7</v>
      </c>
      <c r="CB15" s="42">
        <v>449.6</v>
      </c>
      <c r="CC15" s="42">
        <v>458.7</v>
      </c>
      <c r="CD15" s="42">
        <v>461.4</v>
      </c>
      <c r="CE15" s="42">
        <v>471.5</v>
      </c>
      <c r="CF15" s="42">
        <v>473.5</v>
      </c>
      <c r="CG15" s="42">
        <v>443.1</v>
      </c>
      <c r="CH15" s="43">
        <v>346.4</v>
      </c>
      <c r="CI15" s="42">
        <v>344.4</v>
      </c>
      <c r="CJ15" s="42">
        <v>347.5</v>
      </c>
      <c r="CK15" s="42">
        <v>356.8</v>
      </c>
      <c r="CL15" s="42">
        <v>365.5</v>
      </c>
      <c r="CM15" s="42">
        <v>372.2</v>
      </c>
      <c r="CN15" s="42">
        <v>379.5</v>
      </c>
      <c r="CO15" s="42">
        <v>384.9</v>
      </c>
      <c r="CP15" s="42">
        <v>392</v>
      </c>
      <c r="CQ15" s="42">
        <v>396.2</v>
      </c>
      <c r="CR15" s="42">
        <v>396.79999999999995</v>
      </c>
      <c r="CS15" s="42">
        <v>312.5</v>
      </c>
      <c r="CT15" s="43">
        <v>494</v>
      </c>
      <c r="CU15" s="42">
        <v>501.6</v>
      </c>
      <c r="CV15" s="42">
        <v>504.7</v>
      </c>
      <c r="CW15" s="42">
        <v>504.5</v>
      </c>
      <c r="CX15" s="42">
        <v>504</v>
      </c>
      <c r="CY15" s="42">
        <v>503.7</v>
      </c>
      <c r="CZ15" s="42">
        <v>503.2</v>
      </c>
      <c r="DA15" s="42">
        <v>504</v>
      </c>
      <c r="DB15" s="42">
        <v>504.1</v>
      </c>
      <c r="DC15" s="42">
        <v>504.6</v>
      </c>
      <c r="DD15" s="92">
        <v>506.7</v>
      </c>
      <c r="DE15" s="92">
        <v>498.4</v>
      </c>
    </row>
    <row r="16" spans="1:109">
      <c r="A16" s="21" t="s">
        <v>13</v>
      </c>
      <c r="B16" s="42">
        <v>1097.5999999999999</v>
      </c>
      <c r="C16" s="42">
        <v>1092.5</v>
      </c>
      <c r="D16" s="42">
        <v>1092.9000000000001</v>
      </c>
      <c r="E16" s="42">
        <v>1102.3</v>
      </c>
      <c r="F16" s="42">
        <v>1111.3</v>
      </c>
      <c r="G16" s="42">
        <v>1119.5</v>
      </c>
      <c r="H16" s="42">
        <v>1133.7</v>
      </c>
      <c r="I16" s="42">
        <v>1144.5999999999999</v>
      </c>
      <c r="J16" s="42">
        <v>1152</v>
      </c>
      <c r="K16" s="42">
        <v>1154.8</v>
      </c>
      <c r="L16" s="92">
        <v>1158.4000000000001</v>
      </c>
      <c r="M16" s="92">
        <v>1108.7</v>
      </c>
      <c r="N16" s="43">
        <v>59.5</v>
      </c>
      <c r="O16" s="42">
        <v>58.2</v>
      </c>
      <c r="P16" s="42">
        <v>57.9</v>
      </c>
      <c r="Q16" s="42">
        <v>57.599999999999994</v>
      </c>
      <c r="R16" s="42">
        <v>60.2</v>
      </c>
      <c r="S16" s="42">
        <v>58.2</v>
      </c>
      <c r="T16" s="42">
        <v>54</v>
      </c>
      <c r="U16" s="42">
        <v>51.1</v>
      </c>
      <c r="V16" s="42">
        <v>50.199999999999996</v>
      </c>
      <c r="W16" s="42">
        <v>50.6</v>
      </c>
      <c r="X16" s="42">
        <v>51.199999999999996</v>
      </c>
      <c r="Y16" s="42">
        <v>49.9</v>
      </c>
      <c r="Z16" s="43">
        <v>141</v>
      </c>
      <c r="AA16" s="42">
        <v>136</v>
      </c>
      <c r="AB16" s="42">
        <v>135.19999999999999</v>
      </c>
      <c r="AC16" s="42">
        <v>137</v>
      </c>
      <c r="AD16" s="42">
        <v>136.80000000000001</v>
      </c>
      <c r="AE16" s="42">
        <v>139.30000000000001</v>
      </c>
      <c r="AF16" s="42">
        <v>141.80000000000001</v>
      </c>
      <c r="AG16" s="42">
        <v>142.9</v>
      </c>
      <c r="AH16" s="42">
        <v>144</v>
      </c>
      <c r="AI16" s="42">
        <v>144.9</v>
      </c>
      <c r="AJ16" s="42">
        <v>147.1</v>
      </c>
      <c r="AK16" s="42">
        <v>139.4</v>
      </c>
      <c r="AL16" s="43">
        <v>214.8</v>
      </c>
      <c r="AM16" s="42">
        <v>213.5</v>
      </c>
      <c r="AN16" s="42">
        <v>215</v>
      </c>
      <c r="AO16" s="42">
        <v>215.7</v>
      </c>
      <c r="AP16" s="42">
        <v>216.6</v>
      </c>
      <c r="AQ16" s="42">
        <v>219.9</v>
      </c>
      <c r="AR16" s="42">
        <v>225.3</v>
      </c>
      <c r="AS16" s="42">
        <v>229.3</v>
      </c>
      <c r="AT16" s="42">
        <v>231.6</v>
      </c>
      <c r="AU16" s="42">
        <v>231.1</v>
      </c>
      <c r="AV16" s="42">
        <v>231</v>
      </c>
      <c r="AW16" s="42">
        <v>227.8</v>
      </c>
      <c r="AX16" s="43">
        <v>12.8</v>
      </c>
      <c r="AY16" s="42">
        <v>12.3</v>
      </c>
      <c r="AZ16" s="42">
        <v>12.1</v>
      </c>
      <c r="BA16" s="42">
        <v>12.5</v>
      </c>
      <c r="BB16" s="42">
        <v>12.8</v>
      </c>
      <c r="BC16" s="42">
        <v>13.1</v>
      </c>
      <c r="BD16" s="42">
        <v>12.7</v>
      </c>
      <c r="BE16" s="42">
        <v>12.1</v>
      </c>
      <c r="BF16" s="42">
        <v>11.6</v>
      </c>
      <c r="BG16" s="42">
        <v>11</v>
      </c>
      <c r="BH16" s="92">
        <v>10.7</v>
      </c>
      <c r="BI16" s="42">
        <v>9.6</v>
      </c>
      <c r="BJ16" s="43">
        <v>132.6</v>
      </c>
      <c r="BK16" s="42">
        <v>136.6</v>
      </c>
      <c r="BL16" s="42">
        <v>137.80000000000001</v>
      </c>
      <c r="BM16" s="42">
        <v>140.4</v>
      </c>
      <c r="BN16" s="42">
        <v>142.69999999999999</v>
      </c>
      <c r="BO16" s="42">
        <v>144.30000000000001</v>
      </c>
      <c r="BP16" s="42">
        <v>149.5</v>
      </c>
      <c r="BQ16" s="42">
        <v>151</v>
      </c>
      <c r="BR16" s="42">
        <v>152.5</v>
      </c>
      <c r="BS16" s="42">
        <v>154.19999999999999</v>
      </c>
      <c r="BT16" s="42">
        <v>152.5</v>
      </c>
      <c r="BU16">
        <v>149.19999999999999</v>
      </c>
      <c r="BV16" s="43">
        <v>128.19999999999999</v>
      </c>
      <c r="BW16" s="42">
        <v>130.5</v>
      </c>
      <c r="BX16" s="42">
        <v>132.1</v>
      </c>
      <c r="BY16" s="42">
        <v>133.19999999999999</v>
      </c>
      <c r="BZ16" s="42">
        <v>133.9</v>
      </c>
      <c r="CA16" s="42">
        <v>135.1</v>
      </c>
      <c r="CB16" s="42">
        <v>138</v>
      </c>
      <c r="CC16" s="42">
        <v>140.19999999999999</v>
      </c>
      <c r="CD16" s="42">
        <v>144.1</v>
      </c>
      <c r="CE16" s="42">
        <v>145</v>
      </c>
      <c r="CF16" s="42">
        <v>147</v>
      </c>
      <c r="CG16" s="42">
        <v>139.5</v>
      </c>
      <c r="CH16" s="43">
        <v>159</v>
      </c>
      <c r="CI16" s="42">
        <v>156.6</v>
      </c>
      <c r="CJ16" s="42">
        <v>157</v>
      </c>
      <c r="CK16" s="42">
        <v>159.9</v>
      </c>
      <c r="CL16" s="42">
        <v>162.89999999999998</v>
      </c>
      <c r="CM16" s="42">
        <v>164.7</v>
      </c>
      <c r="CN16" s="42">
        <v>168.89999999999998</v>
      </c>
      <c r="CO16" s="42">
        <v>173.5</v>
      </c>
      <c r="CP16" s="42">
        <v>175.39999999999998</v>
      </c>
      <c r="CQ16" s="42">
        <v>176.8</v>
      </c>
      <c r="CR16" s="42">
        <v>177</v>
      </c>
      <c r="CS16" s="42">
        <v>157.19999999999999</v>
      </c>
      <c r="CT16" s="43">
        <v>249.7</v>
      </c>
      <c r="CU16" s="42">
        <v>249</v>
      </c>
      <c r="CV16" s="42">
        <v>245.9</v>
      </c>
      <c r="CW16" s="42">
        <v>246</v>
      </c>
      <c r="CX16" s="42">
        <v>245.3</v>
      </c>
      <c r="CY16" s="42">
        <v>245.1</v>
      </c>
      <c r="CZ16" s="42">
        <v>243.5</v>
      </c>
      <c r="DA16" s="42">
        <v>244.4</v>
      </c>
      <c r="DB16" s="42">
        <v>242.6</v>
      </c>
      <c r="DC16" s="42">
        <v>241.3</v>
      </c>
      <c r="DD16" s="92">
        <v>241.9</v>
      </c>
      <c r="DE16" s="92">
        <v>236.1</v>
      </c>
    </row>
    <row r="17" spans="1:109">
      <c r="A17" s="21" t="s">
        <v>14</v>
      </c>
      <c r="B17" s="42">
        <v>3904</v>
      </c>
      <c r="C17" s="42">
        <v>3869.6</v>
      </c>
      <c r="D17" s="42">
        <v>3916.6</v>
      </c>
      <c r="E17" s="42">
        <v>3986.3</v>
      </c>
      <c r="F17" s="42">
        <v>4056.8</v>
      </c>
      <c r="G17" s="42">
        <v>4141.8999999999996</v>
      </c>
      <c r="H17" s="42">
        <v>4240.3</v>
      </c>
      <c r="I17" s="42">
        <v>4339.8999999999996</v>
      </c>
      <c r="J17" s="42">
        <v>4414.8999999999996</v>
      </c>
      <c r="K17" s="42">
        <v>4488.2</v>
      </c>
      <c r="L17" s="92">
        <v>4574.2</v>
      </c>
      <c r="M17" s="92">
        <v>4381.3</v>
      </c>
      <c r="N17" s="43">
        <v>198.3</v>
      </c>
      <c r="O17" s="42">
        <v>182.1</v>
      </c>
      <c r="P17" s="42">
        <v>178.9</v>
      </c>
      <c r="Q17" s="42">
        <v>177.6</v>
      </c>
      <c r="R17" s="42">
        <v>179.1</v>
      </c>
      <c r="S17" s="42">
        <v>185</v>
      </c>
      <c r="T17" s="42">
        <v>194.8</v>
      </c>
      <c r="U17" s="42">
        <v>206.2</v>
      </c>
      <c r="V17" s="42">
        <v>214.29999999999998</v>
      </c>
      <c r="W17" s="42">
        <v>225.3</v>
      </c>
      <c r="X17" s="42">
        <v>237.2</v>
      </c>
      <c r="Y17" s="42">
        <v>234.79999999999998</v>
      </c>
      <c r="Z17" s="43">
        <v>447.9</v>
      </c>
      <c r="AA17" s="42">
        <v>432.2</v>
      </c>
      <c r="AB17" s="42">
        <v>433.7</v>
      </c>
      <c r="AC17" s="42">
        <v>440.1</v>
      </c>
      <c r="AD17" s="42">
        <v>442.8</v>
      </c>
      <c r="AE17" s="42">
        <v>449.1</v>
      </c>
      <c r="AF17" s="42">
        <v>461.5</v>
      </c>
      <c r="AG17" s="42">
        <v>465</v>
      </c>
      <c r="AH17" s="42">
        <v>467.4</v>
      </c>
      <c r="AI17" s="42">
        <v>474.2</v>
      </c>
      <c r="AJ17" s="42">
        <v>478.3</v>
      </c>
      <c r="AK17" s="42">
        <v>453</v>
      </c>
      <c r="AL17" s="43">
        <v>720.8</v>
      </c>
      <c r="AM17" s="42">
        <v>713.8</v>
      </c>
      <c r="AN17" s="42">
        <v>727.6</v>
      </c>
      <c r="AO17" s="42">
        <v>743.6</v>
      </c>
      <c r="AP17" s="42">
        <v>757.1</v>
      </c>
      <c r="AQ17" s="42">
        <v>775.8</v>
      </c>
      <c r="AR17" s="42">
        <v>796.7</v>
      </c>
      <c r="AS17" s="42">
        <v>813.9</v>
      </c>
      <c r="AT17" s="42">
        <v>827.1</v>
      </c>
      <c r="AU17" s="42">
        <v>833.3</v>
      </c>
      <c r="AV17" s="42">
        <v>846.5</v>
      </c>
      <c r="AW17" s="42">
        <v>839.1</v>
      </c>
      <c r="AX17" s="43">
        <v>69.8</v>
      </c>
      <c r="AY17" s="42">
        <v>68.3</v>
      </c>
      <c r="AZ17" s="42">
        <v>68.8</v>
      </c>
      <c r="BA17" s="42">
        <v>69.099999999999994</v>
      </c>
      <c r="BB17" s="42">
        <v>70.2</v>
      </c>
      <c r="BC17" s="42">
        <v>72.400000000000006</v>
      </c>
      <c r="BD17" s="42">
        <v>76.2</v>
      </c>
      <c r="BE17" s="42">
        <v>78.5</v>
      </c>
      <c r="BF17" s="42">
        <v>79.099999999999994</v>
      </c>
      <c r="BG17" s="42">
        <v>80</v>
      </c>
      <c r="BH17" s="92">
        <v>76.2</v>
      </c>
      <c r="BI17" s="42">
        <v>73.400000000000006</v>
      </c>
      <c r="BJ17" s="43">
        <v>669.2</v>
      </c>
      <c r="BK17" s="42">
        <v>685.2</v>
      </c>
      <c r="BL17" s="42">
        <v>714.90000000000009</v>
      </c>
      <c r="BM17" s="42">
        <v>735.59999999999991</v>
      </c>
      <c r="BN17" s="42">
        <v>753.69999999999993</v>
      </c>
      <c r="BO17" s="42">
        <v>782.30000000000007</v>
      </c>
      <c r="BP17" s="42">
        <v>808.2</v>
      </c>
      <c r="BQ17" s="42">
        <v>833.8</v>
      </c>
      <c r="BR17" s="42">
        <v>850.4</v>
      </c>
      <c r="BS17" s="42">
        <v>874.1</v>
      </c>
      <c r="BT17" s="42">
        <v>901.2</v>
      </c>
      <c r="BU17">
        <v>892.7</v>
      </c>
      <c r="BV17" s="43">
        <v>536.9</v>
      </c>
      <c r="BW17" s="42">
        <v>536.79999999999995</v>
      </c>
      <c r="BX17" s="42">
        <v>539.6</v>
      </c>
      <c r="BY17" s="42">
        <v>548.9</v>
      </c>
      <c r="BZ17" s="42">
        <v>558.9</v>
      </c>
      <c r="CA17" s="42">
        <v>568.70000000000005</v>
      </c>
      <c r="CB17" s="42">
        <v>573.70000000000005</v>
      </c>
      <c r="CC17" s="42">
        <v>584.9</v>
      </c>
      <c r="CD17" s="42">
        <v>599</v>
      </c>
      <c r="CE17" s="42">
        <v>611.6</v>
      </c>
      <c r="CF17" s="42">
        <v>626.29999999999995</v>
      </c>
      <c r="CG17" s="42">
        <v>600.6</v>
      </c>
      <c r="CH17" s="43">
        <v>537.4</v>
      </c>
      <c r="CI17" s="42">
        <v>530.4</v>
      </c>
      <c r="CJ17" s="42">
        <v>540</v>
      </c>
      <c r="CK17" s="42">
        <v>558.6</v>
      </c>
      <c r="CL17" s="42">
        <v>578.9</v>
      </c>
      <c r="CM17" s="42">
        <v>594</v>
      </c>
      <c r="CN17" s="42">
        <v>609.5</v>
      </c>
      <c r="CO17" s="42">
        <v>631</v>
      </c>
      <c r="CP17" s="42">
        <v>644.70000000000005</v>
      </c>
      <c r="CQ17" s="42">
        <v>656.90000000000009</v>
      </c>
      <c r="CR17" s="42">
        <v>676.09999999999991</v>
      </c>
      <c r="CS17" s="42">
        <v>573.79999999999995</v>
      </c>
      <c r="CT17" s="43">
        <v>723.8</v>
      </c>
      <c r="CU17" s="42">
        <v>720.8</v>
      </c>
      <c r="CV17" s="42">
        <v>713.1</v>
      </c>
      <c r="CW17" s="42">
        <v>712.8</v>
      </c>
      <c r="CX17" s="42">
        <v>716</v>
      </c>
      <c r="CY17" s="42">
        <v>714.7</v>
      </c>
      <c r="CZ17" s="42">
        <v>719.7</v>
      </c>
      <c r="DA17" s="42">
        <v>726.6</v>
      </c>
      <c r="DB17" s="42">
        <v>733</v>
      </c>
      <c r="DC17" s="42">
        <v>733</v>
      </c>
      <c r="DD17" s="92">
        <v>732.5</v>
      </c>
      <c r="DE17" s="92">
        <v>714</v>
      </c>
    </row>
    <row r="18" spans="1:109">
      <c r="A18" s="21" t="s">
        <v>15</v>
      </c>
      <c r="B18" s="42">
        <v>1567.5</v>
      </c>
      <c r="C18" s="42">
        <v>1556</v>
      </c>
      <c r="D18" s="42">
        <v>1577.7</v>
      </c>
      <c r="E18" s="42">
        <v>1614</v>
      </c>
      <c r="F18" s="42">
        <v>1635.2</v>
      </c>
      <c r="G18" s="42">
        <v>1653.7</v>
      </c>
      <c r="H18" s="42">
        <v>1667.8</v>
      </c>
      <c r="I18" s="42">
        <v>1651.7</v>
      </c>
      <c r="J18" s="42">
        <v>1662</v>
      </c>
      <c r="K18" s="42">
        <v>1687.4</v>
      </c>
      <c r="L18" s="92">
        <v>1703.4</v>
      </c>
      <c r="M18" s="92">
        <v>1621.4</v>
      </c>
      <c r="N18" s="43">
        <v>112.30000000000001</v>
      </c>
      <c r="O18" s="42">
        <v>110.8</v>
      </c>
      <c r="P18" s="42">
        <v>119.8</v>
      </c>
      <c r="Q18" s="42">
        <v>128.5</v>
      </c>
      <c r="R18" s="42">
        <v>134.4</v>
      </c>
      <c r="S18" s="42">
        <v>136.80000000000001</v>
      </c>
      <c r="T18" s="42">
        <v>131.80000000000001</v>
      </c>
      <c r="U18" s="42">
        <v>121.1</v>
      </c>
      <c r="V18" s="42">
        <v>125.2</v>
      </c>
      <c r="W18" s="42">
        <v>133.4</v>
      </c>
      <c r="X18" s="42">
        <v>131.30000000000001</v>
      </c>
      <c r="Y18" s="42">
        <v>109.4</v>
      </c>
      <c r="Z18" s="43">
        <v>129.30000000000001</v>
      </c>
      <c r="AA18" s="42">
        <v>123.3</v>
      </c>
      <c r="AB18" s="42">
        <v>129.80000000000001</v>
      </c>
      <c r="AC18" s="42">
        <v>135.6</v>
      </c>
      <c r="AD18" s="42">
        <v>136.69999999999999</v>
      </c>
      <c r="AE18" s="42">
        <v>138.69999999999999</v>
      </c>
      <c r="AF18" s="42">
        <v>137.19999999999999</v>
      </c>
      <c r="AG18" s="42">
        <v>128.69999999999999</v>
      </c>
      <c r="AH18" s="42">
        <v>128.19999999999999</v>
      </c>
      <c r="AI18" s="42">
        <v>137.69999999999999</v>
      </c>
      <c r="AJ18" s="42">
        <v>140.80000000000001</v>
      </c>
      <c r="AK18" s="42">
        <v>131.30000000000001</v>
      </c>
      <c r="AL18" s="43">
        <v>281.3</v>
      </c>
      <c r="AM18" s="42">
        <v>277.3</v>
      </c>
      <c r="AN18" s="42">
        <v>282.7</v>
      </c>
      <c r="AO18" s="42">
        <v>290.39999999999998</v>
      </c>
      <c r="AP18" s="42">
        <v>295</v>
      </c>
      <c r="AQ18" s="42">
        <v>300.8</v>
      </c>
      <c r="AR18" s="42">
        <v>307</v>
      </c>
      <c r="AS18" s="42">
        <v>306.7</v>
      </c>
      <c r="AT18" s="42">
        <v>303.2</v>
      </c>
      <c r="AU18" s="42">
        <v>299.2</v>
      </c>
      <c r="AV18" s="42">
        <v>301.3</v>
      </c>
      <c r="AW18" s="42">
        <v>300</v>
      </c>
      <c r="AX18" s="43">
        <v>26.8</v>
      </c>
      <c r="AY18" s="42">
        <v>24.3</v>
      </c>
      <c r="AZ18" s="42">
        <v>23</v>
      </c>
      <c r="BA18" s="42">
        <v>22.5</v>
      </c>
      <c r="BB18" s="42">
        <v>21.9</v>
      </c>
      <c r="BC18" s="42">
        <v>21.7</v>
      </c>
      <c r="BD18" s="42">
        <v>21.2</v>
      </c>
      <c r="BE18" s="42">
        <v>21.3</v>
      </c>
      <c r="BF18" s="42">
        <v>20.5</v>
      </c>
      <c r="BG18" s="42">
        <v>19.899999999999999</v>
      </c>
      <c r="BH18" s="92">
        <v>19.600000000000001</v>
      </c>
      <c r="BI18" s="42">
        <v>18.3</v>
      </c>
      <c r="BJ18" s="43">
        <v>249.3</v>
      </c>
      <c r="BK18" s="42">
        <v>250.5</v>
      </c>
      <c r="BL18" s="42">
        <v>253.7</v>
      </c>
      <c r="BM18" s="42">
        <v>257.89999999999998</v>
      </c>
      <c r="BN18" s="42">
        <v>260.3</v>
      </c>
      <c r="BO18" s="42">
        <v>265.3</v>
      </c>
      <c r="BP18" s="42">
        <v>263.60000000000002</v>
      </c>
      <c r="BQ18" s="42">
        <v>259.3</v>
      </c>
      <c r="BR18" s="42">
        <v>264.5</v>
      </c>
      <c r="BS18" s="42">
        <v>269.60000000000002</v>
      </c>
      <c r="BT18" s="42">
        <v>273.20000000000005</v>
      </c>
      <c r="BU18">
        <v>260.2</v>
      </c>
      <c r="BV18" s="43">
        <v>218.6</v>
      </c>
      <c r="BW18" s="42">
        <v>221.7</v>
      </c>
      <c r="BX18" s="42">
        <v>223.1</v>
      </c>
      <c r="BY18" s="42">
        <v>226.2</v>
      </c>
      <c r="BZ18" s="42">
        <v>227.7</v>
      </c>
      <c r="CA18" s="42">
        <v>228.1</v>
      </c>
      <c r="CB18" s="42">
        <v>231.6</v>
      </c>
      <c r="CC18" s="42">
        <v>233.9</v>
      </c>
      <c r="CD18" s="42">
        <v>234.7</v>
      </c>
      <c r="CE18" s="42">
        <v>236.3</v>
      </c>
      <c r="CF18" s="42">
        <v>238.8</v>
      </c>
      <c r="CG18" s="42">
        <v>235.6</v>
      </c>
      <c r="CH18" s="43">
        <v>201.6</v>
      </c>
      <c r="CI18" s="42">
        <v>199.6</v>
      </c>
      <c r="CJ18" s="42">
        <v>201.7</v>
      </c>
      <c r="CK18" s="42">
        <v>205.79999999999998</v>
      </c>
      <c r="CL18" s="42">
        <v>210.7</v>
      </c>
      <c r="CM18" s="42">
        <v>214.3</v>
      </c>
      <c r="CN18" s="42">
        <v>224.4</v>
      </c>
      <c r="CO18" s="42">
        <v>227.10000000000002</v>
      </c>
      <c r="CP18" s="42">
        <v>235.9</v>
      </c>
      <c r="CQ18" s="42">
        <v>243.4</v>
      </c>
      <c r="CR18" s="42">
        <v>245.29999999999998</v>
      </c>
      <c r="CS18" s="42">
        <v>221.2</v>
      </c>
      <c r="CT18" s="43">
        <v>348.3</v>
      </c>
      <c r="CU18" s="42">
        <v>348.5</v>
      </c>
      <c r="CV18" s="42">
        <v>343.9</v>
      </c>
      <c r="CW18" s="42">
        <v>347.1</v>
      </c>
      <c r="CX18" s="42">
        <v>348.6</v>
      </c>
      <c r="CY18" s="42">
        <v>348</v>
      </c>
      <c r="CZ18" s="42">
        <v>351.2</v>
      </c>
      <c r="DA18" s="42">
        <v>353.6</v>
      </c>
      <c r="DB18" s="42">
        <v>350.1</v>
      </c>
      <c r="DC18" s="42">
        <v>347.8</v>
      </c>
      <c r="DD18" s="92">
        <v>353.1</v>
      </c>
      <c r="DE18" s="92">
        <v>345.6</v>
      </c>
    </row>
    <row r="19" spans="1:109">
      <c r="A19" s="21" t="s">
        <v>16</v>
      </c>
      <c r="B19" s="42">
        <v>1814.4</v>
      </c>
      <c r="C19" s="42">
        <v>1811.4</v>
      </c>
      <c r="D19" s="42">
        <v>1832.6</v>
      </c>
      <c r="E19" s="42">
        <v>1864.2</v>
      </c>
      <c r="F19" s="42">
        <v>1901</v>
      </c>
      <c r="G19" s="42">
        <v>1948.6</v>
      </c>
      <c r="H19" s="42">
        <v>2006.7</v>
      </c>
      <c r="I19" s="42">
        <v>2053.9</v>
      </c>
      <c r="J19" s="42">
        <v>2091</v>
      </c>
      <c r="K19" s="42">
        <v>2145.3000000000002</v>
      </c>
      <c r="L19" s="92">
        <v>2189.4</v>
      </c>
      <c r="M19" s="92">
        <v>2079.5</v>
      </c>
      <c r="N19" s="43">
        <v>91.6</v>
      </c>
      <c r="O19" s="42">
        <v>83.4</v>
      </c>
      <c r="P19" s="42">
        <v>80.900000000000006</v>
      </c>
      <c r="Q19" s="42">
        <v>81.400000000000006</v>
      </c>
      <c r="R19" s="42">
        <v>83.7</v>
      </c>
      <c r="S19" s="42">
        <v>86.2</v>
      </c>
      <c r="T19" s="42">
        <v>91</v>
      </c>
      <c r="U19" s="42">
        <v>99</v>
      </c>
      <c r="V19" s="42">
        <v>105.1</v>
      </c>
      <c r="W19" s="42">
        <v>106.9</v>
      </c>
      <c r="X19" s="42">
        <v>111.7</v>
      </c>
      <c r="Y19" s="42">
        <v>108.2</v>
      </c>
      <c r="Z19" s="43">
        <v>212.8</v>
      </c>
      <c r="AA19" s="42">
        <v>207</v>
      </c>
      <c r="AB19" s="42">
        <v>215.3</v>
      </c>
      <c r="AC19" s="42">
        <v>220.1</v>
      </c>
      <c r="AD19" s="42">
        <v>224.4</v>
      </c>
      <c r="AE19" s="42">
        <v>230.1</v>
      </c>
      <c r="AF19" s="42">
        <v>235.9</v>
      </c>
      <c r="AG19" s="42">
        <v>238.4</v>
      </c>
      <c r="AH19" s="42">
        <v>240.6</v>
      </c>
      <c r="AI19" s="42">
        <v>247.8</v>
      </c>
      <c r="AJ19" s="42">
        <v>258.2</v>
      </c>
      <c r="AK19" s="42">
        <v>244.2</v>
      </c>
      <c r="AL19" s="43">
        <v>349.1</v>
      </c>
      <c r="AM19" s="42">
        <v>346</v>
      </c>
      <c r="AN19" s="42">
        <v>349.7</v>
      </c>
      <c r="AO19" s="42">
        <v>354.7</v>
      </c>
      <c r="AP19" s="42">
        <v>362.4</v>
      </c>
      <c r="AQ19" s="42">
        <v>373.1</v>
      </c>
      <c r="AR19" s="42">
        <v>385.1</v>
      </c>
      <c r="AS19" s="42">
        <v>394.5</v>
      </c>
      <c r="AT19" s="42">
        <v>397.1</v>
      </c>
      <c r="AU19" s="42">
        <v>406.3</v>
      </c>
      <c r="AV19" s="42">
        <v>408.2</v>
      </c>
      <c r="AW19" s="42">
        <v>400.3</v>
      </c>
      <c r="AX19" s="43">
        <v>27.2</v>
      </c>
      <c r="AY19" s="42">
        <v>25.9</v>
      </c>
      <c r="AZ19" s="42">
        <v>25.8</v>
      </c>
      <c r="BA19" s="42">
        <v>25.8</v>
      </c>
      <c r="BB19" s="42">
        <v>26.4</v>
      </c>
      <c r="BC19" s="42">
        <v>26.5</v>
      </c>
      <c r="BD19" s="42">
        <v>26.9</v>
      </c>
      <c r="BE19" s="42">
        <v>27.1</v>
      </c>
      <c r="BF19" s="42">
        <v>27.6</v>
      </c>
      <c r="BG19" s="42">
        <v>28.2</v>
      </c>
      <c r="BH19" s="92">
        <v>27.1</v>
      </c>
      <c r="BI19" s="42">
        <v>24.7</v>
      </c>
      <c r="BJ19" s="43">
        <v>296.10000000000002</v>
      </c>
      <c r="BK19" s="42">
        <v>307.5</v>
      </c>
      <c r="BL19" s="42">
        <v>319.89999999999998</v>
      </c>
      <c r="BM19" s="42">
        <v>329.6</v>
      </c>
      <c r="BN19" s="42">
        <v>337.8</v>
      </c>
      <c r="BO19" s="42">
        <v>350.6</v>
      </c>
      <c r="BP19" s="42">
        <v>360.29999999999995</v>
      </c>
      <c r="BQ19" s="42">
        <v>368</v>
      </c>
      <c r="BR19" s="42">
        <v>378.70000000000005</v>
      </c>
      <c r="BS19" s="42">
        <v>397.09999999999997</v>
      </c>
      <c r="BT19" s="42">
        <v>403</v>
      </c>
      <c r="BU19">
        <v>386</v>
      </c>
      <c r="BV19" s="43">
        <v>204.3</v>
      </c>
      <c r="BW19" s="42">
        <v>210.4</v>
      </c>
      <c r="BX19" s="42">
        <v>213.4</v>
      </c>
      <c r="BY19" s="42">
        <v>215.4</v>
      </c>
      <c r="BZ19" s="42">
        <v>219.3</v>
      </c>
      <c r="CA19" s="42">
        <v>225.8</v>
      </c>
      <c r="CB19" s="42">
        <v>235</v>
      </c>
      <c r="CC19" s="42">
        <v>241.9</v>
      </c>
      <c r="CD19" s="42">
        <v>246.3</v>
      </c>
      <c r="CE19" s="42">
        <v>252.9</v>
      </c>
      <c r="CF19" s="42">
        <v>258.2</v>
      </c>
      <c r="CG19" s="42">
        <v>249.3</v>
      </c>
      <c r="CH19" s="43">
        <v>277.89999999999998</v>
      </c>
      <c r="CI19" s="42">
        <v>276</v>
      </c>
      <c r="CJ19" s="42">
        <v>279</v>
      </c>
      <c r="CK19" s="42">
        <v>286</v>
      </c>
      <c r="CL19" s="42">
        <v>293.8</v>
      </c>
      <c r="CM19" s="42">
        <v>300.2</v>
      </c>
      <c r="CN19" s="42">
        <v>312.39999999999998</v>
      </c>
      <c r="CO19" s="42">
        <v>321.3</v>
      </c>
      <c r="CP19" s="42">
        <v>329.6</v>
      </c>
      <c r="CQ19" s="42">
        <v>337.1</v>
      </c>
      <c r="CR19" s="42">
        <v>351</v>
      </c>
      <c r="CS19" s="42">
        <v>300.5</v>
      </c>
      <c r="CT19" s="43">
        <v>355.4</v>
      </c>
      <c r="CU19" s="42">
        <v>355.3</v>
      </c>
      <c r="CV19" s="42">
        <v>348.4</v>
      </c>
      <c r="CW19" s="42">
        <v>351.5</v>
      </c>
      <c r="CX19" s="42">
        <v>353.3</v>
      </c>
      <c r="CY19" s="42">
        <v>356.3</v>
      </c>
      <c r="CZ19" s="42">
        <v>360.2</v>
      </c>
      <c r="DA19" s="42">
        <v>363.9</v>
      </c>
      <c r="DB19" s="42">
        <v>366</v>
      </c>
      <c r="DC19" s="42">
        <v>369</v>
      </c>
      <c r="DD19" s="92">
        <v>372.1</v>
      </c>
      <c r="DE19" s="92">
        <v>366.3</v>
      </c>
    </row>
    <row r="20" spans="1:109">
      <c r="A20" s="21" t="s">
        <v>17</v>
      </c>
      <c r="B20" s="42">
        <v>2619.8000000000002</v>
      </c>
      <c r="C20" s="42">
        <v>2615.4</v>
      </c>
      <c r="D20" s="42">
        <v>2661.4</v>
      </c>
      <c r="E20" s="42">
        <v>2715</v>
      </c>
      <c r="F20" s="42">
        <v>2758.8</v>
      </c>
      <c r="G20" s="42">
        <v>2815.4</v>
      </c>
      <c r="H20" s="42">
        <v>2893.9</v>
      </c>
      <c r="I20" s="42">
        <v>2965.8</v>
      </c>
      <c r="J20" s="42">
        <v>3010</v>
      </c>
      <c r="K20" s="42">
        <v>3060.3</v>
      </c>
      <c r="L20" s="92">
        <v>3122.1</v>
      </c>
      <c r="M20" s="92">
        <v>2998.6</v>
      </c>
      <c r="N20" s="43">
        <v>109.9</v>
      </c>
      <c r="O20" s="42">
        <v>105.1</v>
      </c>
      <c r="P20" s="42">
        <v>108.7</v>
      </c>
      <c r="Q20" s="42">
        <v>108.9</v>
      </c>
      <c r="R20" s="42">
        <v>107.9</v>
      </c>
      <c r="S20" s="42">
        <v>111</v>
      </c>
      <c r="T20" s="42">
        <v>117.2</v>
      </c>
      <c r="U20" s="42">
        <v>119.3</v>
      </c>
      <c r="V20" s="42">
        <v>124</v>
      </c>
      <c r="W20" s="42">
        <v>129.19999999999999</v>
      </c>
      <c r="X20" s="42">
        <v>134.30000000000001</v>
      </c>
      <c r="Y20" s="42">
        <v>133.29999999999998</v>
      </c>
      <c r="Z20" s="43">
        <v>309.2</v>
      </c>
      <c r="AA20" s="42">
        <v>298.89999999999998</v>
      </c>
      <c r="AB20" s="42">
        <v>304.39999999999998</v>
      </c>
      <c r="AC20" s="42">
        <v>313.39999999999998</v>
      </c>
      <c r="AD20" s="42">
        <v>318.39999999999998</v>
      </c>
      <c r="AE20" s="42">
        <v>325.2</v>
      </c>
      <c r="AF20" s="42">
        <v>333</v>
      </c>
      <c r="AG20" s="42">
        <v>343.3</v>
      </c>
      <c r="AH20" s="42">
        <v>348.8</v>
      </c>
      <c r="AI20" s="42">
        <v>350.7</v>
      </c>
      <c r="AJ20" s="42">
        <v>355.1</v>
      </c>
      <c r="AK20" s="42">
        <v>335.1</v>
      </c>
      <c r="AL20" s="43">
        <v>559.5</v>
      </c>
      <c r="AM20" s="42">
        <v>555.1</v>
      </c>
      <c r="AN20" s="42">
        <v>563.5</v>
      </c>
      <c r="AO20" s="42">
        <v>575.1</v>
      </c>
      <c r="AP20" s="42">
        <v>582.1</v>
      </c>
      <c r="AQ20" s="42">
        <v>591.6</v>
      </c>
      <c r="AR20" s="42">
        <v>602.20000000000005</v>
      </c>
      <c r="AS20" s="42">
        <v>617</v>
      </c>
      <c r="AT20" s="42">
        <v>621</v>
      </c>
      <c r="AU20" s="42">
        <v>627.20000000000005</v>
      </c>
      <c r="AV20" s="42">
        <v>638.70000000000005</v>
      </c>
      <c r="AW20" s="42">
        <v>627.29999999999995</v>
      </c>
      <c r="AX20" s="43">
        <v>46.9</v>
      </c>
      <c r="AY20" s="42">
        <v>45</v>
      </c>
      <c r="AZ20" s="42">
        <v>43.8</v>
      </c>
      <c r="BA20" s="42">
        <v>43.2</v>
      </c>
      <c r="BB20" s="42">
        <v>44.1</v>
      </c>
      <c r="BC20" s="42">
        <v>43.9</v>
      </c>
      <c r="BD20" s="42">
        <v>44.4</v>
      </c>
      <c r="BE20" s="42">
        <v>45.5</v>
      </c>
      <c r="BF20" s="42">
        <v>45.6</v>
      </c>
      <c r="BG20" s="42">
        <v>45.5</v>
      </c>
      <c r="BH20" s="92">
        <v>45.5</v>
      </c>
      <c r="BI20" s="42">
        <v>43.2</v>
      </c>
      <c r="BJ20" s="43">
        <v>434.5</v>
      </c>
      <c r="BK20" s="42">
        <v>441.20000000000005</v>
      </c>
      <c r="BL20" s="42">
        <v>459.3</v>
      </c>
      <c r="BM20" s="42">
        <v>475.6</v>
      </c>
      <c r="BN20" s="42">
        <v>491.29999999999995</v>
      </c>
      <c r="BO20" s="42">
        <v>513.79999999999995</v>
      </c>
      <c r="BP20" s="42">
        <v>541</v>
      </c>
      <c r="BQ20" s="42">
        <v>558.40000000000009</v>
      </c>
      <c r="BR20" s="42">
        <v>564.70000000000005</v>
      </c>
      <c r="BS20" s="42">
        <v>579.4</v>
      </c>
      <c r="BT20" s="42">
        <v>598.79999999999995</v>
      </c>
      <c r="BU20">
        <v>585.70000000000005</v>
      </c>
      <c r="BV20" s="43">
        <v>365.9</v>
      </c>
      <c r="BW20" s="42">
        <v>373.9</v>
      </c>
      <c r="BX20" s="42">
        <v>384.3</v>
      </c>
      <c r="BY20" s="42">
        <v>393.8</v>
      </c>
      <c r="BZ20" s="42">
        <v>398.5</v>
      </c>
      <c r="CA20" s="42">
        <v>402.8</v>
      </c>
      <c r="CB20" s="42">
        <v>415</v>
      </c>
      <c r="CC20" s="42">
        <v>424.3</v>
      </c>
      <c r="CD20" s="42">
        <v>431.9</v>
      </c>
      <c r="CE20" s="42">
        <v>435.6</v>
      </c>
      <c r="CF20" s="42">
        <v>442.2</v>
      </c>
      <c r="CG20" s="42">
        <v>431.9</v>
      </c>
      <c r="CH20" s="43">
        <v>365.5</v>
      </c>
      <c r="CI20" s="42">
        <v>363.2</v>
      </c>
      <c r="CJ20" s="42">
        <v>369.70000000000005</v>
      </c>
      <c r="CK20" s="42">
        <v>381</v>
      </c>
      <c r="CL20" s="42">
        <v>391.5</v>
      </c>
      <c r="CM20" s="42">
        <v>402.20000000000005</v>
      </c>
      <c r="CN20" s="42">
        <v>416</v>
      </c>
      <c r="CO20" s="42">
        <v>430.6</v>
      </c>
      <c r="CP20" s="42">
        <v>443.70000000000005</v>
      </c>
      <c r="CQ20" s="42">
        <v>457.2</v>
      </c>
      <c r="CR20" s="42">
        <v>470.3</v>
      </c>
      <c r="CS20" s="42">
        <v>409.6</v>
      </c>
      <c r="CT20" s="43">
        <v>428.5</v>
      </c>
      <c r="CU20" s="42">
        <v>432.9</v>
      </c>
      <c r="CV20" s="42">
        <v>427.8</v>
      </c>
      <c r="CW20" s="42">
        <v>424</v>
      </c>
      <c r="CX20" s="42">
        <v>425</v>
      </c>
      <c r="CY20" s="42">
        <v>424.8</v>
      </c>
      <c r="CZ20" s="42">
        <v>425.1</v>
      </c>
      <c r="DA20" s="42">
        <v>427.5</v>
      </c>
      <c r="DB20" s="42">
        <v>430.1</v>
      </c>
      <c r="DC20" s="42">
        <v>435.5</v>
      </c>
      <c r="DD20" s="92">
        <v>437.2</v>
      </c>
      <c r="DE20" s="92">
        <v>432.5</v>
      </c>
    </row>
    <row r="21" spans="1:109">
      <c r="A21" s="21" t="s">
        <v>18</v>
      </c>
      <c r="B21" s="42">
        <v>10305.6</v>
      </c>
      <c r="C21" s="42">
        <v>10338.700000000001</v>
      </c>
      <c r="D21" s="42">
        <v>10569.7</v>
      </c>
      <c r="E21" s="42">
        <v>10880.3</v>
      </c>
      <c r="F21" s="42">
        <v>11206.9</v>
      </c>
      <c r="G21" s="42">
        <v>11550.2</v>
      </c>
      <c r="H21" s="42">
        <v>11869.7</v>
      </c>
      <c r="I21" s="42">
        <v>12028.4</v>
      </c>
      <c r="J21" s="42">
        <v>12225.5</v>
      </c>
      <c r="K21" s="42">
        <v>12503.4</v>
      </c>
      <c r="L21" s="92">
        <v>12801.3</v>
      </c>
      <c r="M21" s="92">
        <v>12265.7</v>
      </c>
      <c r="N21" s="43">
        <v>796.5</v>
      </c>
      <c r="O21" s="42">
        <v>767</v>
      </c>
      <c r="P21" s="42">
        <v>797.5</v>
      </c>
      <c r="Q21" s="42">
        <v>852</v>
      </c>
      <c r="R21" s="42">
        <v>898.90000000000009</v>
      </c>
      <c r="S21" s="42">
        <v>957.6</v>
      </c>
      <c r="T21" s="42">
        <v>960.3</v>
      </c>
      <c r="U21" s="42">
        <v>923.8</v>
      </c>
      <c r="V21" s="42">
        <v>936.6</v>
      </c>
      <c r="W21" s="42">
        <v>985.6</v>
      </c>
      <c r="X21" s="42">
        <v>1026.2</v>
      </c>
      <c r="Y21" s="42">
        <v>930.1</v>
      </c>
      <c r="Z21" s="43">
        <v>842.8</v>
      </c>
      <c r="AA21" s="42">
        <v>817</v>
      </c>
      <c r="AB21" s="42">
        <v>841.4</v>
      </c>
      <c r="AC21" s="42">
        <v>870.1</v>
      </c>
      <c r="AD21" s="42">
        <v>875.8</v>
      </c>
      <c r="AE21" s="42">
        <v>884.7</v>
      </c>
      <c r="AF21" s="42">
        <v>879</v>
      </c>
      <c r="AG21" s="42">
        <v>847.1</v>
      </c>
      <c r="AH21" s="42">
        <v>851</v>
      </c>
      <c r="AI21" s="42">
        <v>881.1</v>
      </c>
      <c r="AJ21" s="42">
        <v>906.6</v>
      </c>
      <c r="AK21" s="42">
        <v>868.7</v>
      </c>
      <c r="AL21" s="43">
        <v>2055.6</v>
      </c>
      <c r="AM21" s="42">
        <v>2047</v>
      </c>
      <c r="AN21" s="42">
        <v>2104.9</v>
      </c>
      <c r="AO21" s="42">
        <v>2172.5</v>
      </c>
      <c r="AP21" s="42">
        <v>2238.6999999999998</v>
      </c>
      <c r="AQ21" s="42">
        <v>2310.1999999999998</v>
      </c>
      <c r="AR21" s="42">
        <v>2387.6999999999998</v>
      </c>
      <c r="AS21" s="42">
        <v>2421.6999999999998</v>
      </c>
      <c r="AT21" s="42">
        <v>2453.3000000000002</v>
      </c>
      <c r="AU21" s="42">
        <v>2485.3000000000002</v>
      </c>
      <c r="AV21" s="42">
        <v>2514.1999999999998</v>
      </c>
      <c r="AW21" s="42">
        <v>2468.4</v>
      </c>
      <c r="AX21" s="43">
        <v>204.2</v>
      </c>
      <c r="AY21" s="42">
        <v>195.7</v>
      </c>
      <c r="AZ21" s="42">
        <v>195.7</v>
      </c>
      <c r="BA21" s="42">
        <v>197.4</v>
      </c>
      <c r="BB21" s="42">
        <v>201</v>
      </c>
      <c r="BC21" s="42">
        <v>203.3</v>
      </c>
      <c r="BD21" s="42">
        <v>200.7</v>
      </c>
      <c r="BE21" s="42">
        <v>201.9</v>
      </c>
      <c r="BF21" s="42">
        <v>201.8</v>
      </c>
      <c r="BG21" s="42">
        <v>204.1</v>
      </c>
      <c r="BH21" s="92">
        <v>208.6</v>
      </c>
      <c r="BI21" s="42">
        <v>198.5</v>
      </c>
      <c r="BJ21" s="43">
        <v>1885.9</v>
      </c>
      <c r="BK21" s="42">
        <v>1906.1999999999998</v>
      </c>
      <c r="BL21" s="42">
        <v>1986.8999999999999</v>
      </c>
      <c r="BM21" s="42">
        <v>2078.3000000000002</v>
      </c>
      <c r="BN21" s="42">
        <v>2160</v>
      </c>
      <c r="BO21" s="42">
        <v>2243.4</v>
      </c>
      <c r="BP21" s="42">
        <v>2316.1</v>
      </c>
      <c r="BQ21" s="42">
        <v>2359.9</v>
      </c>
      <c r="BR21" s="42">
        <v>2425.3999999999996</v>
      </c>
      <c r="BS21" s="42">
        <v>2509.8000000000002</v>
      </c>
      <c r="BT21" s="42">
        <v>2593</v>
      </c>
      <c r="BU21">
        <v>2562.8999999999996</v>
      </c>
      <c r="BV21" s="43">
        <v>1336.4</v>
      </c>
      <c r="BW21" s="42">
        <v>1381</v>
      </c>
      <c r="BX21" s="42">
        <v>1413.6</v>
      </c>
      <c r="BY21" s="42">
        <v>1447</v>
      </c>
      <c r="BZ21" s="42">
        <v>1487.4</v>
      </c>
      <c r="CA21" s="42">
        <v>1525.1</v>
      </c>
      <c r="CB21" s="42">
        <v>1579.4</v>
      </c>
      <c r="CC21" s="42">
        <v>1632.9</v>
      </c>
      <c r="CD21" s="42">
        <v>1666.5</v>
      </c>
      <c r="CE21" s="42">
        <v>1696.8</v>
      </c>
      <c r="CF21" s="42">
        <v>1741.2</v>
      </c>
      <c r="CG21" s="42">
        <v>1697.3</v>
      </c>
      <c r="CH21" s="43">
        <v>1366.4</v>
      </c>
      <c r="CI21" s="42">
        <v>1368.1999999999998</v>
      </c>
      <c r="CJ21" s="42">
        <v>1408.9</v>
      </c>
      <c r="CK21" s="42">
        <v>1469</v>
      </c>
      <c r="CL21" s="42">
        <v>1536.5</v>
      </c>
      <c r="CM21" s="42">
        <v>1598.1</v>
      </c>
      <c r="CN21" s="42">
        <v>1661.8</v>
      </c>
      <c r="CO21" s="42">
        <v>1717.5</v>
      </c>
      <c r="CP21" s="42">
        <v>1751.5</v>
      </c>
      <c r="CQ21" s="42">
        <v>1789.1</v>
      </c>
      <c r="CR21" s="42">
        <v>1839.6999999999998</v>
      </c>
      <c r="CS21" s="42">
        <v>1575</v>
      </c>
      <c r="CT21" s="43">
        <v>1817.9</v>
      </c>
      <c r="CU21" s="42">
        <v>1856.6</v>
      </c>
      <c r="CV21" s="42">
        <v>1820.7</v>
      </c>
      <c r="CW21" s="42">
        <v>1794.1</v>
      </c>
      <c r="CX21" s="42">
        <v>1808.7</v>
      </c>
      <c r="CY21" s="42">
        <v>1828</v>
      </c>
      <c r="CZ21" s="42">
        <v>1884.7</v>
      </c>
      <c r="DA21" s="42">
        <v>1923.7</v>
      </c>
      <c r="DB21" s="42">
        <v>1939.4</v>
      </c>
      <c r="DC21" s="42">
        <v>1951.8</v>
      </c>
      <c r="DD21" s="92">
        <v>1971.8</v>
      </c>
      <c r="DE21" s="92">
        <v>1964.9</v>
      </c>
    </row>
    <row r="22" spans="1:109">
      <c r="A22" s="21" t="s">
        <v>19</v>
      </c>
      <c r="B22" s="42">
        <v>3648.7</v>
      </c>
      <c r="C22" s="42">
        <v>3644.5</v>
      </c>
      <c r="D22" s="42">
        <v>3689.9</v>
      </c>
      <c r="E22" s="42">
        <v>3732.3</v>
      </c>
      <c r="F22" s="42">
        <v>3758.1</v>
      </c>
      <c r="G22" s="42">
        <v>3774</v>
      </c>
      <c r="H22" s="42">
        <v>3859.1</v>
      </c>
      <c r="I22" s="42">
        <v>3917.6</v>
      </c>
      <c r="J22" s="42">
        <v>3951</v>
      </c>
      <c r="K22" s="42">
        <v>4000.6</v>
      </c>
      <c r="L22" s="92">
        <v>4058.5</v>
      </c>
      <c r="M22" s="92">
        <v>3856.1</v>
      </c>
      <c r="N22" s="43">
        <v>200.5</v>
      </c>
      <c r="O22" s="42">
        <v>193.5</v>
      </c>
      <c r="P22" s="42">
        <v>189.4</v>
      </c>
      <c r="Q22" s="42">
        <v>187.5</v>
      </c>
      <c r="R22" s="42">
        <v>186.9</v>
      </c>
      <c r="S22" s="42">
        <v>187.4</v>
      </c>
      <c r="T22" s="42">
        <v>193.8</v>
      </c>
      <c r="U22" s="42">
        <v>195.3</v>
      </c>
      <c r="V22" s="42">
        <v>201.4</v>
      </c>
      <c r="W22" s="42">
        <v>205.3</v>
      </c>
      <c r="X22" s="42">
        <v>210.70000000000002</v>
      </c>
      <c r="Y22" s="42">
        <v>209.5</v>
      </c>
      <c r="Z22" s="43">
        <v>239.3</v>
      </c>
      <c r="AA22" s="42">
        <v>230.5</v>
      </c>
      <c r="AB22" s="42">
        <v>231</v>
      </c>
      <c r="AC22" s="42">
        <v>231.4</v>
      </c>
      <c r="AD22" s="42">
        <v>230.8</v>
      </c>
      <c r="AE22" s="42">
        <v>231.6</v>
      </c>
      <c r="AF22" s="42">
        <v>233.6</v>
      </c>
      <c r="AG22" s="42">
        <v>232.5</v>
      </c>
      <c r="AH22" s="42">
        <v>234.1</v>
      </c>
      <c r="AI22" s="42">
        <v>240.1</v>
      </c>
      <c r="AJ22" s="42">
        <v>243.4</v>
      </c>
      <c r="AK22" s="42">
        <v>233.7</v>
      </c>
      <c r="AL22" s="43">
        <v>624.29999999999995</v>
      </c>
      <c r="AM22" s="42">
        <v>621.1</v>
      </c>
      <c r="AN22" s="42">
        <v>628.70000000000005</v>
      </c>
      <c r="AO22" s="42">
        <v>633.5</v>
      </c>
      <c r="AP22" s="42">
        <v>637.5</v>
      </c>
      <c r="AQ22" s="42">
        <v>643.29999999999995</v>
      </c>
      <c r="AR22" s="42">
        <v>653.6</v>
      </c>
      <c r="AS22" s="42">
        <v>662.3</v>
      </c>
      <c r="AT22" s="42">
        <v>662.4</v>
      </c>
      <c r="AU22" s="42">
        <v>659.7</v>
      </c>
      <c r="AV22" s="42">
        <v>658.8</v>
      </c>
      <c r="AW22" s="42">
        <v>636.4</v>
      </c>
      <c r="AX22" s="43">
        <v>81.099999999999994</v>
      </c>
      <c r="AY22" s="42">
        <v>76</v>
      </c>
      <c r="AZ22" s="42">
        <v>73.7</v>
      </c>
      <c r="BA22" s="42">
        <v>71.7</v>
      </c>
      <c r="BB22" s="42">
        <v>71.5</v>
      </c>
      <c r="BC22" s="42">
        <v>71.3</v>
      </c>
      <c r="BD22" s="42">
        <v>69.599999999999994</v>
      </c>
      <c r="BE22" s="42">
        <v>68</v>
      </c>
      <c r="BF22" s="42">
        <v>67.8</v>
      </c>
      <c r="BG22" s="42">
        <v>67.2</v>
      </c>
      <c r="BH22" s="92">
        <v>68.3</v>
      </c>
      <c r="BI22" s="42">
        <v>65.400000000000006</v>
      </c>
      <c r="BJ22" s="43">
        <v>820.1</v>
      </c>
      <c r="BK22" s="42">
        <v>829.5</v>
      </c>
      <c r="BL22" s="42">
        <v>850.1</v>
      </c>
      <c r="BM22" s="42">
        <v>866.8</v>
      </c>
      <c r="BN22" s="42">
        <v>871.5</v>
      </c>
      <c r="BO22" s="42">
        <v>870.8</v>
      </c>
      <c r="BP22" s="42">
        <v>900.09999999999991</v>
      </c>
      <c r="BQ22" s="42">
        <v>915.8</v>
      </c>
      <c r="BR22" s="42">
        <v>933.8</v>
      </c>
      <c r="BS22" s="42">
        <v>956</v>
      </c>
      <c r="BT22" s="42">
        <v>978.5</v>
      </c>
      <c r="BU22">
        <v>967.1</v>
      </c>
      <c r="BV22" s="43">
        <v>455.9</v>
      </c>
      <c r="BW22" s="42">
        <v>463.1</v>
      </c>
      <c r="BX22" s="42">
        <v>469.6</v>
      </c>
      <c r="BY22" s="42">
        <v>480.4</v>
      </c>
      <c r="BZ22" s="42">
        <v>491.4</v>
      </c>
      <c r="CA22" s="42">
        <v>496.4</v>
      </c>
      <c r="CB22" s="42">
        <v>513.79999999999995</v>
      </c>
      <c r="CC22" s="42">
        <v>531.20000000000005</v>
      </c>
      <c r="CD22" s="42">
        <v>529.6</v>
      </c>
      <c r="CE22" s="42">
        <v>541.1</v>
      </c>
      <c r="CF22" s="42">
        <v>555.20000000000005</v>
      </c>
      <c r="CG22" s="42">
        <v>527.6</v>
      </c>
      <c r="CH22" s="43">
        <v>527.6</v>
      </c>
      <c r="CI22" s="42">
        <v>526.09999999999991</v>
      </c>
      <c r="CJ22" s="42">
        <v>537.1</v>
      </c>
      <c r="CK22" s="42">
        <v>551.09999999999991</v>
      </c>
      <c r="CL22" s="42">
        <v>560.1</v>
      </c>
      <c r="CM22" s="42">
        <v>567</v>
      </c>
      <c r="CN22" s="42">
        <v>583.29999999999995</v>
      </c>
      <c r="CO22" s="42">
        <v>597.79999999999995</v>
      </c>
      <c r="CP22" s="42">
        <v>605</v>
      </c>
      <c r="CQ22" s="42">
        <v>608.9</v>
      </c>
      <c r="CR22" s="42">
        <v>612.79999999999995</v>
      </c>
      <c r="CS22" s="42">
        <v>504.4</v>
      </c>
      <c r="CT22" s="43">
        <v>700</v>
      </c>
      <c r="CU22" s="42">
        <v>704.7</v>
      </c>
      <c r="CV22" s="42">
        <v>710.3</v>
      </c>
      <c r="CW22" s="42">
        <v>710</v>
      </c>
      <c r="CX22" s="42">
        <v>708.3</v>
      </c>
      <c r="CY22" s="42">
        <v>706.3</v>
      </c>
      <c r="CZ22" s="42">
        <v>711.4</v>
      </c>
      <c r="DA22" s="42">
        <v>714.4</v>
      </c>
      <c r="DB22" s="42">
        <v>716.9</v>
      </c>
      <c r="DC22" s="42">
        <v>722.5</v>
      </c>
      <c r="DD22" s="92">
        <v>730.8</v>
      </c>
      <c r="DE22" s="92">
        <v>712.1</v>
      </c>
    </row>
    <row r="23" spans="1:109">
      <c r="A23" s="37" t="s">
        <v>20</v>
      </c>
      <c r="B23" s="38">
        <v>747.9</v>
      </c>
      <c r="C23" s="38">
        <v>749.6</v>
      </c>
      <c r="D23" s="38">
        <v>757.1</v>
      </c>
      <c r="E23" s="38">
        <v>767.3</v>
      </c>
      <c r="F23" s="38">
        <v>765.7</v>
      </c>
      <c r="G23" s="38">
        <v>762.4</v>
      </c>
      <c r="H23" s="38">
        <v>757</v>
      </c>
      <c r="I23" s="38">
        <v>747.8</v>
      </c>
      <c r="J23" s="38">
        <v>744.9</v>
      </c>
      <c r="K23" s="38">
        <v>726</v>
      </c>
      <c r="L23" s="92">
        <v>719.5</v>
      </c>
      <c r="M23" s="92">
        <v>673.6</v>
      </c>
      <c r="N23" s="39">
        <v>63.900000000000006</v>
      </c>
      <c r="O23" s="38">
        <v>62.9</v>
      </c>
      <c r="P23" s="38">
        <v>66.7</v>
      </c>
      <c r="Q23" s="38">
        <v>69.099999999999994</v>
      </c>
      <c r="R23" s="38">
        <v>66.099999999999994</v>
      </c>
      <c r="S23" s="38">
        <v>63.7</v>
      </c>
      <c r="T23" s="38">
        <v>58.5</v>
      </c>
      <c r="U23" s="38">
        <v>50.400000000000006</v>
      </c>
      <c r="V23" s="38">
        <v>53.3</v>
      </c>
      <c r="W23" s="38">
        <v>63.7</v>
      </c>
      <c r="X23" s="38">
        <v>58.4</v>
      </c>
      <c r="Y23" s="38">
        <v>47.8</v>
      </c>
      <c r="Z23" s="39">
        <v>50.5</v>
      </c>
      <c r="AA23" s="38">
        <v>49.1</v>
      </c>
      <c r="AB23" s="38">
        <v>49.5</v>
      </c>
      <c r="AC23" s="38">
        <v>49.1</v>
      </c>
      <c r="AD23" s="38">
        <v>48.4</v>
      </c>
      <c r="AE23" s="38">
        <v>47.8</v>
      </c>
      <c r="AF23" s="38">
        <v>47.7</v>
      </c>
      <c r="AG23" s="38">
        <v>46.7</v>
      </c>
      <c r="AH23" s="38">
        <v>46.7</v>
      </c>
      <c r="AI23" s="38">
        <v>47.1</v>
      </c>
      <c r="AJ23" s="38">
        <v>47</v>
      </c>
      <c r="AK23" s="38">
        <v>44.5</v>
      </c>
      <c r="AL23" s="39">
        <v>135.9</v>
      </c>
      <c r="AM23" s="38">
        <v>134.69999999999999</v>
      </c>
      <c r="AN23" s="38">
        <v>135.4</v>
      </c>
      <c r="AO23" s="38">
        <v>135.6</v>
      </c>
      <c r="AP23" s="38">
        <v>135.69999999999999</v>
      </c>
      <c r="AQ23" s="38">
        <v>134.80000000000001</v>
      </c>
      <c r="AR23" s="38">
        <v>135.4</v>
      </c>
      <c r="AS23" s="38">
        <v>133.30000000000001</v>
      </c>
      <c r="AT23" s="38">
        <v>131.69999999999999</v>
      </c>
      <c r="AU23" s="38">
        <v>130</v>
      </c>
      <c r="AV23" s="38">
        <v>127.4</v>
      </c>
      <c r="AW23" s="38">
        <v>120.2</v>
      </c>
      <c r="AX23" s="39">
        <v>10.4</v>
      </c>
      <c r="AY23" s="38">
        <v>10.3</v>
      </c>
      <c r="AZ23" s="38">
        <v>10.199999999999999</v>
      </c>
      <c r="BA23" s="38">
        <v>9.6</v>
      </c>
      <c r="BB23" s="38">
        <v>9.6</v>
      </c>
      <c r="BC23" s="38">
        <v>9.6</v>
      </c>
      <c r="BD23" s="38">
        <v>9.6999999999999993</v>
      </c>
      <c r="BE23" s="38">
        <v>9.6999999999999993</v>
      </c>
      <c r="BF23" s="38">
        <v>8.6</v>
      </c>
      <c r="BG23" s="38">
        <v>8.1999999999999993</v>
      </c>
      <c r="BH23" s="92">
        <v>8.1</v>
      </c>
      <c r="BI23" s="38">
        <v>7.3</v>
      </c>
      <c r="BJ23" s="39">
        <v>91</v>
      </c>
      <c r="BK23" s="38">
        <v>91.6</v>
      </c>
      <c r="BL23" s="38">
        <v>93.5</v>
      </c>
      <c r="BM23" s="38">
        <v>95.1</v>
      </c>
      <c r="BN23" s="38">
        <v>95.8</v>
      </c>
      <c r="BO23" s="38">
        <v>97.6</v>
      </c>
      <c r="BP23" s="38">
        <v>94.9</v>
      </c>
      <c r="BQ23" s="38">
        <v>93</v>
      </c>
      <c r="BR23" s="38">
        <v>93.2</v>
      </c>
      <c r="BS23" s="38">
        <v>98</v>
      </c>
      <c r="BT23" s="38">
        <v>98.4</v>
      </c>
      <c r="BU23">
        <v>94.8</v>
      </c>
      <c r="BV23" s="39">
        <v>118.7</v>
      </c>
      <c r="BW23" s="38">
        <v>120.6</v>
      </c>
      <c r="BX23" s="38">
        <v>122.9</v>
      </c>
      <c r="BY23" s="38">
        <v>125.6</v>
      </c>
      <c r="BZ23" s="38">
        <v>126.1</v>
      </c>
      <c r="CA23" s="38">
        <v>126.4</v>
      </c>
      <c r="CB23" s="38">
        <v>128.69999999999999</v>
      </c>
      <c r="CC23" s="38">
        <v>129.9</v>
      </c>
      <c r="CD23" s="38">
        <v>130.1</v>
      </c>
      <c r="CE23" s="38">
        <v>128.19999999999999</v>
      </c>
      <c r="CF23" s="38">
        <v>129.19999999999999</v>
      </c>
      <c r="CG23" s="38">
        <v>127.7</v>
      </c>
      <c r="CH23" s="39">
        <v>127.4</v>
      </c>
      <c r="CI23" s="38">
        <v>127.1</v>
      </c>
      <c r="CJ23" s="38">
        <v>127.9</v>
      </c>
      <c r="CK23" s="38">
        <v>129.80000000000001</v>
      </c>
      <c r="CL23" s="38">
        <v>130.39999999999998</v>
      </c>
      <c r="CM23" s="38">
        <v>129.19999999999999</v>
      </c>
      <c r="CN23" s="38">
        <v>129.30000000000001</v>
      </c>
      <c r="CO23" s="38">
        <v>128.69999999999999</v>
      </c>
      <c r="CP23" s="38">
        <v>127.5</v>
      </c>
      <c r="CQ23" s="38">
        <v>98.3</v>
      </c>
      <c r="CR23" s="38">
        <v>99.2</v>
      </c>
      <c r="CS23" s="38">
        <v>82.9</v>
      </c>
      <c r="CT23" s="39">
        <v>150</v>
      </c>
      <c r="CU23" s="38">
        <v>153.4</v>
      </c>
      <c r="CV23" s="38">
        <v>151.19999999999999</v>
      </c>
      <c r="CW23" s="38">
        <v>153.5</v>
      </c>
      <c r="CX23" s="38">
        <v>153.6</v>
      </c>
      <c r="CY23" s="38">
        <v>153.4</v>
      </c>
      <c r="CZ23" s="38">
        <v>152.9</v>
      </c>
      <c r="DA23" s="38">
        <v>156.1</v>
      </c>
      <c r="DB23" s="38">
        <v>153.80000000000001</v>
      </c>
      <c r="DC23" s="42">
        <v>152.6</v>
      </c>
      <c r="DD23" s="92">
        <v>151.80000000000001</v>
      </c>
      <c r="DE23" s="92">
        <v>148.4</v>
      </c>
    </row>
    <row r="24" spans="1:109">
      <c r="A24" s="21" t="s">
        <v>61</v>
      </c>
      <c r="B24" s="40">
        <f>SUM(B26:B38)</f>
        <v>28916.500000000004</v>
      </c>
      <c r="C24" s="40">
        <f t="shared" ref="C24:BJ24" si="86">SUM(C26:C38)</f>
        <v>28592.999999999996</v>
      </c>
      <c r="D24" s="40">
        <f t="shared" si="86"/>
        <v>28917.899999999998</v>
      </c>
      <c r="E24" s="40">
        <f t="shared" ref="E24:F24" si="87">SUM(E26:E38)</f>
        <v>29546.800000000003</v>
      </c>
      <c r="F24" s="40">
        <f t="shared" si="87"/>
        <v>30359</v>
      </c>
      <c r="G24" s="40">
        <f t="shared" ref="G24:I24" si="88">SUM(G26:G38)</f>
        <v>31194.799999999999</v>
      </c>
      <c r="H24" s="40">
        <f t="shared" si="88"/>
        <v>32029.599999999999</v>
      </c>
      <c r="I24" s="40">
        <f t="shared" si="88"/>
        <v>32839.200000000004</v>
      </c>
      <c r="J24" s="40">
        <f t="shared" ref="J24" si="89">SUM(J26:J38)</f>
        <v>33532.800000000003</v>
      </c>
      <c r="K24" s="40">
        <f t="shared" ref="K24:L24" si="90">SUM(K26:K38)</f>
        <v>34301.5</v>
      </c>
      <c r="L24" s="40">
        <f t="shared" si="90"/>
        <v>34911.199999999997</v>
      </c>
      <c r="M24" s="40">
        <f t="shared" ref="M24" si="91">SUM(M26:M38)</f>
        <v>32705.299999999992</v>
      </c>
      <c r="N24" s="41">
        <f t="shared" si="86"/>
        <v>1611.4</v>
      </c>
      <c r="O24" s="40">
        <f t="shared" si="86"/>
        <v>1451.1999999999996</v>
      </c>
      <c r="P24" s="40">
        <f t="shared" si="86"/>
        <v>1452.1999999999998</v>
      </c>
      <c r="Q24" s="40">
        <f t="shared" ref="Q24:R24" si="92">SUM(Q26:Q38)</f>
        <v>1511.6999999999998</v>
      </c>
      <c r="R24" s="40">
        <f t="shared" si="92"/>
        <v>1609.8999999999999</v>
      </c>
      <c r="S24" s="40">
        <f t="shared" ref="S24:U24" si="93">SUM(S26:S38)</f>
        <v>1703.0999999999997</v>
      </c>
      <c r="T24" s="40">
        <f t="shared" si="93"/>
        <v>1793.8</v>
      </c>
      <c r="U24" s="40">
        <f t="shared" si="93"/>
        <v>1855.1999999999998</v>
      </c>
      <c r="V24" s="40">
        <f t="shared" ref="V24:W24" si="94">SUM(V26:V38)</f>
        <v>1944.8</v>
      </c>
      <c r="W24" s="40">
        <f t="shared" si="94"/>
        <v>2070.5</v>
      </c>
      <c r="X24" s="40">
        <f t="shared" ref="X24:Y24" si="95">SUM(X26:X38)</f>
        <v>2149.6000000000004</v>
      </c>
      <c r="Y24" s="40">
        <f t="shared" si="95"/>
        <v>2089.6</v>
      </c>
      <c r="Z24" s="41">
        <f t="shared" si="86"/>
        <v>2289.2000000000003</v>
      </c>
      <c r="AA24" s="40">
        <f t="shared" si="86"/>
        <v>2220.8999999999996</v>
      </c>
      <c r="AB24" s="40">
        <f t="shared" si="86"/>
        <v>2254.6999999999994</v>
      </c>
      <c r="AC24" s="40">
        <f t="shared" ref="AC24:AD24" si="96">SUM(AC26:AC38)</f>
        <v>2289.8000000000002</v>
      </c>
      <c r="AD24" s="40">
        <f t="shared" si="96"/>
        <v>2309.6999999999998</v>
      </c>
      <c r="AE24" s="40">
        <f t="shared" ref="AE24:AG24" si="97">SUM(AE26:AE38)</f>
        <v>2337.6</v>
      </c>
      <c r="AF24" s="40">
        <f t="shared" si="97"/>
        <v>2391.7999999999997</v>
      </c>
      <c r="AG24" s="40">
        <f t="shared" si="97"/>
        <v>2402.7999999999997</v>
      </c>
      <c r="AH24" s="40">
        <f t="shared" ref="AH24:AI24" si="98">SUM(AH26:AH38)</f>
        <v>2420.6000000000008</v>
      </c>
      <c r="AI24" s="40">
        <f t="shared" si="98"/>
        <v>2466.7000000000003</v>
      </c>
      <c r="AJ24" s="40">
        <f t="shared" ref="AJ24:AK24" si="99">SUM(AJ26:AJ38)</f>
        <v>2491.9999999999995</v>
      </c>
      <c r="AK24" s="40">
        <f t="shared" si="99"/>
        <v>2382.4</v>
      </c>
      <c r="AL24" s="41">
        <f t="shared" si="86"/>
        <v>5374.2</v>
      </c>
      <c r="AM24" s="40">
        <f t="shared" si="86"/>
        <v>5316.9</v>
      </c>
      <c r="AN24" s="40">
        <f t="shared" si="86"/>
        <v>5401</v>
      </c>
      <c r="AO24" s="40">
        <f t="shared" ref="AO24" si="100">SUM(AO26:AO38)</f>
        <v>5508.3000000000011</v>
      </c>
      <c r="AP24" s="40">
        <f>SUM(AQ26:AQ38)</f>
        <v>5774.2</v>
      </c>
      <c r="AQ24" s="40">
        <f t="shared" ref="AQ24:AS24" si="101">SUM(AQ26:AQ38)</f>
        <v>5774.2</v>
      </c>
      <c r="AR24" s="40">
        <f t="shared" si="101"/>
        <v>5919.5999999999995</v>
      </c>
      <c r="AS24" s="40">
        <f t="shared" si="101"/>
        <v>6034.8</v>
      </c>
      <c r="AT24" s="40">
        <f t="shared" ref="AT24" si="102">SUM(AT26:AT38)</f>
        <v>6140.5000000000009</v>
      </c>
      <c r="AU24" s="40">
        <f t="shared" ref="AU24:AV24" si="103">SUM(AU26:AU38)</f>
        <v>6200.9000000000005</v>
      </c>
      <c r="AV24" s="40">
        <f t="shared" si="103"/>
        <v>6240.0999999999995</v>
      </c>
      <c r="AW24" s="40">
        <f t="shared" ref="AW24" si="104">SUM(AW26:AW38)</f>
        <v>6016.2</v>
      </c>
      <c r="AX24" s="41">
        <f t="shared" si="86"/>
        <v>785.10000000000014</v>
      </c>
      <c r="AY24" s="40">
        <f t="shared" si="86"/>
        <v>765.39999999999986</v>
      </c>
      <c r="AZ24" s="40">
        <f t="shared" si="86"/>
        <v>766.10000000000014</v>
      </c>
      <c r="BA24" s="40">
        <f t="shared" ref="BA24:BB24" si="105">SUM(BA26:BA38)</f>
        <v>774.00000000000011</v>
      </c>
      <c r="BB24" s="40">
        <f t="shared" si="105"/>
        <v>792.29999999999984</v>
      </c>
      <c r="BC24" s="40">
        <f t="shared" ref="BC24:BE24" si="106">SUM(BC26:BC38)</f>
        <v>806.19999999999993</v>
      </c>
      <c r="BD24" s="40">
        <f t="shared" si="106"/>
        <v>844.2</v>
      </c>
      <c r="BE24" s="40">
        <f t="shared" si="106"/>
        <v>892.5</v>
      </c>
      <c r="BF24" s="40">
        <f t="shared" ref="BF24:BG24" si="107">SUM(BF26:BF38)</f>
        <v>906.3000000000003</v>
      </c>
      <c r="BG24" s="40">
        <f t="shared" si="107"/>
        <v>933.7</v>
      </c>
      <c r="BH24" s="40">
        <f t="shared" ref="BH24:BI24" si="108">SUM(BH26:BH38)</f>
        <v>966.40000000000009</v>
      </c>
      <c r="BI24" s="40">
        <f t="shared" si="108"/>
        <v>919.7</v>
      </c>
      <c r="BJ24" s="41">
        <f t="shared" si="86"/>
        <v>5474.5</v>
      </c>
      <c r="BK24" s="40">
        <f t="shared" ref="BK24:CV24" si="109">SUM(BK26:BK38)</f>
        <v>5442.5000000000009</v>
      </c>
      <c r="BL24" s="40">
        <f t="shared" si="109"/>
        <v>5558.5000000000009</v>
      </c>
      <c r="BM24" s="40">
        <f t="shared" ref="BM24:BN24" si="110">SUM(BM26:BM38)</f>
        <v>5751.4000000000005</v>
      </c>
      <c r="BN24" s="40">
        <f t="shared" si="110"/>
        <v>5958.9</v>
      </c>
      <c r="BO24" s="40">
        <f t="shared" ref="BO24:BQ24" si="111">SUM(BO26:BO38)</f>
        <v>6128</v>
      </c>
      <c r="BP24" s="40">
        <f t="shared" si="111"/>
        <v>6288.7</v>
      </c>
      <c r="BQ24" s="40">
        <f t="shared" si="111"/>
        <v>6451.1999999999989</v>
      </c>
      <c r="BR24" s="40">
        <f t="shared" ref="BR24:BS24" si="112">SUM(BR26:BR38)</f>
        <v>6565.4</v>
      </c>
      <c r="BS24" s="40">
        <f t="shared" si="112"/>
        <v>6762.6000000000022</v>
      </c>
      <c r="BT24" s="40">
        <f t="shared" ref="BT24:BU24" si="113">SUM(BT26:BT38)</f>
        <v>6904.1999999999989</v>
      </c>
      <c r="BU24" s="40">
        <f t="shared" si="113"/>
        <v>6675.7999999999993</v>
      </c>
      <c r="BV24" s="41">
        <f>SUM(BW26:BW38)</f>
        <v>3986.7000000000003</v>
      </c>
      <c r="BW24" s="40">
        <f t="shared" si="109"/>
        <v>3986.7000000000003</v>
      </c>
      <c r="BX24" s="40">
        <f t="shared" si="109"/>
        <v>4062.9999999999995</v>
      </c>
      <c r="BY24" s="40">
        <f t="shared" ref="BY24:BZ24" si="114">SUM(BY26:BY38)</f>
        <v>4194.3</v>
      </c>
      <c r="BZ24" s="40">
        <f t="shared" si="114"/>
        <v>4387.3</v>
      </c>
      <c r="CA24" s="40">
        <f t="shared" ref="CA24:CC24" si="115">SUM(CA26:CA38)</f>
        <v>4531.7000000000007</v>
      </c>
      <c r="CB24" s="40">
        <f t="shared" si="115"/>
        <v>4636.1000000000004</v>
      </c>
      <c r="CC24" s="40">
        <f t="shared" si="115"/>
        <v>4799.3</v>
      </c>
      <c r="CD24" s="40">
        <f t="shared" ref="CD24:CE24" si="116">SUM(CD26:CD38)</f>
        <v>4957.4000000000005</v>
      </c>
      <c r="CE24" s="40">
        <f t="shared" si="116"/>
        <v>5131.3999999999996</v>
      </c>
      <c r="CF24" s="40">
        <f t="shared" ref="CF24:CG24" si="117">SUM(CF26:CF38)</f>
        <v>5267.6</v>
      </c>
      <c r="CG24" s="40">
        <f t="shared" si="117"/>
        <v>5145.5000000000009</v>
      </c>
      <c r="CH24" s="41">
        <f t="shared" si="109"/>
        <v>4258.9000000000005</v>
      </c>
      <c r="CI24" s="40">
        <f t="shared" si="109"/>
        <v>4237.7000000000007</v>
      </c>
      <c r="CJ24" s="40">
        <f t="shared" si="109"/>
        <v>4323.5999999999995</v>
      </c>
      <c r="CK24" s="40">
        <f t="shared" ref="CK24:CL24" si="118">SUM(CK26:CK38)</f>
        <v>4448.3</v>
      </c>
      <c r="CL24" s="40">
        <f t="shared" si="118"/>
        <v>4601.9000000000005</v>
      </c>
      <c r="CM24" s="40">
        <f t="shared" ref="CM24:CO24" si="119">SUM(CM26:CM38)</f>
        <v>4779</v>
      </c>
      <c r="CN24" s="40">
        <f t="shared" si="119"/>
        <v>4934.2000000000007</v>
      </c>
      <c r="CO24" s="40">
        <f t="shared" si="119"/>
        <v>5093.4000000000005</v>
      </c>
      <c r="CP24" s="40">
        <f t="shared" ref="CP24:CQ24" si="120">SUM(CP26:CP38)</f>
        <v>5217.3</v>
      </c>
      <c r="CQ24" s="40">
        <f t="shared" si="120"/>
        <v>5320.9</v>
      </c>
      <c r="CR24" s="40">
        <f t="shared" ref="CR24:CS24" si="121">SUM(CR26:CR38)</f>
        <v>5419.3000000000011</v>
      </c>
      <c r="CS24" s="40">
        <f t="shared" si="121"/>
        <v>4227.2</v>
      </c>
      <c r="CT24" s="41">
        <f t="shared" si="109"/>
        <v>5202.1999999999989</v>
      </c>
      <c r="CU24" s="40">
        <f t="shared" si="109"/>
        <v>5172</v>
      </c>
      <c r="CV24" s="40">
        <f t="shared" si="109"/>
        <v>5099.7</v>
      </c>
      <c r="CW24" s="40">
        <f t="shared" ref="CW24:CX24" si="122">SUM(CW26:CW38)</f>
        <v>5069.2000000000007</v>
      </c>
      <c r="CX24" s="40">
        <f t="shared" si="122"/>
        <v>5075.5999999999995</v>
      </c>
      <c r="CY24" s="40">
        <f t="shared" ref="CY24:DA24" si="123">SUM(CY26:CY38)</f>
        <v>5135.6000000000004</v>
      </c>
      <c r="CZ24" s="40">
        <f>SUM(DA26:DA38)</f>
        <v>5310.6</v>
      </c>
      <c r="DA24" s="40">
        <f t="shared" si="123"/>
        <v>5310.6</v>
      </c>
      <c r="DB24" s="40">
        <f t="shared" ref="DB24:DC24" si="124">SUM(DB26:DB38)</f>
        <v>5381.1</v>
      </c>
      <c r="DC24" s="89">
        <f t="shared" si="124"/>
        <v>5415.1999999999989</v>
      </c>
      <c r="DD24" s="89">
        <f t="shared" ref="DD24:DE24" si="125">SUM(DD26:DD38)</f>
        <v>5472.7</v>
      </c>
      <c r="DE24" s="40">
        <f t="shared" si="125"/>
        <v>5249.4000000000005</v>
      </c>
    </row>
    <row r="25" spans="1:109">
      <c r="A25" s="20" t="s">
        <v>60</v>
      </c>
      <c r="B25" s="40">
        <f t="shared" ref="B25:AA25" si="126">(B24/B5)*100</f>
        <v>22.034473036507588</v>
      </c>
      <c r="C25" s="40">
        <f t="shared" si="126"/>
        <v>21.948186528497406</v>
      </c>
      <c r="D25" s="40">
        <f t="shared" si="126"/>
        <v>21.933754038925379</v>
      </c>
      <c r="E25" s="40">
        <f t="shared" ref="E25:F25" si="127">(E24/E5)*100</f>
        <v>22.032750700948519</v>
      </c>
      <c r="F25" s="40">
        <f t="shared" si="127"/>
        <v>22.258473675335246</v>
      </c>
      <c r="G25" s="40">
        <f t="shared" ref="G25:I25" si="128">(G24/G5)*100</f>
        <v>22.435523079357317</v>
      </c>
      <c r="H25" s="40">
        <f t="shared" si="128"/>
        <v>22.527738019461452</v>
      </c>
      <c r="I25" s="40">
        <f t="shared" si="128"/>
        <v>22.711441478575754</v>
      </c>
      <c r="J25" s="40">
        <f t="shared" ref="J25" si="129">(J24/J5)*100</f>
        <v>22.878695047616187</v>
      </c>
      <c r="K25" s="40">
        <f>(K24/K5)*100</f>
        <v>23.046430143143652</v>
      </c>
      <c r="L25" s="40">
        <f>(L24/L5)*100</f>
        <v>23.157788603389896</v>
      </c>
      <c r="M25" s="40">
        <f>(M24/M5)*100</f>
        <v>23.125314651295646</v>
      </c>
      <c r="N25" s="41">
        <f t="shared" si="126"/>
        <v>25.877629677212145</v>
      </c>
      <c r="O25" s="40">
        <f t="shared" si="126"/>
        <v>23.790163934426221</v>
      </c>
      <c r="P25" s="40">
        <f t="shared" si="126"/>
        <v>22.905362776025235</v>
      </c>
      <c r="Q25" s="40">
        <f t="shared" ref="Q25:R25" si="130">(Q24/Q5)*100</f>
        <v>23.321505708114778</v>
      </c>
      <c r="R25" s="40">
        <f t="shared" si="130"/>
        <v>23.996124608734533</v>
      </c>
      <c r="S25" s="40">
        <f t="shared" ref="S25:U25" si="131">(S24/S5)*100</f>
        <v>24.03132496119655</v>
      </c>
      <c r="T25" s="40">
        <f t="shared" si="131"/>
        <v>24.699143557403684</v>
      </c>
      <c r="U25" s="40">
        <f t="shared" si="131"/>
        <v>25.165149685978211</v>
      </c>
      <c r="V25" s="40">
        <f t="shared" ref="V25:W25" si="132">(V24/V5)*100</f>
        <v>25.545776960462362</v>
      </c>
      <c r="W25" s="40">
        <f t="shared" si="132"/>
        <v>26.013920997085137</v>
      </c>
      <c r="X25" s="40">
        <f t="shared" ref="X25:Y25" si="133">(X24/X5)*100</f>
        <v>26.246642246642253</v>
      </c>
      <c r="Y25" s="40">
        <f t="shared" si="133"/>
        <v>26.765380230815538</v>
      </c>
      <c r="Z25" s="41">
        <f t="shared" si="126"/>
        <v>19.916478162519578</v>
      </c>
      <c r="AA25" s="40">
        <f t="shared" si="126"/>
        <v>19.139089968976212</v>
      </c>
      <c r="AB25" s="40">
        <f t="shared" ref="AB25:BJ25" si="134">(AB24/AB5)*100</f>
        <v>19.107627118644064</v>
      </c>
      <c r="AC25" s="40">
        <f t="shared" ref="AC25:AD25" si="135">(AC24/AC5)*100</f>
        <v>19.148687071416624</v>
      </c>
      <c r="AD25" s="40">
        <f t="shared" si="135"/>
        <v>19.113704071499502</v>
      </c>
      <c r="AE25" s="40">
        <f t="shared" ref="AE25:AG25" si="136">(AE24/AE5)*100</f>
        <v>19.001788327101284</v>
      </c>
      <c r="AF25" s="40">
        <f t="shared" si="136"/>
        <v>19.39349712154382</v>
      </c>
      <c r="AG25" s="40">
        <f t="shared" si="136"/>
        <v>19.488377374405893</v>
      </c>
      <c r="AH25" s="40">
        <f t="shared" ref="AH25:AI25" si="137">(AH24/AH5)*100</f>
        <v>19.469624458082325</v>
      </c>
      <c r="AI25" s="40">
        <f t="shared" si="137"/>
        <v>19.476048731573677</v>
      </c>
      <c r="AJ25" s="40">
        <f t="shared" ref="AJ25:AK25" si="138">(AJ24/AJ5)*100</f>
        <v>19.479707335376148</v>
      </c>
      <c r="AK25" s="40">
        <f t="shared" si="138"/>
        <v>19.69381344443342</v>
      </c>
      <c r="AL25" s="41">
        <f t="shared" si="134"/>
        <v>21.372837542254921</v>
      </c>
      <c r="AM25" s="40">
        <f t="shared" si="134"/>
        <v>20.935974169160495</v>
      </c>
      <c r="AN25" s="40">
        <f t="shared" si="134"/>
        <v>20.842015898741991</v>
      </c>
      <c r="AO25" s="40">
        <f t="shared" ref="AO25" si="139">(AO24/AO5)*100</f>
        <v>20.921832269826805</v>
      </c>
      <c r="AP25" s="40">
        <f>(AQ24/AQ5)*100</f>
        <v>21.07218451207941</v>
      </c>
      <c r="AQ25" s="40">
        <f t="shared" ref="AQ25:AS25" si="140">(AQ24/AQ5)*100</f>
        <v>21.07218451207941</v>
      </c>
      <c r="AR25" s="40">
        <f t="shared" si="140"/>
        <v>21.978332058602941</v>
      </c>
      <c r="AS25" s="40">
        <f t="shared" si="140"/>
        <v>22.118133438888158</v>
      </c>
      <c r="AT25" s="40">
        <f t="shared" ref="AT25" si="141">(AT24/AT5)*100</f>
        <v>22.320649645225082</v>
      </c>
      <c r="AU25" s="40">
        <f t="shared" ref="AU25:AV25" si="142">(AU24/AU5)*100</f>
        <v>22.423319760756215</v>
      </c>
      <c r="AV25" s="40">
        <f t="shared" si="142"/>
        <v>22.507529441468737</v>
      </c>
      <c r="AW25" s="40">
        <f t="shared" ref="AW25" si="143">(AW24/AW5)*100</f>
        <v>22.588505626288296</v>
      </c>
      <c r="AX25" s="41">
        <f t="shared" si="134"/>
        <v>28.497277676951004</v>
      </c>
      <c r="AY25" s="40">
        <f t="shared" si="134"/>
        <v>28.369162342475899</v>
      </c>
      <c r="AZ25" s="40">
        <f t="shared" si="134"/>
        <v>28.416172106824934</v>
      </c>
      <c r="BA25" s="40">
        <f t="shared" ref="BA25:BB25" si="144">(BA24/BA5)*100</f>
        <v>28.869824692279007</v>
      </c>
      <c r="BB25" s="40">
        <f t="shared" si="144"/>
        <v>29.000732064421662</v>
      </c>
      <c r="BC25" s="40">
        <f t="shared" ref="BC25:BE25" si="145">(BC24/BC5)*100</f>
        <v>29.052252252252249</v>
      </c>
      <c r="BD25" s="40">
        <f t="shared" si="145"/>
        <v>30.475434099851999</v>
      </c>
      <c r="BE25" s="40">
        <f t="shared" si="145"/>
        <v>31.743491250533506</v>
      </c>
      <c r="BF25" s="40">
        <f t="shared" ref="BF25:BG25" si="146">(BF24/BF5)*100</f>
        <v>32.175950580466512</v>
      </c>
      <c r="BG25" s="40">
        <f t="shared" si="146"/>
        <v>32.866345172304548</v>
      </c>
      <c r="BH25" s="40">
        <f t="shared" ref="BH25:BI25" si="147">(BH24/BH5)*100</f>
        <v>33.705357142857146</v>
      </c>
      <c r="BI25" s="40">
        <f t="shared" si="147"/>
        <v>33.91474297514565</v>
      </c>
      <c r="BJ25" s="41">
        <f t="shared" si="134"/>
        <v>22.505652620760536</v>
      </c>
      <c r="BK25" s="40">
        <f t="shared" ref="BK25:CJ25" si="148">(BK24/BK5)*100</f>
        <v>21.92699730067282</v>
      </c>
      <c r="BL25" s="40">
        <f t="shared" si="148"/>
        <v>21.848590857277625</v>
      </c>
      <c r="BM25" s="40">
        <f t="shared" ref="BM25:BN25" si="149">(BM24/BM5)*100</f>
        <v>22.052914110429452</v>
      </c>
      <c r="BN25" s="40">
        <f t="shared" si="149"/>
        <v>22.298768850802677</v>
      </c>
      <c r="BO25" s="40">
        <f t="shared" ref="BO25:BQ25" si="150">(BO24/BO5)*100</f>
        <v>22.220610631662922</v>
      </c>
      <c r="BP25" s="40">
        <f t="shared" si="150"/>
        <v>22.667699960350358</v>
      </c>
      <c r="BQ25" s="40">
        <f t="shared" si="150"/>
        <v>22.788190495029912</v>
      </c>
      <c r="BR25" s="40">
        <f t="shared" ref="BR25:BS25" si="151">(BR24/BR5)*100</f>
        <v>22.854377921892571</v>
      </c>
      <c r="BS25" s="40">
        <f t="shared" si="151"/>
        <v>23.037537430121933</v>
      </c>
      <c r="BT25" s="40">
        <f t="shared" ref="BT25:BU25" si="152">(BT24/BT5)*100</f>
        <v>23.121592476992937</v>
      </c>
      <c r="BU25" s="40">
        <f t="shared" si="152"/>
        <v>23.166427800546213</v>
      </c>
      <c r="BV25" s="41">
        <f>(BW24/BW5)*100</f>
        <v>19.738092880483219</v>
      </c>
      <c r="BW25" s="40">
        <f t="shared" si="148"/>
        <v>19.738092880483219</v>
      </c>
      <c r="BX25" s="40">
        <f t="shared" si="148"/>
        <v>19.753986775573704</v>
      </c>
      <c r="BY25" s="40">
        <f t="shared" ref="BY25:BZ25" si="153">(BY24/BY5)*100</f>
        <v>19.891397135540171</v>
      </c>
      <c r="BZ25" s="40">
        <f t="shared" si="153"/>
        <v>20.493740657698055</v>
      </c>
      <c r="CA25" s="40">
        <f t="shared" ref="CA25:CC25" si="154">(CA24/CA5)*100</f>
        <v>20.699310281825245</v>
      </c>
      <c r="CB25" s="40">
        <f t="shared" si="154"/>
        <v>21.01586582048958</v>
      </c>
      <c r="CC25" s="40">
        <f t="shared" si="154"/>
        <v>21.175593334009875</v>
      </c>
      <c r="CD25" s="40">
        <f t="shared" ref="CD25:CE25" si="155">(CD24/CD5)*100</f>
        <v>21.431010855139448</v>
      </c>
      <c r="CE25" s="40">
        <f t="shared" si="155"/>
        <v>21.728213140923852</v>
      </c>
      <c r="CF25" s="40">
        <f t="shared" ref="CF25:CG25" si="156">(CF24/CF5)*100</f>
        <v>21.857170717133954</v>
      </c>
      <c r="CG25" s="40">
        <f t="shared" si="156"/>
        <v>22.212964721728177</v>
      </c>
      <c r="CH25" s="41">
        <f t="shared" si="148"/>
        <v>23.752928053541552</v>
      </c>
      <c r="CI25" s="40">
        <f t="shared" si="148"/>
        <v>23.371387602029564</v>
      </c>
      <c r="CJ25" s="40">
        <f t="shared" si="148"/>
        <v>23.27519379844961</v>
      </c>
      <c r="CK25" s="40">
        <f t="shared" ref="CK25:CL25" si="157">(CK24/CK5)*100</f>
        <v>23.316385365342278</v>
      </c>
      <c r="CL25" s="40">
        <f t="shared" si="157"/>
        <v>23.443199184921042</v>
      </c>
      <c r="CM25" s="40">
        <f t="shared" ref="CM25:CO25" si="158">(CM24/CM5)*100</f>
        <v>23.674824135539481</v>
      </c>
      <c r="CN25" s="40">
        <f t="shared" si="158"/>
        <v>23.806582972276633</v>
      </c>
      <c r="CO25" s="40">
        <f t="shared" si="158"/>
        <v>23.95631478938159</v>
      </c>
      <c r="CP25" s="40">
        <f t="shared" ref="CP25:CQ25" si="159">(CP24/CP5)*100</f>
        <v>24.085478450345306</v>
      </c>
      <c r="CQ25" s="40">
        <f t="shared" si="159"/>
        <v>24.21794282437223</v>
      </c>
      <c r="CR25" s="40">
        <f t="shared" ref="CR25:CS25" si="160">(CR24/CR5)*100</f>
        <v>24.304736447910734</v>
      </c>
      <c r="CS25" s="40">
        <f t="shared" si="160"/>
        <v>23.517107093184979</v>
      </c>
      <c r="CT25" s="41">
        <f t="shared" ref="CT25:CV25" si="161">(CT24/CT5)*100</f>
        <v>22.776707530647979</v>
      </c>
      <c r="CU25" s="40">
        <f t="shared" si="161"/>
        <v>22.877869686380325</v>
      </c>
      <c r="CV25" s="40">
        <f t="shared" si="161"/>
        <v>22.878869448183039</v>
      </c>
      <c r="CW25" s="40">
        <f t="shared" ref="CW25:CX25" si="162">(CW24/CW5)*100</f>
        <v>22.7880422566869</v>
      </c>
      <c r="CX25" s="40">
        <f t="shared" si="162"/>
        <v>22.884710762432931</v>
      </c>
      <c r="CY25" s="40">
        <f t="shared" ref="CY25:DA25" si="163">(CY24/CY5)*100</f>
        <v>23.069942949553031</v>
      </c>
      <c r="CZ25" s="40">
        <f>(DA24/DA5)*100</f>
        <v>23.536450785124519</v>
      </c>
      <c r="DA25" s="40">
        <f t="shared" si="163"/>
        <v>23.536450785124519</v>
      </c>
      <c r="DB25" s="40">
        <f t="shared" ref="DB25:DC25" si="164">(DB24/DB5)*100</f>
        <v>23.729433917334383</v>
      </c>
      <c r="DC25" s="40">
        <f t="shared" si="164"/>
        <v>23.773608098971817</v>
      </c>
      <c r="DD25" s="40">
        <f t="shared" ref="DD25:DE25" si="165">(DD24/DD5)*100</f>
        <v>23.873858153677027</v>
      </c>
      <c r="DE25" s="40">
        <f t="shared" si="165"/>
        <v>23.621260664530762</v>
      </c>
    </row>
    <row r="26" spans="1:109">
      <c r="A26" s="21" t="s">
        <v>25</v>
      </c>
      <c r="B26" s="42">
        <v>319.89999999999998</v>
      </c>
      <c r="C26" s="42">
        <v>324.10000000000002</v>
      </c>
      <c r="D26" s="42">
        <v>329.5</v>
      </c>
      <c r="E26" s="42">
        <v>334.6</v>
      </c>
      <c r="F26" s="42">
        <v>336</v>
      </c>
      <c r="G26" s="42">
        <v>337.4</v>
      </c>
      <c r="H26" s="42">
        <v>338.9</v>
      </c>
      <c r="I26" s="42">
        <v>332.4</v>
      </c>
      <c r="J26" s="42">
        <v>328.9</v>
      </c>
      <c r="K26" s="42">
        <v>327.3</v>
      </c>
      <c r="L26" s="92">
        <v>329.4</v>
      </c>
      <c r="M26" s="92">
        <v>301.3</v>
      </c>
      <c r="N26" s="43">
        <v>31.5</v>
      </c>
      <c r="O26" s="42">
        <v>31.5</v>
      </c>
      <c r="P26" s="42">
        <v>31.8</v>
      </c>
      <c r="Q26" s="42">
        <v>33.4</v>
      </c>
      <c r="R26" s="42">
        <v>34</v>
      </c>
      <c r="S26" s="42">
        <v>35.1</v>
      </c>
      <c r="T26" s="42">
        <v>35</v>
      </c>
      <c r="U26" s="42">
        <v>30.8</v>
      </c>
      <c r="V26" s="42">
        <v>28.4</v>
      </c>
      <c r="W26" s="42">
        <v>28.6</v>
      </c>
      <c r="X26" s="42">
        <v>29.7</v>
      </c>
      <c r="Y26" s="42">
        <v>27.5</v>
      </c>
      <c r="Z26" s="43">
        <v>12.9</v>
      </c>
      <c r="AA26" s="42">
        <v>12.7</v>
      </c>
      <c r="AB26" s="42">
        <v>13.8</v>
      </c>
      <c r="AC26" s="42">
        <v>14</v>
      </c>
      <c r="AD26" s="42">
        <v>14.3</v>
      </c>
      <c r="AE26" s="42">
        <v>14.2</v>
      </c>
      <c r="AF26" s="42">
        <v>14.2</v>
      </c>
      <c r="AG26" s="42">
        <v>13.4</v>
      </c>
      <c r="AH26" s="42">
        <v>13.2</v>
      </c>
      <c r="AI26" s="42">
        <v>12.5</v>
      </c>
      <c r="AJ26" s="42">
        <v>12.8</v>
      </c>
      <c r="AK26" s="42">
        <v>11.6</v>
      </c>
      <c r="AL26" s="43">
        <v>63.2</v>
      </c>
      <c r="AM26" s="42">
        <v>62.7</v>
      </c>
      <c r="AN26" s="42">
        <v>63.3</v>
      </c>
      <c r="AO26" s="42">
        <v>63.8</v>
      </c>
      <c r="AP26" s="42">
        <v>64.099999999999994</v>
      </c>
      <c r="AQ26" s="42">
        <v>64.900000000000006</v>
      </c>
      <c r="AR26" s="42">
        <v>65.599999999999994</v>
      </c>
      <c r="AS26" s="42">
        <v>65.3</v>
      </c>
      <c r="AT26" s="42">
        <v>64.400000000000006</v>
      </c>
      <c r="AU26" s="42">
        <v>64.3</v>
      </c>
      <c r="AV26" s="42">
        <v>64.7</v>
      </c>
      <c r="AW26" s="42">
        <v>58.3</v>
      </c>
      <c r="AX26" s="43">
        <v>6.6</v>
      </c>
      <c r="AY26" s="42">
        <v>6.5</v>
      </c>
      <c r="AZ26" s="42">
        <v>6.3</v>
      </c>
      <c r="BA26" s="42">
        <v>6.2</v>
      </c>
      <c r="BB26" s="42">
        <v>6.2</v>
      </c>
      <c r="BC26" s="42">
        <v>6.2</v>
      </c>
      <c r="BD26" s="42">
        <v>6.3</v>
      </c>
      <c r="BE26" s="42">
        <v>6.3</v>
      </c>
      <c r="BF26" s="42">
        <v>6</v>
      </c>
      <c r="BG26" s="42">
        <v>5.6</v>
      </c>
      <c r="BH26" s="92">
        <v>5.3</v>
      </c>
      <c r="BI26" s="42">
        <v>4.9000000000000004</v>
      </c>
      <c r="BJ26" s="43">
        <v>39.9</v>
      </c>
      <c r="BK26" s="42">
        <v>40.200000000000003</v>
      </c>
      <c r="BL26" s="42">
        <v>41</v>
      </c>
      <c r="BM26" s="42">
        <v>42.099999999999994</v>
      </c>
      <c r="BN26" s="42">
        <v>42.4</v>
      </c>
      <c r="BO26" s="42">
        <v>42</v>
      </c>
      <c r="BP26" s="42">
        <v>42.1</v>
      </c>
      <c r="BQ26" s="42">
        <v>40.299999999999997</v>
      </c>
      <c r="BR26" s="42">
        <v>39.799999999999997</v>
      </c>
      <c r="BS26" s="42">
        <v>38.900000000000006</v>
      </c>
      <c r="BT26" s="42">
        <v>39.200000000000003</v>
      </c>
      <c r="BU26">
        <v>36.900000000000006</v>
      </c>
      <c r="BV26" s="43">
        <v>39.799999999999997</v>
      </c>
      <c r="BW26" s="42">
        <v>42.2</v>
      </c>
      <c r="BX26" s="42">
        <v>44.7</v>
      </c>
      <c r="BY26" s="42">
        <v>46.1</v>
      </c>
      <c r="BZ26" s="42">
        <v>47.1</v>
      </c>
      <c r="CA26" s="42">
        <v>46.8</v>
      </c>
      <c r="CB26" s="42">
        <v>47.5</v>
      </c>
      <c r="CC26" s="42">
        <v>48.6</v>
      </c>
      <c r="CD26" s="42">
        <v>49.7</v>
      </c>
      <c r="CE26" s="42">
        <v>50.4</v>
      </c>
      <c r="CF26" s="42">
        <v>50.8</v>
      </c>
      <c r="CG26" s="42">
        <v>49.2</v>
      </c>
      <c r="CH26" s="43">
        <v>42.5</v>
      </c>
      <c r="CI26" s="42">
        <v>42.8</v>
      </c>
      <c r="CJ26" s="42">
        <v>43.9</v>
      </c>
      <c r="CK26" s="42">
        <v>44.9</v>
      </c>
      <c r="CL26" s="42">
        <v>45.400000000000006</v>
      </c>
      <c r="CM26" s="42">
        <v>45.900000000000006</v>
      </c>
      <c r="CN26" s="42">
        <v>46.1</v>
      </c>
      <c r="CO26" s="42">
        <v>46.5</v>
      </c>
      <c r="CP26" s="42">
        <v>46.5</v>
      </c>
      <c r="CQ26" s="42">
        <v>46.6</v>
      </c>
      <c r="CR26" s="42">
        <v>47.1</v>
      </c>
      <c r="CS26" s="42">
        <v>36.299999999999997</v>
      </c>
      <c r="CT26" s="43">
        <v>83.7</v>
      </c>
      <c r="CU26" s="42">
        <v>85.4</v>
      </c>
      <c r="CV26" s="42">
        <v>84.8</v>
      </c>
      <c r="CW26" s="42">
        <v>84.1</v>
      </c>
      <c r="CX26" s="42">
        <v>82.7</v>
      </c>
      <c r="CY26" s="42">
        <v>82.2</v>
      </c>
      <c r="CZ26" s="42">
        <v>82</v>
      </c>
      <c r="DA26" s="42">
        <v>81.2</v>
      </c>
      <c r="DB26" s="42">
        <v>81</v>
      </c>
      <c r="DC26" s="42">
        <v>80.400000000000006</v>
      </c>
      <c r="DD26" s="92">
        <v>79.8</v>
      </c>
      <c r="DE26" s="92">
        <v>76.8</v>
      </c>
    </row>
    <row r="27" spans="1:109">
      <c r="A27" s="21" t="s">
        <v>26</v>
      </c>
      <c r="B27" s="42">
        <v>2432.6</v>
      </c>
      <c r="C27" s="42">
        <v>2386.1999999999998</v>
      </c>
      <c r="D27" s="42">
        <v>2412.1</v>
      </c>
      <c r="E27" s="42">
        <v>2463.5</v>
      </c>
      <c r="F27" s="42">
        <v>2520.6</v>
      </c>
      <c r="G27" s="42">
        <v>2568.4</v>
      </c>
      <c r="H27" s="42">
        <v>2636</v>
      </c>
      <c r="I27" s="42">
        <v>2704.1</v>
      </c>
      <c r="J27" s="42">
        <v>2772.5</v>
      </c>
      <c r="K27" s="42">
        <v>2856</v>
      </c>
      <c r="L27" s="92">
        <v>2937.4</v>
      </c>
      <c r="M27" s="92">
        <v>2850.3</v>
      </c>
      <c r="N27" s="43">
        <v>139.79999999999998</v>
      </c>
      <c r="O27" s="42">
        <v>122.4</v>
      </c>
      <c r="P27" s="42">
        <v>122.5</v>
      </c>
      <c r="Q27" s="42">
        <v>128.69999999999999</v>
      </c>
      <c r="R27" s="42">
        <v>136.9</v>
      </c>
      <c r="S27" s="42">
        <v>138.4</v>
      </c>
      <c r="T27" s="42">
        <v>140.5</v>
      </c>
      <c r="U27" s="42">
        <v>146.1</v>
      </c>
      <c r="V27" s="42">
        <v>157.1</v>
      </c>
      <c r="W27" s="42">
        <v>171.9</v>
      </c>
      <c r="X27" s="42">
        <v>184.2</v>
      </c>
      <c r="Y27" s="42">
        <v>185.8</v>
      </c>
      <c r="Z27" s="43">
        <v>153.80000000000001</v>
      </c>
      <c r="AA27" s="42">
        <v>148.5</v>
      </c>
      <c r="AB27" s="42">
        <v>150.5</v>
      </c>
      <c r="AC27" s="42">
        <v>155.1</v>
      </c>
      <c r="AD27" s="42">
        <v>155.4</v>
      </c>
      <c r="AE27" s="42">
        <v>156.5</v>
      </c>
      <c r="AF27" s="42">
        <v>158.30000000000001</v>
      </c>
      <c r="AG27" s="42">
        <v>160</v>
      </c>
      <c r="AH27" s="42">
        <v>164.3</v>
      </c>
      <c r="AI27" s="42">
        <v>170.1</v>
      </c>
      <c r="AJ27" s="42">
        <v>177.3</v>
      </c>
      <c r="AK27" s="42">
        <v>176.4</v>
      </c>
      <c r="AL27" s="43">
        <v>478.4</v>
      </c>
      <c r="AM27" s="42">
        <v>467.8</v>
      </c>
      <c r="AN27" s="42">
        <v>473</v>
      </c>
      <c r="AO27" s="42">
        <v>476.4</v>
      </c>
      <c r="AP27" s="42">
        <v>481.2</v>
      </c>
      <c r="AQ27" s="42">
        <v>493</v>
      </c>
      <c r="AR27" s="42">
        <v>506.5</v>
      </c>
      <c r="AS27" s="42">
        <v>516.4</v>
      </c>
      <c r="AT27" s="42">
        <v>524.20000000000005</v>
      </c>
      <c r="AU27" s="42">
        <v>534.5</v>
      </c>
      <c r="AV27" s="42">
        <v>542.79999999999995</v>
      </c>
      <c r="AW27" s="42">
        <v>546.9</v>
      </c>
      <c r="AX27" s="43">
        <v>38</v>
      </c>
      <c r="AY27" s="42">
        <v>36.4</v>
      </c>
      <c r="AZ27" s="42">
        <v>37.1</v>
      </c>
      <c r="BA27" s="42">
        <v>39.6</v>
      </c>
      <c r="BB27" s="42">
        <v>41.8</v>
      </c>
      <c r="BC27" s="42">
        <v>43.1</v>
      </c>
      <c r="BD27" s="42">
        <v>44.6</v>
      </c>
      <c r="BE27" s="42">
        <v>45.3</v>
      </c>
      <c r="BF27" s="42">
        <v>45.2</v>
      </c>
      <c r="BG27" s="42">
        <v>47.4</v>
      </c>
      <c r="BH27" s="92">
        <v>48.8</v>
      </c>
      <c r="BI27" s="42">
        <v>45.3</v>
      </c>
      <c r="BJ27" s="43">
        <v>516.5</v>
      </c>
      <c r="BK27" s="42">
        <v>508.1</v>
      </c>
      <c r="BL27" s="42">
        <v>518.40000000000009</v>
      </c>
      <c r="BM27" s="42">
        <v>534.4</v>
      </c>
      <c r="BN27" s="42">
        <v>559.9</v>
      </c>
      <c r="BO27" s="42">
        <v>571.4</v>
      </c>
      <c r="BP27" s="42">
        <v>592.1</v>
      </c>
      <c r="BQ27" s="42">
        <v>615.4</v>
      </c>
      <c r="BR27" s="42">
        <v>634.20000000000005</v>
      </c>
      <c r="BS27" s="42">
        <v>651.90000000000009</v>
      </c>
      <c r="BT27" s="42">
        <v>674.5</v>
      </c>
      <c r="BU27">
        <v>662.3</v>
      </c>
      <c r="BV27" s="43">
        <v>333.7</v>
      </c>
      <c r="BW27" s="42">
        <v>344.5</v>
      </c>
      <c r="BX27" s="42">
        <v>355.4</v>
      </c>
      <c r="BY27" s="42">
        <v>366.3</v>
      </c>
      <c r="BZ27" s="42">
        <v>372.9</v>
      </c>
      <c r="CA27" s="42">
        <v>381.3</v>
      </c>
      <c r="CB27" s="42">
        <v>397.4</v>
      </c>
      <c r="CC27" s="42">
        <v>411.1</v>
      </c>
      <c r="CD27" s="42">
        <v>426.6</v>
      </c>
      <c r="CE27" s="42">
        <v>445.7</v>
      </c>
      <c r="CF27" s="42">
        <v>461.8</v>
      </c>
      <c r="CG27" s="42">
        <v>459.1</v>
      </c>
      <c r="CH27" s="43">
        <v>349.4</v>
      </c>
      <c r="CI27" s="42">
        <v>342.1</v>
      </c>
      <c r="CJ27" s="42">
        <v>347.20000000000005</v>
      </c>
      <c r="CK27" s="42">
        <v>353</v>
      </c>
      <c r="CL27" s="42">
        <v>363</v>
      </c>
      <c r="CM27" s="42">
        <v>374.4</v>
      </c>
      <c r="CN27" s="42">
        <v>387.1</v>
      </c>
      <c r="CO27" s="42">
        <v>399.1</v>
      </c>
      <c r="CP27" s="42">
        <v>407.7</v>
      </c>
      <c r="CQ27" s="42">
        <v>419.3</v>
      </c>
      <c r="CR27" s="42">
        <v>425.6</v>
      </c>
      <c r="CS27" s="42">
        <v>362.09999999999997</v>
      </c>
      <c r="CT27" s="43">
        <v>423</v>
      </c>
      <c r="CU27" s="42">
        <v>416.3</v>
      </c>
      <c r="CV27" s="42">
        <v>408.1</v>
      </c>
      <c r="CW27" s="42">
        <v>409.9</v>
      </c>
      <c r="CX27" s="42">
        <v>409.7</v>
      </c>
      <c r="CY27" s="42">
        <v>410.3</v>
      </c>
      <c r="CZ27" s="42">
        <v>409.7</v>
      </c>
      <c r="DA27" s="42">
        <v>410.8</v>
      </c>
      <c r="DB27" s="42">
        <v>413.3</v>
      </c>
      <c r="DC27" s="42">
        <v>415.2</v>
      </c>
      <c r="DD27" s="92">
        <v>422.5</v>
      </c>
      <c r="DE27" s="92">
        <v>412.5</v>
      </c>
    </row>
    <row r="28" spans="1:109">
      <c r="A28" s="21" t="s">
        <v>27</v>
      </c>
      <c r="B28" s="42">
        <v>14375.8</v>
      </c>
      <c r="C28" s="42">
        <v>14215.5</v>
      </c>
      <c r="D28" s="42">
        <v>14364.1</v>
      </c>
      <c r="E28" s="42">
        <v>14712.1</v>
      </c>
      <c r="F28" s="42">
        <v>15183.3</v>
      </c>
      <c r="G28" s="42">
        <v>15645.1</v>
      </c>
      <c r="H28" s="42">
        <v>16055.9</v>
      </c>
      <c r="I28" s="42">
        <v>16477.400000000001</v>
      </c>
      <c r="J28" s="42">
        <v>16812.599999999999</v>
      </c>
      <c r="K28" s="42">
        <v>17175.2</v>
      </c>
      <c r="L28" s="92">
        <v>17425.099999999999</v>
      </c>
      <c r="M28" s="92">
        <v>16140.5</v>
      </c>
      <c r="N28" s="43">
        <v>649.20000000000005</v>
      </c>
      <c r="O28" s="42">
        <v>586.59999999999991</v>
      </c>
      <c r="P28" s="42">
        <v>590.09999999999991</v>
      </c>
      <c r="Q28" s="42">
        <v>620.4</v>
      </c>
      <c r="R28" s="42">
        <v>667.9</v>
      </c>
      <c r="S28" s="42">
        <v>706.69999999999993</v>
      </c>
      <c r="T28" s="42">
        <v>760.5</v>
      </c>
      <c r="U28" s="42">
        <v>798.6</v>
      </c>
      <c r="V28" s="42">
        <v>831.1</v>
      </c>
      <c r="W28" s="42">
        <v>882.5</v>
      </c>
      <c r="X28" s="42">
        <v>905.1</v>
      </c>
      <c r="Y28" s="42">
        <v>874.9</v>
      </c>
      <c r="Z28" s="43">
        <v>1283.5999999999999</v>
      </c>
      <c r="AA28" s="42">
        <v>1244</v>
      </c>
      <c r="AB28" s="42">
        <v>1250.0999999999999</v>
      </c>
      <c r="AC28" s="42">
        <v>1254.7</v>
      </c>
      <c r="AD28" s="42">
        <v>1256.3</v>
      </c>
      <c r="AE28" s="42">
        <v>1269.5999999999999</v>
      </c>
      <c r="AF28" s="42">
        <v>1301.5</v>
      </c>
      <c r="AG28" s="42">
        <v>1305.5999999999999</v>
      </c>
      <c r="AH28" s="42">
        <v>1311.9</v>
      </c>
      <c r="AI28" s="42">
        <v>1325.4</v>
      </c>
      <c r="AJ28" s="42">
        <v>1322.5</v>
      </c>
      <c r="AK28" s="42">
        <v>1261.7</v>
      </c>
      <c r="AL28" s="43">
        <v>2642.3</v>
      </c>
      <c r="AM28" s="42">
        <v>2627.9</v>
      </c>
      <c r="AN28" s="42">
        <v>2678.7</v>
      </c>
      <c r="AO28" s="42">
        <v>2734.1</v>
      </c>
      <c r="AP28" s="42">
        <v>2793.6</v>
      </c>
      <c r="AQ28" s="42">
        <v>2871.1</v>
      </c>
      <c r="AR28" s="42">
        <v>2931.8</v>
      </c>
      <c r="AS28" s="42">
        <v>2990.2</v>
      </c>
      <c r="AT28" s="42">
        <v>3042.6</v>
      </c>
      <c r="AU28" s="42">
        <v>3051.6</v>
      </c>
      <c r="AV28" s="42">
        <v>3051.9</v>
      </c>
      <c r="AW28" s="42">
        <v>2894.9</v>
      </c>
      <c r="AX28" s="43">
        <v>441.3</v>
      </c>
      <c r="AY28" s="42">
        <v>429</v>
      </c>
      <c r="AZ28" s="42">
        <v>430.6</v>
      </c>
      <c r="BA28" s="42">
        <v>435.1</v>
      </c>
      <c r="BB28" s="42">
        <v>448.6</v>
      </c>
      <c r="BC28" s="42">
        <v>457.9</v>
      </c>
      <c r="BD28" s="42">
        <v>486.3</v>
      </c>
      <c r="BE28" s="42">
        <v>523.1</v>
      </c>
      <c r="BF28" s="42">
        <v>528.70000000000005</v>
      </c>
      <c r="BG28" s="42">
        <v>543.70000000000005</v>
      </c>
      <c r="BH28" s="92">
        <v>562.6</v>
      </c>
      <c r="BI28" s="42">
        <v>529</v>
      </c>
      <c r="BJ28" s="43">
        <v>2846.7</v>
      </c>
      <c r="BK28" s="42">
        <v>2837.1000000000004</v>
      </c>
      <c r="BL28" s="42">
        <v>2896.4</v>
      </c>
      <c r="BM28" s="42">
        <v>3015.8</v>
      </c>
      <c r="BN28" s="42">
        <v>3124.1</v>
      </c>
      <c r="BO28" s="42">
        <v>3217.7</v>
      </c>
      <c r="BP28" s="42">
        <v>3282.7</v>
      </c>
      <c r="BQ28" s="42">
        <v>3353.7000000000003</v>
      </c>
      <c r="BR28" s="42">
        <v>3393.6</v>
      </c>
      <c r="BS28" s="42">
        <v>3500</v>
      </c>
      <c r="BT28" s="42">
        <v>3562.3</v>
      </c>
      <c r="BU28">
        <v>3410.5</v>
      </c>
      <c r="BV28" s="43">
        <v>2043.9</v>
      </c>
      <c r="BW28" s="42">
        <v>2056</v>
      </c>
      <c r="BX28" s="42">
        <v>2083.9</v>
      </c>
      <c r="BY28" s="42">
        <v>2172.4</v>
      </c>
      <c r="BZ28" s="42">
        <v>2325.4</v>
      </c>
      <c r="CA28" s="42">
        <v>2414.4</v>
      </c>
      <c r="CB28" s="42">
        <v>2455.4</v>
      </c>
      <c r="CC28" s="42">
        <v>2537.4</v>
      </c>
      <c r="CD28" s="42">
        <v>2636.6</v>
      </c>
      <c r="CE28" s="42">
        <v>2726.5</v>
      </c>
      <c r="CF28" s="42">
        <v>2803.4</v>
      </c>
      <c r="CG28" s="42">
        <v>2731.6</v>
      </c>
      <c r="CH28" s="43">
        <v>1989.1999999999998</v>
      </c>
      <c r="CI28" s="42">
        <v>1986.5</v>
      </c>
      <c r="CJ28" s="42">
        <v>2029.5</v>
      </c>
      <c r="CK28" s="42">
        <v>2103.4</v>
      </c>
      <c r="CL28" s="42">
        <v>2193</v>
      </c>
      <c r="CM28" s="42">
        <v>2296.8999999999996</v>
      </c>
      <c r="CN28" s="42">
        <v>2374.6</v>
      </c>
      <c r="CO28" s="42">
        <v>2454.1999999999998</v>
      </c>
      <c r="CP28" s="42">
        <v>2514.6</v>
      </c>
      <c r="CQ28" s="42">
        <v>2558.1999999999998</v>
      </c>
      <c r="CR28" s="42">
        <v>2609.3000000000002</v>
      </c>
      <c r="CS28" s="42">
        <v>1950.8</v>
      </c>
      <c r="CT28" s="43">
        <v>2479.6</v>
      </c>
      <c r="CU28" s="42">
        <v>2448.4</v>
      </c>
      <c r="CV28" s="42">
        <v>2404.9</v>
      </c>
      <c r="CW28" s="42">
        <v>2376.3000000000002</v>
      </c>
      <c r="CX28" s="42">
        <v>2374.3000000000002</v>
      </c>
      <c r="CY28" s="42">
        <v>2411</v>
      </c>
      <c r="CZ28" s="42">
        <v>2463</v>
      </c>
      <c r="DA28" s="42">
        <v>2514.6</v>
      </c>
      <c r="DB28" s="42">
        <v>2553.5</v>
      </c>
      <c r="DC28" s="42">
        <v>2587.4</v>
      </c>
      <c r="DD28" s="92">
        <v>2608</v>
      </c>
      <c r="DE28" s="92">
        <v>2487.1</v>
      </c>
    </row>
    <row r="29" spans="1:109">
      <c r="A29" s="21" t="s">
        <v>28</v>
      </c>
      <c r="B29" s="42">
        <v>2245.6</v>
      </c>
      <c r="C29" s="42">
        <v>2222.3000000000002</v>
      </c>
      <c r="D29" s="42">
        <v>2258.6</v>
      </c>
      <c r="E29" s="42">
        <v>2313</v>
      </c>
      <c r="F29" s="42">
        <v>2381.9</v>
      </c>
      <c r="G29" s="42">
        <v>2460.8000000000002</v>
      </c>
      <c r="H29" s="42">
        <v>2541.9</v>
      </c>
      <c r="I29" s="42">
        <v>2598.3000000000002</v>
      </c>
      <c r="J29" s="42">
        <v>2658.6</v>
      </c>
      <c r="K29" s="42">
        <v>2725.3</v>
      </c>
      <c r="L29" s="92">
        <v>2785.6</v>
      </c>
      <c r="M29" s="92">
        <v>2644.6</v>
      </c>
      <c r="N29" s="43">
        <v>155.5</v>
      </c>
      <c r="O29" s="42">
        <v>139.5</v>
      </c>
      <c r="P29" s="42">
        <v>140.4</v>
      </c>
      <c r="Q29" s="42">
        <v>146.1</v>
      </c>
      <c r="R29" s="42">
        <v>158.1</v>
      </c>
      <c r="S29" s="42">
        <v>176.20000000000002</v>
      </c>
      <c r="T29" s="42">
        <v>179.5</v>
      </c>
      <c r="U29" s="42">
        <v>178.1</v>
      </c>
      <c r="V29" s="42">
        <v>189.29999999999998</v>
      </c>
      <c r="W29" s="42">
        <v>200.60000000000002</v>
      </c>
      <c r="X29" s="42">
        <v>207.70000000000002</v>
      </c>
      <c r="Y29" s="42">
        <v>196.4</v>
      </c>
      <c r="Z29" s="43">
        <v>128</v>
      </c>
      <c r="AA29" s="42">
        <v>124.2</v>
      </c>
      <c r="AB29" s="42">
        <v>128.1</v>
      </c>
      <c r="AC29" s="42">
        <v>130.9</v>
      </c>
      <c r="AD29" s="42">
        <v>132.80000000000001</v>
      </c>
      <c r="AE29" s="42">
        <v>136.6</v>
      </c>
      <c r="AF29" s="42">
        <v>141</v>
      </c>
      <c r="AG29" s="42">
        <v>142.19999999999999</v>
      </c>
      <c r="AH29" s="42">
        <v>144</v>
      </c>
      <c r="AI29" s="42">
        <v>147.6</v>
      </c>
      <c r="AJ29" s="42">
        <v>150.1</v>
      </c>
      <c r="AK29" s="42">
        <v>146.5</v>
      </c>
      <c r="AL29" s="43">
        <v>403.8</v>
      </c>
      <c r="AM29" s="42">
        <v>397.6</v>
      </c>
      <c r="AN29" s="42">
        <v>401.7</v>
      </c>
      <c r="AO29" s="42">
        <v>409.7</v>
      </c>
      <c r="AP29" s="42">
        <v>420.2</v>
      </c>
      <c r="AQ29" s="42">
        <v>431.8</v>
      </c>
      <c r="AR29" s="42">
        <v>446.2</v>
      </c>
      <c r="AS29" s="42">
        <v>454.4</v>
      </c>
      <c r="AT29" s="42">
        <v>460.3</v>
      </c>
      <c r="AU29" s="42">
        <v>469.8</v>
      </c>
      <c r="AV29" s="42">
        <v>477.3</v>
      </c>
      <c r="AW29" s="42">
        <v>468.3</v>
      </c>
      <c r="AX29" s="43">
        <v>74.7</v>
      </c>
      <c r="AY29" s="42">
        <v>72</v>
      </c>
      <c r="AZ29" s="42">
        <v>71.400000000000006</v>
      </c>
      <c r="BA29" s="42">
        <v>69.8</v>
      </c>
      <c r="BB29" s="42">
        <v>69.8</v>
      </c>
      <c r="BC29" s="42">
        <v>69.900000000000006</v>
      </c>
      <c r="BD29" s="42">
        <v>70.7</v>
      </c>
      <c r="BE29" s="42">
        <v>71.7</v>
      </c>
      <c r="BF29" s="42">
        <v>71.7</v>
      </c>
      <c r="BG29" s="42">
        <v>74.900000000000006</v>
      </c>
      <c r="BH29" s="92">
        <v>76</v>
      </c>
      <c r="BI29" s="42">
        <v>74.599999999999994</v>
      </c>
      <c r="BJ29" s="43">
        <v>479.8</v>
      </c>
      <c r="BK29" s="42">
        <v>475.1</v>
      </c>
      <c r="BL29" s="42">
        <v>485.4</v>
      </c>
      <c r="BM29" s="42">
        <v>503.59999999999997</v>
      </c>
      <c r="BN29" s="42">
        <v>523.6</v>
      </c>
      <c r="BO29" s="42">
        <v>538.5</v>
      </c>
      <c r="BP29" s="42">
        <v>557.4</v>
      </c>
      <c r="BQ29" s="42">
        <v>569</v>
      </c>
      <c r="BR29" s="42">
        <v>580.70000000000005</v>
      </c>
      <c r="BS29" s="42">
        <v>596.1</v>
      </c>
      <c r="BT29" s="42">
        <v>613.9</v>
      </c>
      <c r="BU29">
        <v>602.9</v>
      </c>
      <c r="BV29" s="43">
        <v>257.2</v>
      </c>
      <c r="BW29" s="42">
        <v>264.7</v>
      </c>
      <c r="BX29" s="42">
        <v>273.7</v>
      </c>
      <c r="BY29" s="42">
        <v>282.60000000000002</v>
      </c>
      <c r="BZ29" s="42">
        <v>286.7</v>
      </c>
      <c r="CA29" s="42">
        <v>298.8</v>
      </c>
      <c r="CB29" s="42">
        <v>314.2</v>
      </c>
      <c r="CC29" s="42">
        <v>327.2</v>
      </c>
      <c r="CD29" s="42">
        <v>333.5</v>
      </c>
      <c r="CE29" s="42">
        <v>340.6</v>
      </c>
      <c r="CF29" s="42">
        <v>347.6</v>
      </c>
      <c r="CG29" s="42">
        <v>337.3</v>
      </c>
      <c r="CH29" s="43">
        <v>356.09999999999997</v>
      </c>
      <c r="CI29" s="42">
        <v>355.4</v>
      </c>
      <c r="CJ29" s="42">
        <v>365.09999999999997</v>
      </c>
      <c r="CK29" s="42">
        <v>375.7</v>
      </c>
      <c r="CL29" s="42">
        <v>387.09999999999997</v>
      </c>
      <c r="CM29" s="42">
        <v>401.1</v>
      </c>
      <c r="CN29" s="42">
        <v>415.8</v>
      </c>
      <c r="CO29" s="42">
        <v>429.3</v>
      </c>
      <c r="CP29" s="42">
        <v>442.09999999999997</v>
      </c>
      <c r="CQ29" s="42">
        <v>450.7</v>
      </c>
      <c r="CR29" s="42">
        <v>457.70000000000005</v>
      </c>
      <c r="CS29" s="42">
        <v>377.5</v>
      </c>
      <c r="CT29" s="43">
        <v>390.5</v>
      </c>
      <c r="CU29" s="42">
        <v>393.8</v>
      </c>
      <c r="CV29" s="42">
        <v>392.9</v>
      </c>
      <c r="CW29" s="42">
        <v>394.8</v>
      </c>
      <c r="CX29" s="42">
        <v>403.7</v>
      </c>
      <c r="CY29" s="42">
        <v>408</v>
      </c>
      <c r="CZ29" s="42">
        <v>417.1</v>
      </c>
      <c r="DA29" s="42">
        <v>426.4</v>
      </c>
      <c r="DB29" s="42">
        <v>436.9</v>
      </c>
      <c r="DC29" s="42">
        <v>445</v>
      </c>
      <c r="DD29" s="92">
        <v>455.3</v>
      </c>
      <c r="DE29" s="92">
        <v>441</v>
      </c>
    </row>
    <row r="30" spans="1:109">
      <c r="A30" s="21" t="s">
        <v>31</v>
      </c>
      <c r="B30" s="42">
        <v>591.5</v>
      </c>
      <c r="C30" s="42">
        <v>586.9</v>
      </c>
      <c r="D30" s="42">
        <v>593.4</v>
      </c>
      <c r="E30" s="42">
        <v>606.29999999999995</v>
      </c>
      <c r="F30" s="42">
        <v>618.6</v>
      </c>
      <c r="G30" s="42">
        <v>625.29999999999995</v>
      </c>
      <c r="H30" s="42">
        <v>638.6</v>
      </c>
      <c r="I30" s="42">
        <v>647.6</v>
      </c>
      <c r="J30" s="42">
        <v>652.70000000000005</v>
      </c>
      <c r="K30" s="42">
        <v>656.6</v>
      </c>
      <c r="L30" s="92">
        <v>655.7</v>
      </c>
      <c r="M30" s="92">
        <v>557.1</v>
      </c>
      <c r="N30" s="43">
        <v>31.4</v>
      </c>
      <c r="O30" s="42">
        <v>28.9</v>
      </c>
      <c r="P30" s="42">
        <v>28.8</v>
      </c>
      <c r="Q30" s="42">
        <v>29.4</v>
      </c>
      <c r="R30" s="42">
        <v>31</v>
      </c>
      <c r="S30" s="42">
        <v>31.6</v>
      </c>
      <c r="T30" s="42">
        <v>35</v>
      </c>
      <c r="U30" s="42">
        <v>37.799999999999997</v>
      </c>
      <c r="V30" s="42">
        <v>36.4</v>
      </c>
      <c r="W30" s="42">
        <v>36.1</v>
      </c>
      <c r="X30" s="42">
        <v>37.200000000000003</v>
      </c>
      <c r="Y30" s="42">
        <v>36</v>
      </c>
      <c r="Z30" s="43">
        <v>13.7</v>
      </c>
      <c r="AA30" s="42">
        <v>13</v>
      </c>
      <c r="AB30" s="42">
        <v>13.3</v>
      </c>
      <c r="AC30" s="42">
        <v>13.3</v>
      </c>
      <c r="AD30" s="42">
        <v>13.6</v>
      </c>
      <c r="AE30" s="42">
        <v>13.7</v>
      </c>
      <c r="AF30" s="42">
        <v>14.1</v>
      </c>
      <c r="AG30" s="42">
        <v>14</v>
      </c>
      <c r="AH30" s="42">
        <v>14.2</v>
      </c>
      <c r="AI30" s="42">
        <v>14.2</v>
      </c>
      <c r="AJ30" s="42">
        <v>14</v>
      </c>
      <c r="AK30" s="42">
        <v>11.9</v>
      </c>
      <c r="AL30" s="43">
        <v>111</v>
      </c>
      <c r="AM30" s="42">
        <v>110.1</v>
      </c>
      <c r="AN30" s="42">
        <v>111.5</v>
      </c>
      <c r="AO30" s="42">
        <v>114.8</v>
      </c>
      <c r="AP30" s="42">
        <v>116.9</v>
      </c>
      <c r="AQ30" s="42">
        <v>117.4</v>
      </c>
      <c r="AR30" s="42">
        <v>119.6</v>
      </c>
      <c r="AS30" s="42">
        <v>119.9</v>
      </c>
      <c r="AT30" s="42">
        <v>121.3</v>
      </c>
      <c r="AU30" s="42">
        <v>122.6</v>
      </c>
      <c r="AV30" s="42">
        <v>123.5</v>
      </c>
      <c r="AW30" s="42">
        <v>104.5</v>
      </c>
      <c r="AX30" s="43">
        <v>9.1</v>
      </c>
      <c r="AY30" s="42">
        <v>9.8000000000000007</v>
      </c>
      <c r="AZ30" s="42">
        <v>8.5</v>
      </c>
      <c r="BA30" s="42">
        <v>8.4</v>
      </c>
      <c r="BB30" s="42">
        <v>8.8000000000000007</v>
      </c>
      <c r="BC30" s="42">
        <v>8.5</v>
      </c>
      <c r="BD30" s="42">
        <v>8.6999999999999993</v>
      </c>
      <c r="BE30" s="42">
        <v>8.8000000000000007</v>
      </c>
      <c r="BF30" s="42">
        <v>9.1999999999999993</v>
      </c>
      <c r="BG30" s="42">
        <v>9.1</v>
      </c>
      <c r="BH30" s="92">
        <v>8.6999999999999993</v>
      </c>
      <c r="BI30" s="42">
        <v>7.2</v>
      </c>
      <c r="BJ30" s="43">
        <v>99.100000000000009</v>
      </c>
      <c r="BK30" s="42">
        <v>98.5</v>
      </c>
      <c r="BL30" s="42">
        <v>101.9</v>
      </c>
      <c r="BM30" s="42">
        <v>103.8</v>
      </c>
      <c r="BN30" s="42">
        <v>107.10000000000001</v>
      </c>
      <c r="BO30" s="42">
        <v>109.69999999999999</v>
      </c>
      <c r="BP30" s="42">
        <v>111.6</v>
      </c>
      <c r="BQ30" s="42">
        <v>112</v>
      </c>
      <c r="BR30" s="42">
        <v>110.5</v>
      </c>
      <c r="BS30" s="42">
        <v>111.3</v>
      </c>
      <c r="BT30" s="42">
        <v>104</v>
      </c>
      <c r="BU30">
        <v>93.399999999999991</v>
      </c>
      <c r="BV30" s="43">
        <v>74.599999999999994</v>
      </c>
      <c r="BW30" s="42">
        <v>75.3</v>
      </c>
      <c r="BX30" s="42">
        <v>75.900000000000006</v>
      </c>
      <c r="BY30" s="42">
        <v>77.099999999999994</v>
      </c>
      <c r="BZ30" s="42">
        <v>78.900000000000006</v>
      </c>
      <c r="CA30" s="42">
        <v>79</v>
      </c>
      <c r="CB30" s="42">
        <v>81.7</v>
      </c>
      <c r="CC30" s="42">
        <v>83.4</v>
      </c>
      <c r="CD30" s="42">
        <v>84.3</v>
      </c>
      <c r="CE30" s="42">
        <v>85.8</v>
      </c>
      <c r="CF30" s="42">
        <v>87.2</v>
      </c>
      <c r="CG30" s="42">
        <v>82.3</v>
      </c>
      <c r="CH30" s="43">
        <v>126.9</v>
      </c>
      <c r="CI30" s="42">
        <v>126.1</v>
      </c>
      <c r="CJ30" s="42">
        <v>129</v>
      </c>
      <c r="CK30" s="42">
        <v>133.80000000000001</v>
      </c>
      <c r="CL30" s="42">
        <v>137.80000000000001</v>
      </c>
      <c r="CM30" s="42">
        <v>139.80000000000001</v>
      </c>
      <c r="CN30" s="42">
        <v>141.5</v>
      </c>
      <c r="CO30" s="42">
        <v>145.4</v>
      </c>
      <c r="CP30" s="42">
        <v>151.1</v>
      </c>
      <c r="CQ30" s="42">
        <v>151.9</v>
      </c>
      <c r="CR30" s="42">
        <v>154.80000000000001</v>
      </c>
      <c r="CS30" s="42">
        <v>101.2</v>
      </c>
      <c r="CT30" s="43">
        <v>125.7</v>
      </c>
      <c r="CU30" s="42">
        <v>125.2</v>
      </c>
      <c r="CV30" s="42">
        <v>124.6</v>
      </c>
      <c r="CW30" s="42">
        <v>125.5</v>
      </c>
      <c r="CX30" s="42">
        <v>124.5</v>
      </c>
      <c r="CY30" s="42">
        <v>125.6</v>
      </c>
      <c r="CZ30" s="42">
        <v>126.4</v>
      </c>
      <c r="DA30" s="42">
        <v>126.3</v>
      </c>
      <c r="DB30" s="42">
        <v>125.6</v>
      </c>
      <c r="DC30" s="42">
        <v>125.6</v>
      </c>
      <c r="DD30" s="92">
        <v>126.3</v>
      </c>
      <c r="DE30" s="92">
        <v>120.8</v>
      </c>
    </row>
    <row r="31" spans="1:109">
      <c r="A31" s="21" t="s">
        <v>32</v>
      </c>
      <c r="B31" s="42">
        <v>609.9</v>
      </c>
      <c r="C31" s="42">
        <v>603.6</v>
      </c>
      <c r="D31" s="42">
        <v>610.79999999999995</v>
      </c>
      <c r="E31" s="42">
        <v>622.29999999999995</v>
      </c>
      <c r="F31" s="42">
        <v>637.9</v>
      </c>
      <c r="G31" s="42">
        <v>655.1</v>
      </c>
      <c r="H31" s="42">
        <v>672.4</v>
      </c>
      <c r="I31" s="42">
        <v>696.2</v>
      </c>
      <c r="J31" s="42">
        <v>716.6</v>
      </c>
      <c r="K31" s="42">
        <v>737.3</v>
      </c>
      <c r="L31" s="92">
        <v>759.2</v>
      </c>
      <c r="M31" s="92">
        <v>755.1</v>
      </c>
      <c r="N31" s="43">
        <v>37.5</v>
      </c>
      <c r="O31" s="42">
        <v>34.799999999999997</v>
      </c>
      <c r="P31" s="42">
        <v>34.299999999999997</v>
      </c>
      <c r="Q31" s="42">
        <v>35.4</v>
      </c>
      <c r="R31" s="42">
        <v>37.6</v>
      </c>
      <c r="S31" s="42">
        <v>39.799999999999997</v>
      </c>
      <c r="T31" s="42">
        <v>42</v>
      </c>
      <c r="U31" s="42">
        <v>45.5</v>
      </c>
      <c r="V31" s="42">
        <v>48.7</v>
      </c>
      <c r="W31" s="42">
        <v>52.6</v>
      </c>
      <c r="X31" s="42">
        <v>56.5</v>
      </c>
      <c r="Y31" s="42">
        <v>59.5</v>
      </c>
      <c r="Z31" s="43">
        <v>54.8</v>
      </c>
      <c r="AA31" s="42">
        <v>53.2</v>
      </c>
      <c r="AB31" s="42">
        <v>54.8</v>
      </c>
      <c r="AC31" s="42">
        <v>57</v>
      </c>
      <c r="AD31" s="42">
        <v>59.6</v>
      </c>
      <c r="AE31" s="42">
        <v>60</v>
      </c>
      <c r="AF31" s="42">
        <v>62.2</v>
      </c>
      <c r="AG31" s="42">
        <v>64.7</v>
      </c>
      <c r="AH31" s="42">
        <v>66.900000000000006</v>
      </c>
      <c r="AI31" s="42">
        <v>68.2</v>
      </c>
      <c r="AJ31" s="42">
        <v>68.599999999999994</v>
      </c>
      <c r="AK31" s="42">
        <v>68.2</v>
      </c>
      <c r="AL31" s="43">
        <v>122.9</v>
      </c>
      <c r="AM31" s="42">
        <v>121.5</v>
      </c>
      <c r="AN31" s="42">
        <v>123.1</v>
      </c>
      <c r="AO31" s="42">
        <v>126.5</v>
      </c>
      <c r="AP31" s="42">
        <v>128.9</v>
      </c>
      <c r="AQ31" s="42">
        <v>132</v>
      </c>
      <c r="AR31" s="42">
        <v>135.1</v>
      </c>
      <c r="AS31" s="42">
        <v>137.69999999999999</v>
      </c>
      <c r="AT31" s="42">
        <v>140</v>
      </c>
      <c r="AU31" s="42">
        <v>142.5</v>
      </c>
      <c r="AV31" s="42">
        <v>144.6</v>
      </c>
      <c r="AW31" s="42">
        <v>146.4</v>
      </c>
      <c r="AX31" s="43">
        <v>10</v>
      </c>
      <c r="AY31" s="42">
        <v>9.6</v>
      </c>
      <c r="AZ31" s="42">
        <v>9.5</v>
      </c>
      <c r="BA31" s="42">
        <v>9.4</v>
      </c>
      <c r="BB31" s="42">
        <v>9.3000000000000007</v>
      </c>
      <c r="BC31" s="42">
        <v>9.3000000000000007</v>
      </c>
      <c r="BD31" s="42">
        <v>9.3000000000000007</v>
      </c>
      <c r="BE31" s="42">
        <v>9</v>
      </c>
      <c r="BF31" s="42">
        <v>9</v>
      </c>
      <c r="BG31" s="42">
        <v>8.9</v>
      </c>
      <c r="BH31" s="92">
        <v>9</v>
      </c>
      <c r="BI31" s="42">
        <v>7.4</v>
      </c>
      <c r="BJ31" s="43">
        <v>104.30000000000001</v>
      </c>
      <c r="BK31" s="42">
        <v>103.2</v>
      </c>
      <c r="BL31" s="42">
        <v>105.1</v>
      </c>
      <c r="BM31" s="42">
        <v>105.8</v>
      </c>
      <c r="BN31" s="42">
        <v>108.7</v>
      </c>
      <c r="BO31" s="42">
        <v>112.4</v>
      </c>
      <c r="BP31" s="42">
        <v>115.2</v>
      </c>
      <c r="BQ31" s="42">
        <v>120.4</v>
      </c>
      <c r="BR31" s="42">
        <v>125.5</v>
      </c>
      <c r="BS31" s="42">
        <v>130.6</v>
      </c>
      <c r="BT31" s="42">
        <v>133.39999999999998</v>
      </c>
      <c r="BU31">
        <v>136.5</v>
      </c>
      <c r="BV31" s="43">
        <v>81</v>
      </c>
      <c r="BW31" s="42">
        <v>83.8</v>
      </c>
      <c r="BX31" s="42">
        <v>86.5</v>
      </c>
      <c r="BY31" s="42">
        <v>88.4</v>
      </c>
      <c r="BZ31" s="42">
        <v>91</v>
      </c>
      <c r="CA31" s="42">
        <v>94</v>
      </c>
      <c r="CB31" s="42">
        <v>97.5</v>
      </c>
      <c r="CC31" s="42">
        <v>101</v>
      </c>
      <c r="CD31" s="42">
        <v>102.9</v>
      </c>
      <c r="CE31" s="42">
        <v>105.6</v>
      </c>
      <c r="CF31" s="42">
        <v>110.7</v>
      </c>
      <c r="CG31" s="42">
        <v>111.5</v>
      </c>
      <c r="CH31" s="43">
        <v>79.900000000000006</v>
      </c>
      <c r="CI31" s="42">
        <v>79.099999999999994</v>
      </c>
      <c r="CJ31" s="42">
        <v>80.5</v>
      </c>
      <c r="CK31" s="42">
        <v>82.7</v>
      </c>
      <c r="CL31" s="42">
        <v>85.5</v>
      </c>
      <c r="CM31" s="42">
        <v>88.9</v>
      </c>
      <c r="CN31" s="42">
        <v>91.800000000000011</v>
      </c>
      <c r="CO31" s="42">
        <v>96.5</v>
      </c>
      <c r="CP31" s="42">
        <v>100.4</v>
      </c>
      <c r="CQ31" s="42">
        <v>104</v>
      </c>
      <c r="CR31" s="42">
        <v>109.4</v>
      </c>
      <c r="CS31" s="42">
        <v>101.3</v>
      </c>
      <c r="CT31" s="43">
        <v>119.5</v>
      </c>
      <c r="CU31" s="42">
        <v>118.6</v>
      </c>
      <c r="CV31" s="42">
        <v>117.2</v>
      </c>
      <c r="CW31" s="42">
        <v>117.3</v>
      </c>
      <c r="CX31" s="42">
        <v>117.4</v>
      </c>
      <c r="CY31" s="42">
        <v>118.7</v>
      </c>
      <c r="CZ31" s="42">
        <v>119.2</v>
      </c>
      <c r="DA31" s="42">
        <v>121.5</v>
      </c>
      <c r="DB31" s="42">
        <v>123.3</v>
      </c>
      <c r="DC31" s="42">
        <v>124.9</v>
      </c>
      <c r="DD31" s="92">
        <v>127.1</v>
      </c>
      <c r="DE31" s="92">
        <v>124.3</v>
      </c>
    </row>
    <row r="32" spans="1:109" ht="13.5" customHeight="1">
      <c r="A32" s="21" t="s">
        <v>42</v>
      </c>
      <c r="B32" s="42">
        <v>428.9</v>
      </c>
      <c r="C32" s="42">
        <v>428.1</v>
      </c>
      <c r="D32" s="42">
        <v>431.1</v>
      </c>
      <c r="E32" s="42">
        <v>440.3</v>
      </c>
      <c r="F32" s="42">
        <v>449.3</v>
      </c>
      <c r="G32" s="42">
        <v>453.8</v>
      </c>
      <c r="H32" s="42">
        <v>461.6</v>
      </c>
      <c r="I32" s="42">
        <v>467.7</v>
      </c>
      <c r="J32" s="42">
        <v>472.2</v>
      </c>
      <c r="K32" s="42">
        <v>477.6</v>
      </c>
      <c r="L32" s="92">
        <v>483.8</v>
      </c>
      <c r="M32" s="92">
        <v>469.5</v>
      </c>
      <c r="N32" s="43">
        <v>31.1</v>
      </c>
      <c r="O32" s="42">
        <v>30</v>
      </c>
      <c r="P32" s="42">
        <v>30.9</v>
      </c>
      <c r="Q32" s="42">
        <v>32.400000000000006</v>
      </c>
      <c r="R32" s="42">
        <v>33.5</v>
      </c>
      <c r="S32" s="42">
        <v>33.9</v>
      </c>
      <c r="T32" s="42">
        <v>34.700000000000003</v>
      </c>
      <c r="U32" s="42">
        <v>34.200000000000003</v>
      </c>
      <c r="V32" s="42">
        <v>34.6</v>
      </c>
      <c r="W32" s="42">
        <v>35.800000000000004</v>
      </c>
      <c r="X32" s="42">
        <v>37.4</v>
      </c>
      <c r="Y32" s="42">
        <v>37.300000000000004</v>
      </c>
      <c r="Z32" s="43">
        <v>17.399999999999999</v>
      </c>
      <c r="AA32" s="42">
        <v>16.5</v>
      </c>
      <c r="AB32" s="42">
        <v>16.8</v>
      </c>
      <c r="AC32" s="42">
        <v>17.600000000000001</v>
      </c>
      <c r="AD32" s="42">
        <v>18.399999999999999</v>
      </c>
      <c r="AE32" s="42">
        <v>18.899999999999999</v>
      </c>
      <c r="AF32" s="42">
        <v>19.100000000000001</v>
      </c>
      <c r="AG32" s="42">
        <v>19.5</v>
      </c>
      <c r="AH32" s="42">
        <v>19.899999999999999</v>
      </c>
      <c r="AI32" s="42">
        <v>20.5</v>
      </c>
      <c r="AJ32" s="42">
        <v>20.9</v>
      </c>
      <c r="AK32" s="42">
        <v>20.399999999999999</v>
      </c>
      <c r="AL32" s="43">
        <v>87</v>
      </c>
      <c r="AM32" s="42">
        <v>85.8</v>
      </c>
      <c r="AN32" s="42">
        <v>86.4</v>
      </c>
      <c r="AO32" s="42">
        <v>88.8</v>
      </c>
      <c r="AP32" s="42">
        <v>91.3</v>
      </c>
      <c r="AQ32" s="42">
        <v>92.9</v>
      </c>
      <c r="AR32" s="42">
        <v>94.6</v>
      </c>
      <c r="AS32" s="42">
        <v>95.2</v>
      </c>
      <c r="AT32" s="42">
        <v>94.5</v>
      </c>
      <c r="AU32" s="42">
        <v>94.8</v>
      </c>
      <c r="AV32" s="42">
        <v>94.4</v>
      </c>
      <c r="AW32" s="42">
        <v>92.3</v>
      </c>
      <c r="AX32" s="43">
        <v>7.4</v>
      </c>
      <c r="AY32" s="42">
        <v>7.3</v>
      </c>
      <c r="AZ32" s="42">
        <v>7.2</v>
      </c>
      <c r="BA32" s="42">
        <v>6.9</v>
      </c>
      <c r="BB32" s="42">
        <v>6.8</v>
      </c>
      <c r="BC32" s="42">
        <v>6.5</v>
      </c>
      <c r="BD32" s="42">
        <v>6.4</v>
      </c>
      <c r="BE32" s="42">
        <v>6.4</v>
      </c>
      <c r="BF32" s="42">
        <v>6.4</v>
      </c>
      <c r="BG32" s="42">
        <v>6.3</v>
      </c>
      <c r="BH32" s="92">
        <v>6.2</v>
      </c>
      <c r="BI32" s="42">
        <v>5.8</v>
      </c>
      <c r="BJ32" s="43">
        <v>60.2</v>
      </c>
      <c r="BK32" s="42">
        <v>60.5</v>
      </c>
      <c r="BL32" s="42">
        <v>61.5</v>
      </c>
      <c r="BM32" s="42">
        <v>62</v>
      </c>
      <c r="BN32" s="42">
        <v>62.8</v>
      </c>
      <c r="BO32" s="42">
        <v>64.5</v>
      </c>
      <c r="BP32" s="42">
        <v>64</v>
      </c>
      <c r="BQ32" s="42">
        <v>64.5</v>
      </c>
      <c r="BR32" s="42">
        <v>65.5</v>
      </c>
      <c r="BS32" s="42">
        <v>67.599999999999994</v>
      </c>
      <c r="BT32" s="42">
        <v>69.3</v>
      </c>
      <c r="BU32">
        <v>69.8</v>
      </c>
      <c r="BV32" s="43">
        <v>62.5</v>
      </c>
      <c r="BW32" s="42">
        <v>63.8</v>
      </c>
      <c r="BX32" s="42">
        <v>65</v>
      </c>
      <c r="BY32" s="42">
        <v>67.599999999999994</v>
      </c>
      <c r="BZ32" s="42">
        <v>69.099999999999994</v>
      </c>
      <c r="CA32" s="42">
        <v>70</v>
      </c>
      <c r="CB32" s="42">
        <v>71.7</v>
      </c>
      <c r="CC32" s="42">
        <v>74.099999999999994</v>
      </c>
      <c r="CD32" s="42">
        <v>76.5</v>
      </c>
      <c r="CE32" s="42">
        <v>77.2</v>
      </c>
      <c r="CF32" s="42">
        <v>78.900000000000006</v>
      </c>
      <c r="CG32" s="42">
        <v>77.8</v>
      </c>
      <c r="CH32" s="43">
        <v>73.8</v>
      </c>
      <c r="CI32" s="42">
        <v>72.400000000000006</v>
      </c>
      <c r="CJ32" s="42">
        <v>73.3</v>
      </c>
      <c r="CK32" s="42">
        <v>75.400000000000006</v>
      </c>
      <c r="CL32" s="42">
        <v>77.599999999999994</v>
      </c>
      <c r="CM32" s="42">
        <v>78</v>
      </c>
      <c r="CN32" s="42">
        <v>80.7</v>
      </c>
      <c r="CO32" s="42">
        <v>82.600000000000009</v>
      </c>
      <c r="CP32" s="42">
        <v>83.7</v>
      </c>
      <c r="CQ32" s="42">
        <v>84.9</v>
      </c>
      <c r="CR32" s="42">
        <v>85.9</v>
      </c>
      <c r="CS32" s="42">
        <v>77</v>
      </c>
      <c r="CT32" s="43">
        <v>89.7</v>
      </c>
      <c r="CU32" s="42">
        <v>92</v>
      </c>
      <c r="CV32" s="42">
        <v>90.2</v>
      </c>
      <c r="CW32" s="42">
        <v>89.6</v>
      </c>
      <c r="CX32" s="42">
        <v>89.7</v>
      </c>
      <c r="CY32" s="42">
        <v>89.2</v>
      </c>
      <c r="CZ32" s="42">
        <v>90.4</v>
      </c>
      <c r="DA32" s="42">
        <v>91.3</v>
      </c>
      <c r="DB32" s="42">
        <v>91.2</v>
      </c>
      <c r="DC32" s="42">
        <v>90.4</v>
      </c>
      <c r="DD32" s="92">
        <v>90.8</v>
      </c>
      <c r="DE32" s="92">
        <v>89.1</v>
      </c>
    </row>
    <row r="33" spans="1:109" ht="13.5" customHeight="1">
      <c r="A33" s="21" t="s">
        <v>44</v>
      </c>
      <c r="B33" s="42">
        <v>1148.3</v>
      </c>
      <c r="C33" s="42">
        <v>1117.8</v>
      </c>
      <c r="D33" s="42">
        <v>1125.7</v>
      </c>
      <c r="E33" s="42">
        <v>1144.8</v>
      </c>
      <c r="F33" s="42">
        <v>1174.3</v>
      </c>
      <c r="G33" s="42">
        <v>1215.3</v>
      </c>
      <c r="H33" s="42">
        <v>1258.9000000000001</v>
      </c>
      <c r="I33" s="42">
        <v>1299.9000000000001</v>
      </c>
      <c r="J33" s="42">
        <v>1341</v>
      </c>
      <c r="K33" s="42">
        <v>1386.5</v>
      </c>
      <c r="L33" s="92">
        <v>1417.8</v>
      </c>
      <c r="M33" s="92">
        <v>1274.4000000000001</v>
      </c>
      <c r="N33" s="43">
        <v>92.9</v>
      </c>
      <c r="O33" s="42">
        <v>71.5</v>
      </c>
      <c r="P33" s="42">
        <v>66.2</v>
      </c>
      <c r="Q33" s="42">
        <v>67.5</v>
      </c>
      <c r="R33" s="42">
        <v>72</v>
      </c>
      <c r="S33" s="42">
        <v>77.2</v>
      </c>
      <c r="T33" s="42">
        <v>84.4</v>
      </c>
      <c r="U33" s="42">
        <v>90</v>
      </c>
      <c r="V33" s="42">
        <v>97.600000000000009</v>
      </c>
      <c r="W33" s="42">
        <v>104.2</v>
      </c>
      <c r="X33" s="42">
        <v>110.9</v>
      </c>
      <c r="Y33" s="42">
        <v>108.60000000000001</v>
      </c>
      <c r="Z33" s="43">
        <v>40.200000000000003</v>
      </c>
      <c r="AA33" s="42">
        <v>37.9</v>
      </c>
      <c r="AB33" s="42">
        <v>38.299999999999997</v>
      </c>
      <c r="AC33" s="42">
        <v>39.200000000000003</v>
      </c>
      <c r="AD33" s="42">
        <v>40.5</v>
      </c>
      <c r="AE33" s="42">
        <v>41.6</v>
      </c>
      <c r="AF33" s="42">
        <v>42.1</v>
      </c>
      <c r="AG33" s="42">
        <v>43.6</v>
      </c>
      <c r="AH33" s="42">
        <v>47.8</v>
      </c>
      <c r="AI33" s="42">
        <v>55.5</v>
      </c>
      <c r="AJ33" s="42">
        <v>59.4</v>
      </c>
      <c r="AK33" s="42">
        <v>56.1</v>
      </c>
      <c r="AL33" s="43">
        <v>213.6</v>
      </c>
      <c r="AM33" s="42">
        <v>210.1</v>
      </c>
      <c r="AN33" s="42">
        <v>212.7</v>
      </c>
      <c r="AO33" s="42">
        <v>218</v>
      </c>
      <c r="AP33" s="42">
        <v>222.1</v>
      </c>
      <c r="AQ33" s="42">
        <v>230.2</v>
      </c>
      <c r="AR33" s="42">
        <v>238.4</v>
      </c>
      <c r="AS33" s="42">
        <v>241.8</v>
      </c>
      <c r="AT33" s="42">
        <v>249.2</v>
      </c>
      <c r="AU33" s="42">
        <v>255.5</v>
      </c>
      <c r="AV33" s="42">
        <v>261.2</v>
      </c>
      <c r="AW33" s="42">
        <v>256</v>
      </c>
      <c r="AX33" s="43">
        <v>13.1</v>
      </c>
      <c r="AY33" s="42">
        <v>12.5</v>
      </c>
      <c r="AZ33" s="42">
        <v>12.6</v>
      </c>
      <c r="BA33" s="42">
        <v>12.7</v>
      </c>
      <c r="BB33" s="42">
        <v>12.9</v>
      </c>
      <c r="BC33" s="42">
        <v>13.6</v>
      </c>
      <c r="BD33" s="42">
        <v>13.9</v>
      </c>
      <c r="BE33" s="42">
        <v>14.4</v>
      </c>
      <c r="BF33" s="42">
        <v>14.7</v>
      </c>
      <c r="BG33" s="42">
        <v>15.6</v>
      </c>
      <c r="BH33" s="92">
        <v>15.8</v>
      </c>
      <c r="BI33" s="42">
        <v>13.5</v>
      </c>
      <c r="BJ33" s="43">
        <v>190.7</v>
      </c>
      <c r="BK33" s="42">
        <v>188.6</v>
      </c>
      <c r="BL33" s="42">
        <v>192.2</v>
      </c>
      <c r="BM33" s="42">
        <v>199.1</v>
      </c>
      <c r="BN33" s="42">
        <v>206.7</v>
      </c>
      <c r="BO33" s="42">
        <v>212.89999999999998</v>
      </c>
      <c r="BP33" s="42">
        <v>226.9</v>
      </c>
      <c r="BQ33" s="42">
        <v>239.3</v>
      </c>
      <c r="BR33" s="42">
        <v>246.4</v>
      </c>
      <c r="BS33" s="42">
        <v>258.8</v>
      </c>
      <c r="BT33" s="42">
        <v>264.5</v>
      </c>
      <c r="BU33">
        <v>246.7</v>
      </c>
      <c r="BV33" s="43">
        <v>98.5</v>
      </c>
      <c r="BW33" s="42">
        <v>101.5</v>
      </c>
      <c r="BX33" s="42">
        <v>105.4</v>
      </c>
      <c r="BY33" s="42">
        <v>108.5</v>
      </c>
      <c r="BZ33" s="42">
        <v>111.6</v>
      </c>
      <c r="CA33" s="42">
        <v>116.2</v>
      </c>
      <c r="CB33" s="42">
        <v>120.9</v>
      </c>
      <c r="CC33" s="42">
        <v>127.5</v>
      </c>
      <c r="CD33" s="42">
        <v>133.4</v>
      </c>
      <c r="CE33" s="42">
        <v>140.6</v>
      </c>
      <c r="CF33" s="42">
        <v>144</v>
      </c>
      <c r="CG33" s="42">
        <v>141.19999999999999</v>
      </c>
      <c r="CH33" s="43">
        <v>341.8</v>
      </c>
      <c r="CI33" s="42">
        <v>341.9</v>
      </c>
      <c r="CJ33" s="42">
        <v>348</v>
      </c>
      <c r="CK33" s="42">
        <v>350.5</v>
      </c>
      <c r="CL33" s="42">
        <v>357.4</v>
      </c>
      <c r="CM33" s="42">
        <v>371.5</v>
      </c>
      <c r="CN33" s="42">
        <v>377.5</v>
      </c>
      <c r="CO33" s="42">
        <v>385.8</v>
      </c>
      <c r="CP33" s="42">
        <v>390.6</v>
      </c>
      <c r="CQ33" s="42">
        <v>395.4</v>
      </c>
      <c r="CR33" s="42">
        <v>396.8</v>
      </c>
      <c r="CS33" s="42">
        <v>292.7</v>
      </c>
      <c r="CT33" s="43">
        <v>157.4</v>
      </c>
      <c r="CU33" s="42">
        <v>153.80000000000001</v>
      </c>
      <c r="CV33" s="42">
        <v>150.30000000000001</v>
      </c>
      <c r="CW33" s="42">
        <v>149.4</v>
      </c>
      <c r="CX33" s="42">
        <v>151</v>
      </c>
      <c r="CY33" s="42">
        <v>152.30000000000001</v>
      </c>
      <c r="CZ33" s="42">
        <v>154.69999999999999</v>
      </c>
      <c r="DA33" s="42">
        <v>157.5</v>
      </c>
      <c r="DB33" s="42">
        <v>161.4</v>
      </c>
      <c r="DC33" s="42">
        <v>161</v>
      </c>
      <c r="DD33" s="92">
        <v>165.2</v>
      </c>
      <c r="DE33" s="92">
        <v>159.6</v>
      </c>
    </row>
    <row r="34" spans="1:109" ht="13.5" customHeight="1">
      <c r="A34" s="21" t="s">
        <v>46</v>
      </c>
      <c r="B34" s="42">
        <v>812.4</v>
      </c>
      <c r="C34" s="42">
        <v>803.4</v>
      </c>
      <c r="D34" s="42">
        <v>803.5</v>
      </c>
      <c r="E34" s="42">
        <v>806.7</v>
      </c>
      <c r="F34" s="42">
        <v>813.4</v>
      </c>
      <c r="G34" s="42">
        <v>820.2</v>
      </c>
      <c r="H34" s="42">
        <v>828</v>
      </c>
      <c r="I34" s="42">
        <v>830.6</v>
      </c>
      <c r="J34" s="42">
        <v>830.5</v>
      </c>
      <c r="K34" s="42">
        <v>842.2</v>
      </c>
      <c r="L34" s="92">
        <v>856.9</v>
      </c>
      <c r="M34" s="92">
        <v>797.3</v>
      </c>
      <c r="N34" s="43">
        <v>65.599999999999994</v>
      </c>
      <c r="O34" s="42">
        <v>62.1</v>
      </c>
      <c r="P34" s="42">
        <v>63.7</v>
      </c>
      <c r="Q34" s="42">
        <v>65.3</v>
      </c>
      <c r="R34" s="42">
        <v>68.300000000000011</v>
      </c>
      <c r="S34" s="42">
        <v>70.400000000000006</v>
      </c>
      <c r="T34" s="42">
        <v>69.099999999999994</v>
      </c>
      <c r="U34" s="42">
        <v>63.099999999999994</v>
      </c>
      <c r="V34" s="42">
        <v>66.5</v>
      </c>
      <c r="W34" s="42">
        <v>71.7</v>
      </c>
      <c r="X34" s="42">
        <v>76.099999999999994</v>
      </c>
      <c r="Y34" s="42">
        <v>68.2</v>
      </c>
      <c r="Z34" s="43">
        <v>30</v>
      </c>
      <c r="AA34" s="42">
        <v>29.1</v>
      </c>
      <c r="AB34" s="42">
        <v>29.6</v>
      </c>
      <c r="AC34" s="42">
        <v>29.7</v>
      </c>
      <c r="AD34" s="42">
        <v>29.1</v>
      </c>
      <c r="AE34" s="42">
        <v>28.1</v>
      </c>
      <c r="AF34" s="42">
        <v>27.8</v>
      </c>
      <c r="AG34" s="42">
        <v>26.9</v>
      </c>
      <c r="AH34" s="42">
        <v>26.4</v>
      </c>
      <c r="AI34" s="42">
        <v>27</v>
      </c>
      <c r="AJ34" s="42">
        <v>28.5</v>
      </c>
      <c r="AK34" s="42">
        <v>26.8</v>
      </c>
      <c r="AL34" s="43">
        <v>135.69999999999999</v>
      </c>
      <c r="AM34" s="42">
        <v>133</v>
      </c>
      <c r="AN34" s="42">
        <v>133.6</v>
      </c>
      <c r="AO34" s="42">
        <v>135.6</v>
      </c>
      <c r="AP34" s="42">
        <v>136.80000000000001</v>
      </c>
      <c r="AQ34" s="42">
        <v>138.1</v>
      </c>
      <c r="AR34" s="42">
        <v>139.6</v>
      </c>
      <c r="AS34" s="42">
        <v>138.9</v>
      </c>
      <c r="AT34" s="42">
        <v>136.6</v>
      </c>
      <c r="AU34" s="42">
        <v>137.6</v>
      </c>
      <c r="AV34" s="42">
        <v>136.9</v>
      </c>
      <c r="AW34" s="42">
        <v>131.19999999999999</v>
      </c>
      <c r="AX34" s="43">
        <v>14.7</v>
      </c>
      <c r="AY34" s="42">
        <v>14.4</v>
      </c>
      <c r="AZ34" s="42">
        <v>13.5</v>
      </c>
      <c r="BA34" s="42">
        <v>13.5</v>
      </c>
      <c r="BB34" s="42">
        <v>13.1</v>
      </c>
      <c r="BC34" s="42">
        <v>12.4</v>
      </c>
      <c r="BD34" s="42">
        <v>12.7</v>
      </c>
      <c r="BE34" s="42">
        <v>12.8</v>
      </c>
      <c r="BF34" s="42">
        <v>12.3</v>
      </c>
      <c r="BG34" s="42">
        <v>11.9</v>
      </c>
      <c r="BH34" s="92">
        <v>11.2</v>
      </c>
      <c r="BI34" s="42">
        <v>8.9</v>
      </c>
      <c r="BJ34" s="43">
        <v>136.19999999999999</v>
      </c>
      <c r="BK34" s="42">
        <v>133.4</v>
      </c>
      <c r="BL34" s="42">
        <v>132.6</v>
      </c>
      <c r="BM34" s="42">
        <v>130.89999999999998</v>
      </c>
      <c r="BN34" s="42">
        <v>132.19999999999999</v>
      </c>
      <c r="BO34" s="42">
        <v>132.6</v>
      </c>
      <c r="BP34" s="42">
        <v>133</v>
      </c>
      <c r="BQ34" s="42">
        <v>134.69999999999999</v>
      </c>
      <c r="BR34" s="42">
        <v>138.30000000000001</v>
      </c>
      <c r="BS34" s="42">
        <v>140.60000000000002</v>
      </c>
      <c r="BT34" s="42">
        <v>146.5</v>
      </c>
      <c r="BU34">
        <v>141.30000000000001</v>
      </c>
      <c r="BV34" s="43">
        <v>118.3</v>
      </c>
      <c r="BW34" s="42">
        <v>119.7</v>
      </c>
      <c r="BX34" s="42">
        <v>121.5</v>
      </c>
      <c r="BY34" s="42">
        <v>122.6</v>
      </c>
      <c r="BZ34" s="42">
        <v>124.3</v>
      </c>
      <c r="CA34" s="42">
        <v>127.4</v>
      </c>
      <c r="CB34" s="42">
        <v>133.30000000000001</v>
      </c>
      <c r="CC34" s="42">
        <v>138.69999999999999</v>
      </c>
      <c r="CD34" s="42">
        <v>139</v>
      </c>
      <c r="CE34" s="42">
        <v>139.69999999999999</v>
      </c>
      <c r="CF34" s="42">
        <v>141.30000000000001</v>
      </c>
      <c r="CG34" s="42">
        <v>135.1</v>
      </c>
      <c r="CH34" s="43">
        <v>112.89999999999999</v>
      </c>
      <c r="CI34" s="42">
        <v>112.1</v>
      </c>
      <c r="CJ34" s="42">
        <v>113.1</v>
      </c>
      <c r="CK34" s="42">
        <v>114.6</v>
      </c>
      <c r="CL34" s="42">
        <v>116.7</v>
      </c>
      <c r="CM34" s="42">
        <v>119.30000000000001</v>
      </c>
      <c r="CN34" s="42">
        <v>121.6</v>
      </c>
      <c r="CO34" s="42">
        <v>124.19999999999999</v>
      </c>
      <c r="CP34" s="42">
        <v>125</v>
      </c>
      <c r="CQ34" s="42">
        <v>126.9</v>
      </c>
      <c r="CR34" s="42">
        <v>127.8</v>
      </c>
      <c r="CS34" s="42">
        <v>105.5</v>
      </c>
      <c r="CT34" s="43">
        <v>199</v>
      </c>
      <c r="CU34" s="42">
        <v>199.6</v>
      </c>
      <c r="CV34" s="42">
        <v>195.9</v>
      </c>
      <c r="CW34" s="42">
        <v>194.5</v>
      </c>
      <c r="CX34" s="42">
        <v>193.1</v>
      </c>
      <c r="CY34" s="42">
        <v>191.9</v>
      </c>
      <c r="CZ34" s="42">
        <v>190.9</v>
      </c>
      <c r="DA34" s="42">
        <v>191.4</v>
      </c>
      <c r="DB34" s="42">
        <v>186.5</v>
      </c>
      <c r="DC34" s="42">
        <v>186.8</v>
      </c>
      <c r="DD34" s="92">
        <v>188.7</v>
      </c>
      <c r="DE34" s="92">
        <v>180.4</v>
      </c>
    </row>
    <row r="35" spans="1:109" ht="13.5" customHeight="1">
      <c r="A35" s="21" t="s">
        <v>50</v>
      </c>
      <c r="B35" s="42">
        <v>1612.2</v>
      </c>
      <c r="C35" s="42">
        <v>1601.7</v>
      </c>
      <c r="D35" s="42">
        <v>1619.7</v>
      </c>
      <c r="E35" s="42">
        <v>1639.9</v>
      </c>
      <c r="F35" s="42">
        <v>1671.2</v>
      </c>
      <c r="G35" s="42">
        <v>1717.2</v>
      </c>
      <c r="H35" s="42">
        <v>1781.1</v>
      </c>
      <c r="I35" s="42">
        <v>1832.7</v>
      </c>
      <c r="J35" s="42">
        <v>1872.7</v>
      </c>
      <c r="K35" s="42">
        <v>1909.5</v>
      </c>
      <c r="L35" s="92">
        <v>1940.5</v>
      </c>
      <c r="M35" s="92">
        <v>1825.6</v>
      </c>
      <c r="N35" s="43">
        <v>80.8</v>
      </c>
      <c r="O35" s="42">
        <v>74.3</v>
      </c>
      <c r="P35" s="42">
        <v>75.599999999999994</v>
      </c>
      <c r="Q35" s="42">
        <v>77</v>
      </c>
      <c r="R35" s="42">
        <v>81.199999999999989</v>
      </c>
      <c r="S35" s="42">
        <v>86.8</v>
      </c>
      <c r="T35" s="42">
        <v>91.1</v>
      </c>
      <c r="U35" s="42">
        <v>98.3</v>
      </c>
      <c r="V35" s="42">
        <v>104.1</v>
      </c>
      <c r="W35" s="42">
        <v>112.1</v>
      </c>
      <c r="X35" s="42">
        <v>115.80000000000001</v>
      </c>
      <c r="Y35" s="42">
        <v>114.4</v>
      </c>
      <c r="Z35" s="43">
        <v>167.2</v>
      </c>
      <c r="AA35" s="42">
        <v>163.80000000000001</v>
      </c>
      <c r="AB35" s="42">
        <v>168.1</v>
      </c>
      <c r="AC35" s="42">
        <v>171.9</v>
      </c>
      <c r="AD35" s="42">
        <v>174.7</v>
      </c>
      <c r="AE35" s="42">
        <v>178.9</v>
      </c>
      <c r="AF35" s="42">
        <v>186.2</v>
      </c>
      <c r="AG35" s="42">
        <v>187.8</v>
      </c>
      <c r="AH35" s="42">
        <v>189.4</v>
      </c>
      <c r="AI35" s="42">
        <v>194.9</v>
      </c>
      <c r="AJ35" s="42">
        <v>197.7</v>
      </c>
      <c r="AK35" s="42">
        <v>185.4</v>
      </c>
      <c r="AL35" s="43">
        <v>306.2</v>
      </c>
      <c r="AM35" s="42">
        <v>302.39999999999998</v>
      </c>
      <c r="AN35" s="42">
        <v>305.89999999999998</v>
      </c>
      <c r="AO35" s="42">
        <v>310</v>
      </c>
      <c r="AP35" s="42">
        <v>317.3</v>
      </c>
      <c r="AQ35" s="42">
        <v>324.89999999999998</v>
      </c>
      <c r="AR35" s="42">
        <v>335.4</v>
      </c>
      <c r="AS35" s="42">
        <v>341.5</v>
      </c>
      <c r="AT35" s="42">
        <v>350.3</v>
      </c>
      <c r="AU35" s="42">
        <v>352.2</v>
      </c>
      <c r="AV35" s="42">
        <v>356.3</v>
      </c>
      <c r="AW35" s="42">
        <v>349.2</v>
      </c>
      <c r="AX35" s="43">
        <v>32.700000000000003</v>
      </c>
      <c r="AY35" s="42">
        <v>31.7</v>
      </c>
      <c r="AZ35" s="42">
        <v>31.7</v>
      </c>
      <c r="BA35" s="42">
        <v>32.200000000000003</v>
      </c>
      <c r="BB35" s="42">
        <v>32.200000000000003</v>
      </c>
      <c r="BC35" s="42">
        <v>32.200000000000003</v>
      </c>
      <c r="BD35" s="42">
        <v>32.9</v>
      </c>
      <c r="BE35" s="42">
        <v>33.5</v>
      </c>
      <c r="BF35" s="42">
        <v>34.200000000000003</v>
      </c>
      <c r="BG35" s="42">
        <v>34.200000000000003</v>
      </c>
      <c r="BH35" s="92">
        <v>35.1</v>
      </c>
      <c r="BI35" s="42">
        <v>32.9</v>
      </c>
      <c r="BJ35" s="43">
        <v>281.7</v>
      </c>
      <c r="BK35" s="42">
        <v>281.8</v>
      </c>
      <c r="BL35" s="42">
        <v>286.89999999999998</v>
      </c>
      <c r="BM35" s="42">
        <v>292.60000000000002</v>
      </c>
      <c r="BN35" s="42">
        <v>300.20000000000005</v>
      </c>
      <c r="BO35" s="42">
        <v>311</v>
      </c>
      <c r="BP35" s="42">
        <v>324.10000000000002</v>
      </c>
      <c r="BQ35" s="42">
        <v>335.1</v>
      </c>
      <c r="BR35" s="42">
        <v>342.8</v>
      </c>
      <c r="BS35" s="42">
        <v>351</v>
      </c>
      <c r="BT35" s="42">
        <v>356.9</v>
      </c>
      <c r="BU35">
        <v>344.5</v>
      </c>
      <c r="BV35" s="43">
        <v>223.6</v>
      </c>
      <c r="BW35" s="42">
        <v>228.9</v>
      </c>
      <c r="BX35" s="42">
        <v>234.2</v>
      </c>
      <c r="BY35" s="42">
        <v>237.8</v>
      </c>
      <c r="BZ35" s="42">
        <v>242.5</v>
      </c>
      <c r="CA35" s="42">
        <v>248.5</v>
      </c>
      <c r="CB35" s="42">
        <v>257.8</v>
      </c>
      <c r="CC35" s="42">
        <v>266.7</v>
      </c>
      <c r="CD35" s="42">
        <v>272.8</v>
      </c>
      <c r="CE35" s="42">
        <v>295.10000000000002</v>
      </c>
      <c r="CF35" s="42">
        <v>301</v>
      </c>
      <c r="CG35" s="42">
        <v>295.8</v>
      </c>
      <c r="CH35" s="43">
        <v>220.60000000000002</v>
      </c>
      <c r="CI35" s="42">
        <v>218.9</v>
      </c>
      <c r="CJ35" s="42">
        <v>222.39999999999998</v>
      </c>
      <c r="CK35" s="42">
        <v>227.39999999999998</v>
      </c>
      <c r="CL35" s="42">
        <v>234.3</v>
      </c>
      <c r="CM35" s="42">
        <v>241.2</v>
      </c>
      <c r="CN35" s="42">
        <v>252.4</v>
      </c>
      <c r="CO35" s="42">
        <v>262.7</v>
      </c>
      <c r="CP35" s="42">
        <v>270.2</v>
      </c>
      <c r="CQ35" s="42">
        <v>275.2</v>
      </c>
      <c r="CR35" s="42">
        <v>279</v>
      </c>
      <c r="CS35" s="42">
        <v>218.79999999999998</v>
      </c>
      <c r="CT35" s="43">
        <v>299.5</v>
      </c>
      <c r="CU35" s="42">
        <v>299.8</v>
      </c>
      <c r="CV35" s="42">
        <v>295</v>
      </c>
      <c r="CW35" s="42">
        <v>291</v>
      </c>
      <c r="CX35" s="42">
        <v>288.89999999999998</v>
      </c>
      <c r="CY35" s="42">
        <v>293.60000000000002</v>
      </c>
      <c r="CZ35" s="42">
        <v>301.2</v>
      </c>
      <c r="DA35" s="42">
        <v>307</v>
      </c>
      <c r="DB35" s="42">
        <v>309</v>
      </c>
      <c r="DC35" s="42">
        <v>295</v>
      </c>
      <c r="DD35" s="92">
        <v>298.89999999999998</v>
      </c>
      <c r="DE35" s="92">
        <v>284.7</v>
      </c>
    </row>
    <row r="36" spans="1:109" ht="13.5" customHeight="1">
      <c r="A36" s="21" t="s">
        <v>54</v>
      </c>
      <c r="B36" s="42">
        <v>1188.8</v>
      </c>
      <c r="C36" s="42">
        <v>1182.5</v>
      </c>
      <c r="D36" s="42">
        <v>1207.7</v>
      </c>
      <c r="E36" s="42">
        <v>1250.4000000000001</v>
      </c>
      <c r="F36" s="42">
        <v>1290.5</v>
      </c>
      <c r="G36" s="42">
        <v>1327.9</v>
      </c>
      <c r="H36" s="42">
        <v>1378.3</v>
      </c>
      <c r="I36" s="42">
        <v>1427.4</v>
      </c>
      <c r="J36" s="42">
        <v>1468.1</v>
      </c>
      <c r="K36" s="42">
        <v>1516.5</v>
      </c>
      <c r="L36" s="92">
        <v>1561</v>
      </c>
      <c r="M36" s="92">
        <v>1532.1</v>
      </c>
      <c r="N36" s="43">
        <v>81.2</v>
      </c>
      <c r="O36" s="42">
        <v>75.5</v>
      </c>
      <c r="P36" s="42">
        <v>77</v>
      </c>
      <c r="Q36" s="42">
        <v>81.8</v>
      </c>
      <c r="R36" s="42">
        <v>85.7</v>
      </c>
      <c r="S36" s="42">
        <v>90.6</v>
      </c>
      <c r="T36" s="42">
        <v>95.3</v>
      </c>
      <c r="U36" s="42">
        <v>100.3</v>
      </c>
      <c r="V36" s="42">
        <v>106</v>
      </c>
      <c r="W36" s="42">
        <v>113.5</v>
      </c>
      <c r="X36" s="42">
        <v>119.4</v>
      </c>
      <c r="Y36" s="42">
        <v>124.10000000000001</v>
      </c>
      <c r="Z36" s="43">
        <v>113</v>
      </c>
      <c r="AA36" s="42">
        <v>111.1</v>
      </c>
      <c r="AB36" s="42">
        <v>113.6</v>
      </c>
      <c r="AC36" s="42">
        <v>116.8</v>
      </c>
      <c r="AD36" s="42">
        <v>118.8</v>
      </c>
      <c r="AE36" s="42">
        <v>120.6</v>
      </c>
      <c r="AF36" s="42">
        <v>123.8</v>
      </c>
      <c r="AG36" s="42">
        <v>125.9</v>
      </c>
      <c r="AH36" s="42">
        <v>129.30000000000001</v>
      </c>
      <c r="AI36" s="42">
        <v>133.1</v>
      </c>
      <c r="AJ36" s="42">
        <v>136.6</v>
      </c>
      <c r="AK36" s="42">
        <v>135.9</v>
      </c>
      <c r="AL36" s="43">
        <v>234.2</v>
      </c>
      <c r="AM36" s="42">
        <v>229.1</v>
      </c>
      <c r="AN36" s="42">
        <v>233.3</v>
      </c>
      <c r="AO36" s="42">
        <v>241.1</v>
      </c>
      <c r="AP36" s="42">
        <v>246.7</v>
      </c>
      <c r="AQ36" s="42">
        <v>253.3</v>
      </c>
      <c r="AR36" s="42">
        <v>263</v>
      </c>
      <c r="AS36" s="42">
        <v>272.10000000000002</v>
      </c>
      <c r="AT36" s="42">
        <v>278.10000000000002</v>
      </c>
      <c r="AU36" s="42">
        <v>285.8</v>
      </c>
      <c r="AV36" s="42">
        <v>290.89999999999998</v>
      </c>
      <c r="AW36" s="42">
        <v>289</v>
      </c>
      <c r="AX36" s="43">
        <v>29.6</v>
      </c>
      <c r="AY36" s="42">
        <v>29.3</v>
      </c>
      <c r="AZ36" s="42">
        <v>29.7</v>
      </c>
      <c r="BA36" s="42">
        <v>31.6</v>
      </c>
      <c r="BB36" s="42">
        <v>32.700000000000003</v>
      </c>
      <c r="BC36" s="42">
        <v>33.299999999999997</v>
      </c>
      <c r="BD36" s="42">
        <v>34.6</v>
      </c>
      <c r="BE36" s="42">
        <v>36.799999999999997</v>
      </c>
      <c r="BF36" s="42">
        <v>38.6</v>
      </c>
      <c r="BG36" s="42">
        <v>38.6</v>
      </c>
      <c r="BH36" s="92">
        <v>39.9</v>
      </c>
      <c r="BI36" s="42">
        <v>38.200000000000003</v>
      </c>
      <c r="BJ36" s="43">
        <v>220.3</v>
      </c>
      <c r="BK36" s="42">
        <v>220.4</v>
      </c>
      <c r="BL36" s="42">
        <v>227.6</v>
      </c>
      <c r="BM36" s="42">
        <v>237.6</v>
      </c>
      <c r="BN36" s="42">
        <v>250.2</v>
      </c>
      <c r="BO36" s="42">
        <v>259.89999999999998</v>
      </c>
      <c r="BP36" s="42">
        <v>273.2</v>
      </c>
      <c r="BQ36" s="42">
        <v>284.7</v>
      </c>
      <c r="BR36" s="42">
        <v>290</v>
      </c>
      <c r="BS36" s="42">
        <v>302.8</v>
      </c>
      <c r="BT36" s="42">
        <v>313.70000000000005</v>
      </c>
      <c r="BU36">
        <v>318.7</v>
      </c>
      <c r="BV36" s="43">
        <v>150.9</v>
      </c>
      <c r="BW36" s="42">
        <v>155.1</v>
      </c>
      <c r="BX36" s="42">
        <v>158.69999999999999</v>
      </c>
      <c r="BY36" s="42">
        <v>164.5</v>
      </c>
      <c r="BZ36" s="42">
        <v>170.8</v>
      </c>
      <c r="CA36" s="42">
        <v>174.6</v>
      </c>
      <c r="CB36" s="42">
        <v>183.1</v>
      </c>
      <c r="CC36" s="42">
        <v>191.9</v>
      </c>
      <c r="CD36" s="42">
        <v>198.7</v>
      </c>
      <c r="CE36" s="42">
        <v>204.2</v>
      </c>
      <c r="CF36" s="42">
        <v>210.1</v>
      </c>
      <c r="CG36" s="42">
        <v>207</v>
      </c>
      <c r="CH36" s="43">
        <v>145.1</v>
      </c>
      <c r="CI36" s="42">
        <v>144.30000000000001</v>
      </c>
      <c r="CJ36" s="42">
        <v>147.6</v>
      </c>
      <c r="CK36" s="42">
        <v>153.6</v>
      </c>
      <c r="CL36" s="42">
        <v>160.1</v>
      </c>
      <c r="CM36" s="42">
        <v>165.9</v>
      </c>
      <c r="CN36" s="42">
        <v>172.2</v>
      </c>
      <c r="CO36" s="42">
        <v>177.9</v>
      </c>
      <c r="CP36" s="42">
        <v>184.10000000000002</v>
      </c>
      <c r="CQ36" s="42">
        <v>190.60000000000002</v>
      </c>
      <c r="CR36" s="42">
        <v>196.8</v>
      </c>
      <c r="CS36" s="42">
        <v>174</v>
      </c>
      <c r="CT36" s="43">
        <v>214.7</v>
      </c>
      <c r="CU36" s="42">
        <v>217.7</v>
      </c>
      <c r="CV36" s="42">
        <v>220.2</v>
      </c>
      <c r="CW36" s="42">
        <v>223.3</v>
      </c>
      <c r="CX36" s="42">
        <v>225.4</v>
      </c>
      <c r="CY36" s="42">
        <v>229.7</v>
      </c>
      <c r="CZ36" s="42">
        <v>233.1</v>
      </c>
      <c r="DA36" s="42">
        <v>238.1</v>
      </c>
      <c r="DB36" s="42">
        <v>243.4</v>
      </c>
      <c r="DC36" s="42">
        <v>247.9</v>
      </c>
      <c r="DD36" s="92">
        <v>253.7</v>
      </c>
      <c r="DE36" s="92">
        <v>245.1</v>
      </c>
    </row>
    <row r="37" spans="1:109" ht="13.5" customHeight="1">
      <c r="A37" s="21" t="s">
        <v>56</v>
      </c>
      <c r="B37" s="42">
        <v>2865.4</v>
      </c>
      <c r="C37" s="42">
        <v>2839.1</v>
      </c>
      <c r="D37" s="42">
        <v>2875.6</v>
      </c>
      <c r="E37" s="42">
        <v>2924</v>
      </c>
      <c r="F37" s="42">
        <v>2992.7</v>
      </c>
      <c r="G37" s="42">
        <v>3075.8</v>
      </c>
      <c r="H37" s="42">
        <v>3145.7</v>
      </c>
      <c r="I37" s="42">
        <v>3244.1</v>
      </c>
      <c r="J37" s="42">
        <v>3325.1</v>
      </c>
      <c r="K37" s="42">
        <v>3406</v>
      </c>
      <c r="L37" s="92">
        <v>3469.2</v>
      </c>
      <c r="M37" s="92">
        <v>3284.6</v>
      </c>
      <c r="N37" s="43">
        <v>165.5</v>
      </c>
      <c r="O37" s="42">
        <v>146.6</v>
      </c>
      <c r="P37" s="42">
        <v>142.4</v>
      </c>
      <c r="Q37" s="42">
        <v>145</v>
      </c>
      <c r="R37" s="42">
        <v>155.1</v>
      </c>
      <c r="S37" s="42">
        <v>165.6</v>
      </c>
      <c r="T37" s="42">
        <v>179.5</v>
      </c>
      <c r="U37" s="42">
        <v>192.4</v>
      </c>
      <c r="V37" s="42">
        <v>205.9</v>
      </c>
      <c r="W37" s="42">
        <v>219.9</v>
      </c>
      <c r="X37" s="42">
        <v>226.1</v>
      </c>
      <c r="Y37" s="42">
        <v>219.4</v>
      </c>
      <c r="Z37" s="43">
        <v>265.5</v>
      </c>
      <c r="AA37" s="42">
        <v>258.2</v>
      </c>
      <c r="AB37" s="42">
        <v>268.60000000000002</v>
      </c>
      <c r="AC37" s="42">
        <v>280.3</v>
      </c>
      <c r="AD37" s="42">
        <v>286.7</v>
      </c>
      <c r="AE37" s="42">
        <v>289.10000000000002</v>
      </c>
      <c r="AF37" s="42">
        <v>291.8</v>
      </c>
      <c r="AG37" s="42">
        <v>290</v>
      </c>
      <c r="AH37" s="42">
        <v>283.89999999999998</v>
      </c>
      <c r="AI37" s="42">
        <v>287.89999999999998</v>
      </c>
      <c r="AJ37" s="42">
        <v>293.5</v>
      </c>
      <c r="AK37" s="42">
        <v>272</v>
      </c>
      <c r="AL37" s="43">
        <v>522.4</v>
      </c>
      <c r="AM37" s="42">
        <v>517</v>
      </c>
      <c r="AN37" s="42">
        <v>525.20000000000005</v>
      </c>
      <c r="AO37" s="42">
        <v>536.1</v>
      </c>
      <c r="AP37" s="42">
        <v>551.1</v>
      </c>
      <c r="AQ37" s="42">
        <v>569.70000000000005</v>
      </c>
      <c r="AR37" s="42">
        <v>587.9</v>
      </c>
      <c r="AS37" s="42">
        <v>607.6</v>
      </c>
      <c r="AT37" s="42">
        <v>626.79999999999995</v>
      </c>
      <c r="AU37" s="42">
        <v>637.70000000000005</v>
      </c>
      <c r="AV37" s="42">
        <v>643.6</v>
      </c>
      <c r="AW37" s="42">
        <v>628.79999999999995</v>
      </c>
      <c r="AX37" s="43">
        <v>103.9</v>
      </c>
      <c r="AY37" s="42">
        <v>103</v>
      </c>
      <c r="AZ37" s="42">
        <v>104.2</v>
      </c>
      <c r="BA37" s="42">
        <v>104.7</v>
      </c>
      <c r="BB37" s="42">
        <v>106.3</v>
      </c>
      <c r="BC37" s="42">
        <v>109.5</v>
      </c>
      <c r="BD37" s="42">
        <v>114</v>
      </c>
      <c r="BE37" s="42">
        <v>120.7</v>
      </c>
      <c r="BF37" s="42">
        <v>126.6</v>
      </c>
      <c r="BG37" s="42">
        <v>133.9</v>
      </c>
      <c r="BH37" s="92">
        <v>144.4</v>
      </c>
      <c r="BI37" s="42">
        <v>149</v>
      </c>
      <c r="BJ37" s="43">
        <v>470.59999999999997</v>
      </c>
      <c r="BK37" s="42">
        <v>467.59999999999997</v>
      </c>
      <c r="BL37" s="42">
        <v>481</v>
      </c>
      <c r="BM37" s="42">
        <v>494.9</v>
      </c>
      <c r="BN37" s="42">
        <v>511.70000000000005</v>
      </c>
      <c r="BO37" s="42">
        <v>525.79999999999995</v>
      </c>
      <c r="BP37" s="42">
        <v>536.79999999999995</v>
      </c>
      <c r="BQ37" s="42">
        <v>553.59999999999991</v>
      </c>
      <c r="BR37" s="42">
        <v>568.9</v>
      </c>
      <c r="BS37" s="42">
        <v>583.29999999999995</v>
      </c>
      <c r="BT37" s="42">
        <v>595.59999999999991</v>
      </c>
      <c r="BU37">
        <v>583.1</v>
      </c>
      <c r="BV37" s="43">
        <v>412.1</v>
      </c>
      <c r="BW37" s="42">
        <v>424.8</v>
      </c>
      <c r="BX37" s="42">
        <v>431.4</v>
      </c>
      <c r="BY37" s="42">
        <v>433.8</v>
      </c>
      <c r="BZ37" s="42">
        <v>440.1</v>
      </c>
      <c r="CA37" s="42">
        <v>453.6</v>
      </c>
      <c r="CB37" s="42">
        <v>448.5</v>
      </c>
      <c r="CC37" s="42">
        <v>464.1</v>
      </c>
      <c r="CD37" s="42">
        <v>475.8</v>
      </c>
      <c r="CE37" s="42">
        <v>491.8</v>
      </c>
      <c r="CF37" s="42">
        <v>502.2</v>
      </c>
      <c r="CG37" s="42">
        <v>489.3</v>
      </c>
      <c r="CH37" s="43">
        <v>375.90000000000003</v>
      </c>
      <c r="CI37" s="42">
        <v>372</v>
      </c>
      <c r="CJ37" s="42">
        <v>379.3</v>
      </c>
      <c r="CK37" s="42">
        <v>388.1</v>
      </c>
      <c r="CL37" s="42">
        <v>398.6</v>
      </c>
      <c r="CM37" s="42">
        <v>411</v>
      </c>
      <c r="CN37" s="42">
        <v>425.1</v>
      </c>
      <c r="CO37" s="42">
        <v>442.6</v>
      </c>
      <c r="CP37" s="42">
        <v>451.2</v>
      </c>
      <c r="CQ37" s="42">
        <v>464.70000000000005</v>
      </c>
      <c r="CR37" s="42">
        <v>476.29999999999995</v>
      </c>
      <c r="CS37" s="42">
        <v>381.70000000000005</v>
      </c>
      <c r="CT37" s="43">
        <v>549.5</v>
      </c>
      <c r="CU37" s="42">
        <v>550</v>
      </c>
      <c r="CV37" s="42">
        <v>543.5</v>
      </c>
      <c r="CW37" s="42">
        <v>541.20000000000005</v>
      </c>
      <c r="CX37" s="42">
        <v>543.29999999999995</v>
      </c>
      <c r="CY37" s="42">
        <v>551.6</v>
      </c>
      <c r="CZ37" s="42">
        <v>562</v>
      </c>
      <c r="DA37" s="42">
        <v>573.1</v>
      </c>
      <c r="DB37" s="42">
        <v>585.9</v>
      </c>
      <c r="DC37" s="42">
        <v>586.70000000000005</v>
      </c>
      <c r="DD37" s="92">
        <v>587.5</v>
      </c>
      <c r="DE37" s="92">
        <v>561.4</v>
      </c>
    </row>
    <row r="38" spans="1:109" ht="13.5" customHeight="1">
      <c r="A38" s="37" t="s">
        <v>58</v>
      </c>
      <c r="B38" s="38">
        <v>285.2</v>
      </c>
      <c r="C38" s="38">
        <v>281.8</v>
      </c>
      <c r="D38" s="38">
        <v>286.10000000000002</v>
      </c>
      <c r="E38" s="38">
        <v>288.89999999999998</v>
      </c>
      <c r="F38" s="38">
        <v>289.3</v>
      </c>
      <c r="G38" s="38">
        <v>292.5</v>
      </c>
      <c r="H38" s="38">
        <v>292.3</v>
      </c>
      <c r="I38" s="38">
        <v>280.8</v>
      </c>
      <c r="J38" s="38">
        <v>281.3</v>
      </c>
      <c r="K38" s="38">
        <v>285.5</v>
      </c>
      <c r="L38" s="92">
        <v>289.60000000000002</v>
      </c>
      <c r="M38" s="92">
        <v>272.89999999999998</v>
      </c>
      <c r="N38" s="39">
        <v>49.4</v>
      </c>
      <c r="O38" s="38">
        <v>47.5</v>
      </c>
      <c r="P38" s="38">
        <v>48.5</v>
      </c>
      <c r="Q38" s="38">
        <v>49.3</v>
      </c>
      <c r="R38" s="38">
        <v>48.599999999999994</v>
      </c>
      <c r="S38" s="38">
        <v>50.8</v>
      </c>
      <c r="T38" s="38">
        <v>47.2</v>
      </c>
      <c r="U38" s="38">
        <v>40</v>
      </c>
      <c r="V38" s="38">
        <v>39.1</v>
      </c>
      <c r="W38" s="38">
        <v>41</v>
      </c>
      <c r="X38" s="38">
        <v>43.5</v>
      </c>
      <c r="Y38" s="38">
        <v>37.5</v>
      </c>
      <c r="Z38" s="39">
        <v>9.1</v>
      </c>
      <c r="AA38" s="38">
        <v>8.6999999999999993</v>
      </c>
      <c r="AB38" s="38">
        <v>9.1</v>
      </c>
      <c r="AC38" s="38">
        <v>9.3000000000000007</v>
      </c>
      <c r="AD38" s="38">
        <v>9.5</v>
      </c>
      <c r="AE38" s="38">
        <v>9.8000000000000007</v>
      </c>
      <c r="AF38" s="38">
        <v>9.6999999999999993</v>
      </c>
      <c r="AG38" s="38">
        <v>9.1999999999999993</v>
      </c>
      <c r="AH38" s="38">
        <v>9.4</v>
      </c>
      <c r="AI38" s="38">
        <v>9.8000000000000007</v>
      </c>
      <c r="AJ38" s="38">
        <v>10.1</v>
      </c>
      <c r="AK38" s="38">
        <v>9.5</v>
      </c>
      <c r="AL38" s="39">
        <v>53.5</v>
      </c>
      <c r="AM38" s="38">
        <v>51.9</v>
      </c>
      <c r="AN38" s="38">
        <v>52.6</v>
      </c>
      <c r="AO38" s="38">
        <v>53.4</v>
      </c>
      <c r="AP38" s="38">
        <v>54.1</v>
      </c>
      <c r="AQ38" s="38">
        <v>54.9</v>
      </c>
      <c r="AR38" s="38">
        <v>55.9</v>
      </c>
      <c r="AS38" s="38">
        <v>53.8</v>
      </c>
      <c r="AT38" s="38">
        <v>52.2</v>
      </c>
      <c r="AU38" s="38">
        <v>52</v>
      </c>
      <c r="AV38" s="38">
        <v>52</v>
      </c>
      <c r="AW38" s="38">
        <v>50.4</v>
      </c>
      <c r="AX38" s="39">
        <v>4</v>
      </c>
      <c r="AY38" s="38">
        <v>3.9</v>
      </c>
      <c r="AZ38" s="38">
        <v>3.8</v>
      </c>
      <c r="BA38" s="38">
        <v>3.9</v>
      </c>
      <c r="BB38" s="38">
        <v>3.8</v>
      </c>
      <c r="BC38" s="38">
        <v>3.8</v>
      </c>
      <c r="BD38" s="38">
        <v>3.8</v>
      </c>
      <c r="BE38" s="38">
        <v>3.7</v>
      </c>
      <c r="BF38" s="38">
        <v>3.7</v>
      </c>
      <c r="BG38" s="38">
        <v>3.6</v>
      </c>
      <c r="BH38" s="92">
        <v>3.4</v>
      </c>
      <c r="BI38" s="38">
        <v>3</v>
      </c>
      <c r="BJ38" s="39">
        <v>28.5</v>
      </c>
      <c r="BK38" s="38">
        <v>28</v>
      </c>
      <c r="BL38" s="38">
        <v>28.5</v>
      </c>
      <c r="BM38" s="38">
        <v>28.8</v>
      </c>
      <c r="BN38" s="38">
        <v>29.3</v>
      </c>
      <c r="BO38" s="38">
        <v>29.599999999999998</v>
      </c>
      <c r="BP38" s="38">
        <v>29.6</v>
      </c>
      <c r="BQ38" s="38">
        <v>28.5</v>
      </c>
      <c r="BR38" s="38">
        <v>29.200000000000003</v>
      </c>
      <c r="BS38" s="38">
        <v>29.7</v>
      </c>
      <c r="BT38" s="38">
        <v>30.4</v>
      </c>
      <c r="BU38">
        <v>29.200000000000003</v>
      </c>
      <c r="BV38" s="39">
        <v>25.7</v>
      </c>
      <c r="BW38" s="38">
        <v>26.4</v>
      </c>
      <c r="BX38" s="38">
        <v>26.7</v>
      </c>
      <c r="BY38" s="38">
        <v>26.6</v>
      </c>
      <c r="BZ38" s="38">
        <v>26.9</v>
      </c>
      <c r="CA38" s="38">
        <v>27.1</v>
      </c>
      <c r="CB38" s="38">
        <v>27.1</v>
      </c>
      <c r="CC38" s="38">
        <v>27.6</v>
      </c>
      <c r="CD38" s="38">
        <v>27.6</v>
      </c>
      <c r="CE38" s="38">
        <v>28.2</v>
      </c>
      <c r="CF38" s="38">
        <v>28.6</v>
      </c>
      <c r="CG38" s="38">
        <v>28.3</v>
      </c>
      <c r="CH38" s="39">
        <v>44.8</v>
      </c>
      <c r="CI38" s="38">
        <v>44.1</v>
      </c>
      <c r="CJ38" s="38">
        <v>44.7</v>
      </c>
      <c r="CK38" s="38">
        <v>45.2</v>
      </c>
      <c r="CL38" s="38">
        <v>45.400000000000006</v>
      </c>
      <c r="CM38" s="38">
        <v>45.1</v>
      </c>
      <c r="CN38" s="38">
        <v>47.800000000000004</v>
      </c>
      <c r="CO38" s="38">
        <v>46.599999999999994</v>
      </c>
      <c r="CP38" s="38">
        <v>50.1</v>
      </c>
      <c r="CQ38" s="38">
        <v>52.5</v>
      </c>
      <c r="CR38" s="38">
        <v>52.8</v>
      </c>
      <c r="CS38" s="38">
        <v>48.3</v>
      </c>
      <c r="CT38" s="39">
        <v>70.400000000000006</v>
      </c>
      <c r="CU38" s="38">
        <v>71.400000000000006</v>
      </c>
      <c r="CV38" s="38">
        <v>72.099999999999994</v>
      </c>
      <c r="CW38" s="38">
        <v>72.3</v>
      </c>
      <c r="CX38" s="38">
        <v>71.900000000000006</v>
      </c>
      <c r="CY38" s="38">
        <v>71.5</v>
      </c>
      <c r="CZ38" s="38">
        <v>71.2</v>
      </c>
      <c r="DA38" s="38">
        <v>71.400000000000006</v>
      </c>
      <c r="DB38" s="38">
        <v>70.099999999999994</v>
      </c>
      <c r="DC38" s="42">
        <v>68.900000000000006</v>
      </c>
      <c r="DD38" s="92">
        <v>68.900000000000006</v>
      </c>
      <c r="DE38" s="92">
        <v>66.599999999999994</v>
      </c>
    </row>
    <row r="39" spans="1:109">
      <c r="A39" s="21" t="s">
        <v>62</v>
      </c>
      <c r="B39" s="40">
        <f t="shared" ref="B39:BJ39" si="166">SUM(B41:B52)</f>
        <v>30019.199999999997</v>
      </c>
      <c r="C39" s="40">
        <f t="shared" si="166"/>
        <v>29856.6</v>
      </c>
      <c r="D39" s="40">
        <f t="shared" si="166"/>
        <v>30265.599999999999</v>
      </c>
      <c r="E39" s="40">
        <f t="shared" ref="E39:F39" si="167">SUM(E41:E52)</f>
        <v>30756.399999999998</v>
      </c>
      <c r="F39" s="40">
        <f t="shared" si="167"/>
        <v>31153.600000000002</v>
      </c>
      <c r="G39" s="40">
        <f t="shared" ref="G39:I39" si="168">SUM(G41:G52)</f>
        <v>31573.9</v>
      </c>
      <c r="H39" s="40">
        <f t="shared" si="168"/>
        <v>32069.4</v>
      </c>
      <c r="I39" s="40">
        <f t="shared" si="168"/>
        <v>32427</v>
      </c>
      <c r="J39" s="40">
        <f t="shared" ref="J39" si="169">SUM(J41:J52)</f>
        <v>32666.899999999998</v>
      </c>
      <c r="K39" s="40">
        <f t="shared" ref="K39:L39" si="170">SUM(K41:K52)</f>
        <v>32948.600000000006</v>
      </c>
      <c r="L39" s="40">
        <f t="shared" si="170"/>
        <v>33079.799999999996</v>
      </c>
      <c r="M39" s="40">
        <f t="shared" ref="M39" si="171">SUM(M41:M52)</f>
        <v>31022.899999999994</v>
      </c>
      <c r="N39" s="41">
        <f t="shared" si="166"/>
        <v>1236.5999999999999</v>
      </c>
      <c r="O39" s="40">
        <f t="shared" si="166"/>
        <v>1162.0999999999999</v>
      </c>
      <c r="P39" s="40">
        <f t="shared" si="166"/>
        <v>1184.8999999999999</v>
      </c>
      <c r="Q39" s="40">
        <f t="shared" ref="Q39:R39" si="172">SUM(Q41:Q52)</f>
        <v>1217.6999999999996</v>
      </c>
      <c r="R39" s="40">
        <f t="shared" si="172"/>
        <v>1255.8</v>
      </c>
      <c r="S39" s="40">
        <f t="shared" ref="S39:U39" si="173">SUM(S41:S52)</f>
        <v>1315.7</v>
      </c>
      <c r="T39" s="40">
        <f t="shared" si="173"/>
        <v>1362.8999999999999</v>
      </c>
      <c r="U39" s="40">
        <f t="shared" si="173"/>
        <v>1378.2999999999997</v>
      </c>
      <c r="V39" s="40">
        <f t="shared" ref="V39:W39" si="174">SUM(V41:V52)</f>
        <v>1409.1000000000001</v>
      </c>
      <c r="W39" s="40">
        <f t="shared" si="174"/>
        <v>1443.8999999999999</v>
      </c>
      <c r="X39" s="40">
        <f t="shared" ref="X39" si="175">SUM(X41:X52)</f>
        <v>1477.9</v>
      </c>
      <c r="Y39" s="40">
        <f t="shared" ref="Y39" si="176">SUM(Y41:Y52)</f>
        <v>1430.6000000000001</v>
      </c>
      <c r="Z39" s="41">
        <f t="shared" si="166"/>
        <v>3626.4</v>
      </c>
      <c r="AA39" s="40">
        <f t="shared" si="166"/>
        <v>3581.5999999999995</v>
      </c>
      <c r="AB39" s="40">
        <f t="shared" si="166"/>
        <v>3701.9</v>
      </c>
      <c r="AC39" s="40">
        <f t="shared" ref="AC39:AD39" si="177">SUM(AC41:AC52)</f>
        <v>3804.2999999999997</v>
      </c>
      <c r="AD39" s="40">
        <f t="shared" si="177"/>
        <v>3846</v>
      </c>
      <c r="AE39" s="40">
        <f t="shared" ref="AE39:AG39" si="178">SUM(AE41:AE52)</f>
        <v>3913.0000000000005</v>
      </c>
      <c r="AF39" s="40">
        <f t="shared" si="178"/>
        <v>3962.4</v>
      </c>
      <c r="AG39" s="40">
        <f t="shared" si="178"/>
        <v>3965.6000000000008</v>
      </c>
      <c r="AH39" s="40">
        <f t="shared" ref="AH39:AI39" si="179">SUM(AH41:AH52)</f>
        <v>4005.599999999999</v>
      </c>
      <c r="AI39" s="40">
        <f t="shared" si="179"/>
        <v>4086.8</v>
      </c>
      <c r="AJ39" s="40">
        <f t="shared" ref="AJ39:AK39" si="180">SUM(AJ41:AJ52)</f>
        <v>4105.1000000000004</v>
      </c>
      <c r="AK39" s="40">
        <f t="shared" si="180"/>
        <v>3844.7999999999993</v>
      </c>
      <c r="AL39" s="41">
        <f t="shared" si="166"/>
        <v>5819.4</v>
      </c>
      <c r="AM39" s="40">
        <f t="shared" si="166"/>
        <v>5746.3000000000011</v>
      </c>
      <c r="AN39" s="40">
        <f t="shared" si="166"/>
        <v>5820.9</v>
      </c>
      <c r="AO39" s="40">
        <f t="shared" ref="AO39" si="181">SUM(AO41:AO52)</f>
        <v>5892.9</v>
      </c>
      <c r="AP39" s="40">
        <f>SUM(AQ41:AQ52)</f>
        <v>6036.8000000000011</v>
      </c>
      <c r="AQ39" s="40">
        <f t="shared" ref="AQ39:AS39" si="182">SUM(AQ41:AQ52)</f>
        <v>6036.8000000000011</v>
      </c>
      <c r="AR39" s="40">
        <f t="shared" si="182"/>
        <v>6141.9000000000005</v>
      </c>
      <c r="AS39" s="40">
        <f t="shared" si="182"/>
        <v>6196.4000000000005</v>
      </c>
      <c r="AT39" s="40">
        <f t="shared" ref="AT39:AU39" si="183">SUM(AT41:AT52)</f>
        <v>6213.9999999999991</v>
      </c>
      <c r="AU39" s="40">
        <f t="shared" si="183"/>
        <v>6216.8</v>
      </c>
      <c r="AV39" s="40">
        <f t="shared" ref="AV39:AW39" si="184">SUM(AV41:AV52)</f>
        <v>6187.9</v>
      </c>
      <c r="AW39" s="40">
        <f t="shared" si="184"/>
        <v>5969.2000000000007</v>
      </c>
      <c r="AX39" s="41">
        <f t="shared" si="166"/>
        <v>545</v>
      </c>
      <c r="AY39" s="40">
        <f t="shared" si="166"/>
        <v>520.80000000000007</v>
      </c>
      <c r="AZ39" s="40">
        <f t="shared" si="166"/>
        <v>511.3</v>
      </c>
      <c r="BA39" s="40">
        <f t="shared" ref="BA39:BB39" si="185">SUM(BA41:BA52)</f>
        <v>507.59999999999997</v>
      </c>
      <c r="BB39" s="40">
        <f t="shared" si="185"/>
        <v>506.8</v>
      </c>
      <c r="BC39" s="40">
        <f t="shared" ref="BC39:BE39" si="186">SUM(BC41:BC52)</f>
        <v>505.50000000000006</v>
      </c>
      <c r="BD39" s="40">
        <f t="shared" si="186"/>
        <v>493.6</v>
      </c>
      <c r="BE39" s="40">
        <f t="shared" si="186"/>
        <v>487.8</v>
      </c>
      <c r="BF39" s="40">
        <f t="shared" ref="BF39:BG39" si="187">SUM(BF41:BF52)</f>
        <v>478.1</v>
      </c>
      <c r="BG39" s="40">
        <f t="shared" si="187"/>
        <v>467.70000000000005</v>
      </c>
      <c r="BH39" s="40">
        <f t="shared" ref="BH39:BI39" si="188">SUM(BH41:BH52)</f>
        <v>458.70000000000005</v>
      </c>
      <c r="BI39" s="40">
        <f t="shared" si="188"/>
        <v>422.8</v>
      </c>
      <c r="BJ39" s="41">
        <f t="shared" si="166"/>
        <v>5226.1000000000004</v>
      </c>
      <c r="BK39" s="40">
        <f t="shared" ref="BK39:CV39" si="189">SUM(BK41:BK52)</f>
        <v>5287.5</v>
      </c>
      <c r="BL39" s="40">
        <f t="shared" si="189"/>
        <v>5453.8</v>
      </c>
      <c r="BM39" s="40">
        <f t="shared" ref="BM39:BN39" si="190">SUM(BM41:BM52)</f>
        <v>5602.6</v>
      </c>
      <c r="BN39" s="40">
        <f t="shared" si="190"/>
        <v>5740.9</v>
      </c>
      <c r="BO39" s="40">
        <f t="shared" ref="BO39:BQ39" si="191">SUM(BO41:BO52)</f>
        <v>5854.7000000000007</v>
      </c>
      <c r="BP39" s="40">
        <f t="shared" si="191"/>
        <v>5973.7000000000007</v>
      </c>
      <c r="BQ39" s="40">
        <f t="shared" si="191"/>
        <v>6062.3</v>
      </c>
      <c r="BR39" s="40">
        <f t="shared" ref="BR39:BS39" si="192">SUM(BR41:BR52)</f>
        <v>6102.0000000000009</v>
      </c>
      <c r="BS39" s="40">
        <f t="shared" si="192"/>
        <v>6176</v>
      </c>
      <c r="BT39" s="40">
        <f t="shared" ref="BT39:BU39" si="193">SUM(BT41:BT52)</f>
        <v>6198</v>
      </c>
      <c r="BU39" s="40">
        <f t="shared" si="193"/>
        <v>5929.7000000000016</v>
      </c>
      <c r="BV39" s="41">
        <f>SUM(BW41:BW52)</f>
        <v>4641.2</v>
      </c>
      <c r="BW39" s="40">
        <f t="shared" si="189"/>
        <v>4641.2</v>
      </c>
      <c r="BX39" s="40">
        <f t="shared" si="189"/>
        <v>4716.7000000000007</v>
      </c>
      <c r="BY39" s="40">
        <f t="shared" ref="BY39:BZ39" si="194">SUM(BY41:BY52)</f>
        <v>4792.2000000000007</v>
      </c>
      <c r="BZ39" s="40">
        <f t="shared" si="194"/>
        <v>4863.1000000000004</v>
      </c>
      <c r="CA39" s="40">
        <f t="shared" ref="CA39:CC39" si="195">SUM(CA41:CA52)</f>
        <v>4912</v>
      </c>
      <c r="CB39" s="40">
        <f t="shared" si="195"/>
        <v>5000.0000000000009</v>
      </c>
      <c r="CC39" s="40">
        <f t="shared" si="195"/>
        <v>5101</v>
      </c>
      <c r="CD39" s="40">
        <f t="shared" ref="CD39:CE39" si="196">SUM(CD41:CD52)</f>
        <v>5160.9000000000005</v>
      </c>
      <c r="CE39" s="40">
        <f t="shared" si="196"/>
        <v>5228.9000000000005</v>
      </c>
      <c r="CF39" s="40">
        <f t="shared" ref="CF39:CG39" si="197">SUM(CF41:CF52)</f>
        <v>5278.5</v>
      </c>
      <c r="CG39" s="40">
        <f t="shared" si="197"/>
        <v>5063.5</v>
      </c>
      <c r="CH39" s="41">
        <f t="shared" si="189"/>
        <v>4119.8</v>
      </c>
      <c r="CI39" s="40">
        <f t="shared" si="189"/>
        <v>4078.1999999999989</v>
      </c>
      <c r="CJ39" s="40">
        <f t="shared" si="189"/>
        <v>4116.0000000000009</v>
      </c>
      <c r="CK39" s="40">
        <f t="shared" ref="CK39:CL39" si="198">SUM(CK41:CK52)</f>
        <v>4201.8</v>
      </c>
      <c r="CL39" s="40">
        <f t="shared" si="198"/>
        <v>4269.2</v>
      </c>
      <c r="CM39" s="40">
        <f t="shared" ref="CM39:CO39" si="199">SUM(CM41:CM52)</f>
        <v>4322.5999999999995</v>
      </c>
      <c r="CN39" s="40">
        <f t="shared" si="199"/>
        <v>4409.8999999999996</v>
      </c>
      <c r="CO39" s="40">
        <f t="shared" si="199"/>
        <v>4482.2999999999993</v>
      </c>
      <c r="CP39" s="40">
        <f t="shared" ref="CP39:CQ39" si="200">SUM(CP41:CP52)</f>
        <v>4537</v>
      </c>
      <c r="CQ39" s="40">
        <f t="shared" si="200"/>
        <v>4566.2</v>
      </c>
      <c r="CR39" s="40">
        <f t="shared" ref="CR39:CS39" si="201">SUM(CR41:CR52)</f>
        <v>4594.4000000000005</v>
      </c>
      <c r="CS39" s="40">
        <f t="shared" si="201"/>
        <v>3779.2000000000003</v>
      </c>
      <c r="CT39" s="41">
        <f t="shared" si="189"/>
        <v>4864.8000000000011</v>
      </c>
      <c r="CU39" s="40">
        <f t="shared" si="189"/>
        <v>4839.3999999999996</v>
      </c>
      <c r="CV39" s="40">
        <f t="shared" si="189"/>
        <v>4760.0999999999995</v>
      </c>
      <c r="CW39" s="40">
        <f t="shared" ref="CW39:CX39" si="202">SUM(CW41:CW52)</f>
        <v>4737.5999999999995</v>
      </c>
      <c r="CX39" s="40">
        <f t="shared" si="202"/>
        <v>4712.6000000000013</v>
      </c>
      <c r="CY39" s="40">
        <f t="shared" ref="CY39:DA39" si="203">SUM(CY41:CY52)</f>
        <v>4713.7</v>
      </c>
      <c r="CZ39" s="40">
        <f>SUM(DA41:DA52)</f>
        <v>4754</v>
      </c>
      <c r="DA39" s="40">
        <f t="shared" si="203"/>
        <v>4754</v>
      </c>
      <c r="DB39" s="40">
        <f t="shared" ref="DB39:DC39" si="204">SUM(DB41:DB52)</f>
        <v>4761.3</v>
      </c>
      <c r="DC39" s="89">
        <f t="shared" si="204"/>
        <v>4763.3</v>
      </c>
      <c r="DD39" s="89">
        <f t="shared" ref="DD39:DE39" si="205">SUM(DD41:DD52)</f>
        <v>4780</v>
      </c>
      <c r="DE39" s="40">
        <f t="shared" si="205"/>
        <v>4583.5999999999995</v>
      </c>
    </row>
    <row r="40" spans="1:109">
      <c r="A40" s="20" t="s">
        <v>60</v>
      </c>
      <c r="B40" s="40">
        <f t="shared" ref="B40:AA40" si="206">(B39/B5)*100</f>
        <v>22.8747342512935</v>
      </c>
      <c r="C40" s="40">
        <f t="shared" si="206"/>
        <v>22.918134715025907</v>
      </c>
      <c r="D40" s="40">
        <f t="shared" si="206"/>
        <v>22.955962439890172</v>
      </c>
      <c r="E40" s="40">
        <f t="shared" ref="E40:F40" si="207">(E39/E5)*100</f>
        <v>22.934737218874901</v>
      </c>
      <c r="F40" s="40">
        <f t="shared" si="207"/>
        <v>22.841054892846408</v>
      </c>
      <c r="G40" s="40">
        <f t="shared" ref="G40:I40" si="208">(G39/G5)*100</f>
        <v>22.708174508421916</v>
      </c>
      <c r="H40" s="40">
        <f t="shared" si="208"/>
        <v>22.555731000116054</v>
      </c>
      <c r="I40" s="40">
        <f t="shared" si="208"/>
        <v>22.426365831864839</v>
      </c>
      <c r="J40" s="40">
        <f t="shared" ref="J40" si="209">(J39/J5)*100</f>
        <v>22.287910441447572</v>
      </c>
      <c r="K40" s="40">
        <f t="shared" ref="K40:L40" si="210">(K39/K5)*100</f>
        <v>22.137446123766686</v>
      </c>
      <c r="L40" s="40">
        <f t="shared" si="210"/>
        <v>21.942958576113597</v>
      </c>
      <c r="M40" s="40">
        <f t="shared" ref="M40" si="211">(M39/M5)*100</f>
        <v>21.935720629246017</v>
      </c>
      <c r="N40" s="41">
        <f t="shared" si="206"/>
        <v>19.858679942187248</v>
      </c>
      <c r="O40" s="40">
        <f t="shared" si="206"/>
        <v>19.050819672131148</v>
      </c>
      <c r="P40" s="40">
        <f t="shared" si="206"/>
        <v>18.689274447949526</v>
      </c>
      <c r="Q40" s="40">
        <f t="shared" ref="Q40:R40" si="212">(Q39/Q5)*100</f>
        <v>18.785868559086698</v>
      </c>
      <c r="R40" s="40">
        <f t="shared" si="212"/>
        <v>18.718139812192579</v>
      </c>
      <c r="S40" s="40">
        <f t="shared" ref="S40:U40" si="213">(S39/S5)*100</f>
        <v>18.564978128968534</v>
      </c>
      <c r="T40" s="40">
        <f t="shared" si="213"/>
        <v>18.766006664280006</v>
      </c>
      <c r="U40" s="40">
        <f t="shared" si="213"/>
        <v>18.696165271767878</v>
      </c>
      <c r="V40" s="40">
        <f t="shared" ref="V40:W40" si="214">(V39/V5)*100</f>
        <v>18.509129121239983</v>
      </c>
      <c r="W40" s="40">
        <f t="shared" si="214"/>
        <v>18.141270479445172</v>
      </c>
      <c r="X40" s="40">
        <f t="shared" ref="X40" si="215">(X39/X5)*100</f>
        <v>18.045177045177049</v>
      </c>
      <c r="Y40" s="40">
        <f t="shared" ref="Y40" si="216">(Y39/Y5)*100</f>
        <v>18.324345787808536</v>
      </c>
      <c r="Z40" s="41">
        <f t="shared" si="206"/>
        <v>31.550374108230383</v>
      </c>
      <c r="AA40" s="40">
        <f t="shared" si="206"/>
        <v>30.865218890037916</v>
      </c>
      <c r="AB40" s="40">
        <f t="shared" ref="AB40:BJ40" si="217">(AB39/AB5)*100</f>
        <v>31.372033898305084</v>
      </c>
      <c r="AC40" s="40">
        <f t="shared" ref="AC40:AD40" si="218">(AC39/AC5)*100</f>
        <v>31.813848469643752</v>
      </c>
      <c r="AD40" s="40">
        <f t="shared" si="218"/>
        <v>31.82720953326713</v>
      </c>
      <c r="AE40" s="40">
        <f t="shared" ref="AE40:AG40" si="219">(AE39/AE5)*100</f>
        <v>31.807836124207451</v>
      </c>
      <c r="AF40" s="40">
        <f t="shared" si="219"/>
        <v>32.128435903673072</v>
      </c>
      <c r="AG40" s="40">
        <f t="shared" si="219"/>
        <v>32.163771148636606</v>
      </c>
      <c r="AH40" s="40">
        <f t="shared" ref="AH40:AI40" si="220">(AH39/AH5)*100</f>
        <v>32.218263128684832</v>
      </c>
      <c r="AI40" s="40">
        <f t="shared" si="220"/>
        <v>32.267692040457007</v>
      </c>
      <c r="AJ40" s="40">
        <f t="shared" ref="AJ40:AK40" si="221">(AJ39/AJ5)*100</f>
        <v>32.089143893440067</v>
      </c>
      <c r="AK40" s="40">
        <f t="shared" si="221"/>
        <v>31.782561253843848</v>
      </c>
      <c r="AL40" s="41">
        <f t="shared" si="217"/>
        <v>23.143368462915088</v>
      </c>
      <c r="AM40" s="40">
        <f t="shared" si="217"/>
        <v>22.62679162072768</v>
      </c>
      <c r="AN40" s="40">
        <f t="shared" si="217"/>
        <v>22.462375549895807</v>
      </c>
      <c r="AO40" s="40">
        <f t="shared" ref="AO40" si="222">(AO39/AO5)*100</f>
        <v>22.382634457611665</v>
      </c>
      <c r="AP40" s="40">
        <f>(AQ39/AQ5)*100</f>
        <v>22.030508721991097</v>
      </c>
      <c r="AQ40" s="40">
        <f t="shared" ref="AQ40:AS40" si="223">(AQ39/AQ5)*100</f>
        <v>22.030508721991097</v>
      </c>
      <c r="AR40" s="40">
        <f t="shared" si="223"/>
        <v>22.803689044991799</v>
      </c>
      <c r="AS40" s="40">
        <f t="shared" si="223"/>
        <v>22.710413276451018</v>
      </c>
      <c r="AT40" s="40">
        <f t="shared" ref="AT40:AU40" si="224">(AT39/AT5)*100</f>
        <v>22.587821333023143</v>
      </c>
      <c r="AU40" s="40">
        <f t="shared" si="224"/>
        <v>22.480816379665729</v>
      </c>
      <c r="AV40" s="40">
        <f t="shared" ref="AV40:AW40" si="225">(AV39/AV5)*100</f>
        <v>22.31924831827445</v>
      </c>
      <c r="AW40" s="40">
        <f t="shared" si="225"/>
        <v>22.412038792666486</v>
      </c>
      <c r="AX40" s="41">
        <f t="shared" si="217"/>
        <v>19.782214156079856</v>
      </c>
      <c r="AY40" s="40">
        <f t="shared" si="217"/>
        <v>19.303187546330619</v>
      </c>
      <c r="AZ40" s="40">
        <f t="shared" si="217"/>
        <v>18.965133531157271</v>
      </c>
      <c r="BA40" s="40">
        <f t="shared" ref="BA40:BB40" si="226">(BA39/BA5)*100</f>
        <v>18.933233867959714</v>
      </c>
      <c r="BB40" s="40">
        <f t="shared" si="226"/>
        <v>18.550512445095169</v>
      </c>
      <c r="BC40" s="40">
        <f t="shared" ref="BC40:BE40" si="227">(BC39/BC5)*100</f>
        <v>18.216216216216218</v>
      </c>
      <c r="BD40" s="40">
        <f t="shared" si="227"/>
        <v>17.818851305007044</v>
      </c>
      <c r="BE40" s="40">
        <f t="shared" si="227"/>
        <v>17.349551856594111</v>
      </c>
      <c r="BF40" s="40">
        <f t="shared" ref="BF40:BG40" si="228">(BF39/BF5)*100</f>
        <v>16.973763624099121</v>
      </c>
      <c r="BG40" s="40">
        <f t="shared" si="228"/>
        <v>16.46309268189658</v>
      </c>
      <c r="BH40" s="40">
        <f t="shared" ref="BH40:BI40" si="229">(BH39/BH5)*100</f>
        <v>15.998186383928573</v>
      </c>
      <c r="BI40" s="40">
        <f t="shared" si="229"/>
        <v>15.591120289106863</v>
      </c>
      <c r="BJ40" s="41">
        <f t="shared" si="217"/>
        <v>21.484480986639262</v>
      </c>
      <c r="BK40" s="40">
        <f t="shared" ref="BK40:CJ40" si="230">(BK39/BK5)*100</f>
        <v>21.302526086781352</v>
      </c>
      <c r="BL40" s="40">
        <f t="shared" si="230"/>
        <v>21.437050430407613</v>
      </c>
      <c r="BM40" s="40">
        <f t="shared" ref="BM40:BN40" si="231">(BM39/BM5)*100</f>
        <v>21.482361963190186</v>
      </c>
      <c r="BN40" s="40">
        <f t="shared" si="231"/>
        <v>21.482992179021814</v>
      </c>
      <c r="BO40" s="40">
        <f t="shared" ref="BO40:BQ40" si="232">(BO39/BO5)*100</f>
        <v>21.229603306983829</v>
      </c>
      <c r="BP40" s="40">
        <f t="shared" si="232"/>
        <v>21.532278412572548</v>
      </c>
      <c r="BQ40" s="40">
        <f t="shared" si="232"/>
        <v>21.414441846171233</v>
      </c>
      <c r="BR40" s="40">
        <f t="shared" ref="BR40:BS40" si="233">(BR39/BR5)*100</f>
        <v>21.241266956984877</v>
      </c>
      <c r="BS40" s="40">
        <f t="shared" si="233"/>
        <v>21.039220295216783</v>
      </c>
      <c r="BT40" s="40">
        <f t="shared" ref="BT40:BU40" si="234">(BT39/BT5)*100</f>
        <v>20.75658731966082</v>
      </c>
      <c r="BU40" s="40">
        <f t="shared" si="234"/>
        <v>20.577304132673078</v>
      </c>
      <c r="BV40" s="41">
        <f>(BW39/BW5)*100</f>
        <v>22.978512724032083</v>
      </c>
      <c r="BW40" s="40">
        <f t="shared" si="230"/>
        <v>22.978512724032083</v>
      </c>
      <c r="BX40" s="40">
        <f t="shared" si="230"/>
        <v>22.93222481524699</v>
      </c>
      <c r="BY40" s="40">
        <f t="shared" ref="BY40:BZ40" si="235">(BY39/BY5)*100</f>
        <v>22.726927819406246</v>
      </c>
      <c r="BZ40" s="40">
        <f t="shared" si="235"/>
        <v>22.716274289985051</v>
      </c>
      <c r="CA40" s="40">
        <f t="shared" ref="CA40:CC40" si="236">(CA39/CA5)*100</f>
        <v>22.436395194811126</v>
      </c>
      <c r="CB40" s="40">
        <f t="shared" si="236"/>
        <v>22.665457842248422</v>
      </c>
      <c r="CC40" s="40">
        <f t="shared" si="236"/>
        <v>22.50676173541649</v>
      </c>
      <c r="CD40" s="40">
        <f t="shared" ref="CD40:CE40" si="237">(CD39/CD5)*100</f>
        <v>22.310748360489203</v>
      </c>
      <c r="CE40" s="40">
        <f t="shared" si="237"/>
        <v>22.141063587437493</v>
      </c>
      <c r="CF40" s="40">
        <f t="shared" ref="CF40:CG40" si="238">(CF39/CF5)*100</f>
        <v>21.90239874523342</v>
      </c>
      <c r="CG40" s="40">
        <f t="shared" si="238"/>
        <v>21.858973252059201</v>
      </c>
      <c r="CH40" s="41">
        <f t="shared" si="230"/>
        <v>22.977133296151703</v>
      </c>
      <c r="CI40" s="40">
        <f t="shared" si="230"/>
        <v>22.491727332892118</v>
      </c>
      <c r="CJ40" s="40">
        <f t="shared" si="230"/>
        <v>22.157622739018095</v>
      </c>
      <c r="CK40" s="40">
        <f t="shared" ref="CK40:CL40" si="239">(CK39/CK5)*100</f>
        <v>22.024321207673761</v>
      </c>
      <c r="CL40" s="40">
        <f t="shared" si="239"/>
        <v>21.748344370860924</v>
      </c>
      <c r="CM40" s="40">
        <f t="shared" ref="CM40:CO40" si="240">(CM39/CM5)*100</f>
        <v>21.4138511839889</v>
      </c>
      <c r="CN40" s="40">
        <f t="shared" si="240"/>
        <v>21.276934508014005</v>
      </c>
      <c r="CO40" s="40">
        <f t="shared" si="240"/>
        <v>21.082064982221123</v>
      </c>
      <c r="CP40" s="40">
        <f t="shared" ref="CP40:CQ40" si="241">(CP39/CP5)*100</f>
        <v>20.944897883812825</v>
      </c>
      <c r="CQ40" s="40">
        <f t="shared" si="241"/>
        <v>20.782944713234318</v>
      </c>
      <c r="CR40" s="40">
        <f t="shared" ref="CR40:CS40" si="242">(CR39/CR5)*100</f>
        <v>20.605185381189649</v>
      </c>
      <c r="CS40" s="40">
        <f t="shared" si="242"/>
        <v>21.024756606397776</v>
      </c>
      <c r="CT40" s="41">
        <f t="shared" ref="CT40:CV40" si="243">(CT39/CT5)*100</f>
        <v>21.299474605954472</v>
      </c>
      <c r="CU40" s="40">
        <f t="shared" si="243"/>
        <v>21.406643959835449</v>
      </c>
      <c r="CV40" s="40">
        <f t="shared" si="243"/>
        <v>21.355316285329742</v>
      </c>
      <c r="CW40" s="40">
        <f t="shared" ref="CW40:CX40" si="244">(CW39/CW5)*100</f>
        <v>21.297370195549558</v>
      </c>
      <c r="CX40" s="40">
        <f t="shared" si="244"/>
        <v>21.248027413318912</v>
      </c>
      <c r="CY40" s="40">
        <f t="shared" ref="CY40:DA40" si="245">(CY39/CY5)*100</f>
        <v>21.174700148241318</v>
      </c>
      <c r="CZ40" s="40">
        <f>(DA39/DA5)*100</f>
        <v>21.069613044191232</v>
      </c>
      <c r="DA40" s="40">
        <f t="shared" si="245"/>
        <v>21.069613044191232</v>
      </c>
      <c r="DB40" s="40">
        <f t="shared" ref="DB40:DC40" si="246">(DB39/DB5)*100</f>
        <v>20.996256102024528</v>
      </c>
      <c r="DC40" s="40">
        <f t="shared" si="246"/>
        <v>20.91166114969576</v>
      </c>
      <c r="DD40" s="40">
        <f t="shared" ref="DD40:DE40" si="247">(DD39/DD5)*100</f>
        <v>20.852055105263613</v>
      </c>
      <c r="DE40" s="40">
        <f t="shared" si="247"/>
        <v>20.625292487130565</v>
      </c>
    </row>
    <row r="41" spans="1:109">
      <c r="A41" s="21" t="s">
        <v>33</v>
      </c>
      <c r="B41" s="42">
        <v>5657.4</v>
      </c>
      <c r="C41" s="42">
        <v>5612.7</v>
      </c>
      <c r="D41" s="42">
        <v>5676.6</v>
      </c>
      <c r="E41" s="42">
        <v>5750.7</v>
      </c>
      <c r="F41" s="42">
        <v>5805.4</v>
      </c>
      <c r="G41" s="42">
        <v>5872.5</v>
      </c>
      <c r="H41" s="42">
        <v>5969.4</v>
      </c>
      <c r="I41" s="42">
        <v>6012.8</v>
      </c>
      <c r="J41" s="42">
        <v>6062.4</v>
      </c>
      <c r="K41" s="42">
        <v>6117.4</v>
      </c>
      <c r="L41" s="92">
        <v>6118</v>
      </c>
      <c r="M41" s="92">
        <v>5690.4</v>
      </c>
      <c r="N41" s="43">
        <v>226.5</v>
      </c>
      <c r="O41" s="42">
        <v>207.4</v>
      </c>
      <c r="P41" s="42">
        <v>205.29999999999998</v>
      </c>
      <c r="Q41" s="42">
        <v>199.29999999999998</v>
      </c>
      <c r="R41" s="42">
        <v>201.1</v>
      </c>
      <c r="S41" s="42">
        <v>211.3</v>
      </c>
      <c r="T41" s="42">
        <v>222.9</v>
      </c>
      <c r="U41" s="42">
        <v>225</v>
      </c>
      <c r="V41" s="42">
        <v>228</v>
      </c>
      <c r="W41" s="42">
        <v>233.60000000000002</v>
      </c>
      <c r="X41" s="42">
        <v>235</v>
      </c>
      <c r="Y41" s="42">
        <v>223.3</v>
      </c>
      <c r="Z41" s="43">
        <v>576.70000000000005</v>
      </c>
      <c r="AA41" s="42">
        <v>561</v>
      </c>
      <c r="AB41" s="42">
        <v>573.9</v>
      </c>
      <c r="AC41" s="42">
        <v>583</v>
      </c>
      <c r="AD41" s="42">
        <v>579.20000000000005</v>
      </c>
      <c r="AE41" s="42">
        <v>579.29999999999995</v>
      </c>
      <c r="AF41" s="42">
        <v>581.29999999999995</v>
      </c>
      <c r="AG41" s="42">
        <v>574.1</v>
      </c>
      <c r="AH41" s="42">
        <v>576.70000000000005</v>
      </c>
      <c r="AI41" s="42">
        <v>588.29999999999995</v>
      </c>
      <c r="AJ41" s="42">
        <v>585.5</v>
      </c>
      <c r="AK41" s="42">
        <v>554.20000000000005</v>
      </c>
      <c r="AL41" s="43">
        <v>1139.5</v>
      </c>
      <c r="AM41" s="42">
        <v>1125.5999999999999</v>
      </c>
      <c r="AN41" s="42">
        <v>1143.8</v>
      </c>
      <c r="AO41" s="42">
        <v>1156.3</v>
      </c>
      <c r="AP41" s="42">
        <v>1163.4000000000001</v>
      </c>
      <c r="AQ41" s="42">
        <v>1175</v>
      </c>
      <c r="AR41" s="42">
        <v>1201.4000000000001</v>
      </c>
      <c r="AS41" s="42">
        <v>1208.8</v>
      </c>
      <c r="AT41" s="42">
        <v>1213.0999999999999</v>
      </c>
      <c r="AU41" s="42">
        <v>1216.0999999999999</v>
      </c>
      <c r="AV41" s="42">
        <v>1204.9000000000001</v>
      </c>
      <c r="AW41" s="42">
        <v>1157.4000000000001</v>
      </c>
      <c r="AX41" s="43">
        <v>106.4</v>
      </c>
      <c r="AY41" s="42">
        <v>101.8</v>
      </c>
      <c r="AZ41" s="42">
        <v>100.6</v>
      </c>
      <c r="BA41" s="42">
        <v>100.1</v>
      </c>
      <c r="BB41" s="42">
        <v>99</v>
      </c>
      <c r="BC41" s="42">
        <v>99</v>
      </c>
      <c r="BD41" s="42">
        <v>101</v>
      </c>
      <c r="BE41" s="42">
        <v>98.7</v>
      </c>
      <c r="BF41" s="42">
        <v>97.1</v>
      </c>
      <c r="BG41" s="42">
        <v>94.4</v>
      </c>
      <c r="BH41" s="92">
        <v>95.4</v>
      </c>
      <c r="BI41" s="42">
        <v>87.4</v>
      </c>
      <c r="BJ41" s="43">
        <v>1159.8</v>
      </c>
      <c r="BK41" s="42">
        <v>1165.5999999999999</v>
      </c>
      <c r="BL41" s="42">
        <v>1194.7</v>
      </c>
      <c r="BM41" s="42">
        <v>1231.0999999999999</v>
      </c>
      <c r="BN41" s="42">
        <v>1260.5999999999999</v>
      </c>
      <c r="BO41" s="42">
        <v>1284.4000000000001</v>
      </c>
      <c r="BP41" s="42">
        <v>1304.0999999999999</v>
      </c>
      <c r="BQ41" s="42">
        <v>1317.8</v>
      </c>
      <c r="BR41" s="42">
        <v>1331.3000000000002</v>
      </c>
      <c r="BS41" s="42">
        <v>1353.2</v>
      </c>
      <c r="BT41" s="42">
        <v>1355.9</v>
      </c>
      <c r="BU41">
        <v>1295.9000000000001</v>
      </c>
      <c r="BV41" s="43">
        <v>816.4</v>
      </c>
      <c r="BW41" s="42">
        <v>833.1</v>
      </c>
      <c r="BX41" s="42">
        <v>848.5</v>
      </c>
      <c r="BY41" s="42">
        <v>862.7</v>
      </c>
      <c r="BZ41" s="42">
        <v>875.6</v>
      </c>
      <c r="CA41" s="42">
        <v>886.6</v>
      </c>
      <c r="CB41" s="42">
        <v>899.4</v>
      </c>
      <c r="CC41" s="42">
        <v>914.3</v>
      </c>
      <c r="CD41" s="42">
        <v>923.8</v>
      </c>
      <c r="CE41" s="42">
        <v>934</v>
      </c>
      <c r="CF41" s="42">
        <v>939.4</v>
      </c>
      <c r="CG41" s="42">
        <v>892</v>
      </c>
      <c r="CH41" s="43">
        <v>774.5</v>
      </c>
      <c r="CI41" s="42">
        <v>764.5</v>
      </c>
      <c r="CJ41" s="42">
        <v>771.90000000000009</v>
      </c>
      <c r="CK41" s="42">
        <v>785.8</v>
      </c>
      <c r="CL41" s="42">
        <v>795.8</v>
      </c>
      <c r="CM41" s="42">
        <v>808.6</v>
      </c>
      <c r="CN41" s="42">
        <v>830.3</v>
      </c>
      <c r="CO41" s="42">
        <v>844.7</v>
      </c>
      <c r="CP41" s="42">
        <v>861.5</v>
      </c>
      <c r="CQ41" s="42">
        <v>871.69999999999993</v>
      </c>
      <c r="CR41" s="42">
        <v>876.5</v>
      </c>
      <c r="CS41" s="42">
        <v>694.4</v>
      </c>
      <c r="CT41" s="43">
        <v>857.6</v>
      </c>
      <c r="CU41" s="42">
        <v>853.8</v>
      </c>
      <c r="CV41" s="42">
        <v>837.9</v>
      </c>
      <c r="CW41" s="42">
        <v>832.4</v>
      </c>
      <c r="CX41" s="42">
        <v>830.8</v>
      </c>
      <c r="CY41" s="42">
        <v>828.5</v>
      </c>
      <c r="CZ41" s="42">
        <v>829.1</v>
      </c>
      <c r="DA41" s="42">
        <v>829.3</v>
      </c>
      <c r="DB41" s="42">
        <v>831.1</v>
      </c>
      <c r="DC41" s="42">
        <v>826.3</v>
      </c>
      <c r="DD41" s="92">
        <v>825.4</v>
      </c>
      <c r="DE41" s="92">
        <v>785.8</v>
      </c>
    </row>
    <row r="42" spans="1:109">
      <c r="A42" s="21" t="s">
        <v>34</v>
      </c>
      <c r="B42" s="42">
        <v>2791.4</v>
      </c>
      <c r="C42" s="42">
        <v>2798.6</v>
      </c>
      <c r="D42" s="42">
        <v>2844.5</v>
      </c>
      <c r="E42" s="42">
        <v>2901.6</v>
      </c>
      <c r="F42" s="42">
        <v>2937.5</v>
      </c>
      <c r="G42" s="42">
        <v>2980.3</v>
      </c>
      <c r="H42" s="42">
        <v>3036.4</v>
      </c>
      <c r="I42" s="42">
        <v>3082.8</v>
      </c>
      <c r="J42" s="42">
        <v>3105</v>
      </c>
      <c r="K42" s="42">
        <v>3144</v>
      </c>
      <c r="L42" s="92">
        <v>3166.2</v>
      </c>
      <c r="M42" s="92">
        <v>2986.7</v>
      </c>
      <c r="N42" s="43">
        <v>127</v>
      </c>
      <c r="O42" s="42">
        <v>122.3</v>
      </c>
      <c r="P42" s="42">
        <v>127</v>
      </c>
      <c r="Q42" s="42">
        <v>132</v>
      </c>
      <c r="R42" s="42">
        <v>130.4</v>
      </c>
      <c r="S42" s="42">
        <v>129.69999999999999</v>
      </c>
      <c r="T42" s="42">
        <v>133.9</v>
      </c>
      <c r="U42" s="42">
        <v>136.9</v>
      </c>
      <c r="V42" s="42">
        <v>143.6</v>
      </c>
      <c r="W42" s="42">
        <v>147.5</v>
      </c>
      <c r="X42" s="42">
        <v>152.19999999999999</v>
      </c>
      <c r="Y42" s="42">
        <v>149.4</v>
      </c>
      <c r="Z42" s="43">
        <v>441.6</v>
      </c>
      <c r="AA42" s="42">
        <v>447.3</v>
      </c>
      <c r="AB42" s="42">
        <v>463.7</v>
      </c>
      <c r="AC42" s="42">
        <v>481.8</v>
      </c>
      <c r="AD42" s="42">
        <v>492</v>
      </c>
      <c r="AE42" s="42">
        <v>507.1</v>
      </c>
      <c r="AF42" s="42">
        <v>517.70000000000005</v>
      </c>
      <c r="AG42" s="42">
        <v>522.70000000000005</v>
      </c>
      <c r="AH42" s="42">
        <v>530.9</v>
      </c>
      <c r="AI42" s="42">
        <v>542</v>
      </c>
      <c r="AJ42" s="42">
        <v>541.79999999999995</v>
      </c>
      <c r="AK42" s="42">
        <v>505.1</v>
      </c>
      <c r="AL42" s="43">
        <v>548.6</v>
      </c>
      <c r="AM42" s="42">
        <v>542.70000000000005</v>
      </c>
      <c r="AN42" s="42">
        <v>551.5</v>
      </c>
      <c r="AO42" s="42">
        <v>561</v>
      </c>
      <c r="AP42" s="42">
        <v>568.20000000000005</v>
      </c>
      <c r="AQ42" s="42">
        <v>575.5</v>
      </c>
      <c r="AR42" s="42">
        <v>583.6</v>
      </c>
      <c r="AS42" s="42">
        <v>595.1</v>
      </c>
      <c r="AT42" s="42">
        <v>596.9</v>
      </c>
      <c r="AU42" s="42">
        <v>597.5</v>
      </c>
      <c r="AV42" s="42">
        <v>599.1</v>
      </c>
      <c r="AW42" s="42">
        <v>588.9</v>
      </c>
      <c r="AX42" s="43">
        <v>37.6</v>
      </c>
      <c r="AY42" s="42">
        <v>35.6</v>
      </c>
      <c r="AZ42" s="42">
        <v>34.799999999999997</v>
      </c>
      <c r="BA42" s="42">
        <v>35.700000000000003</v>
      </c>
      <c r="BB42" s="42">
        <v>35.799999999999997</v>
      </c>
      <c r="BC42" s="42">
        <v>35.6</v>
      </c>
      <c r="BD42" s="42">
        <v>33.6</v>
      </c>
      <c r="BE42" s="42">
        <v>32.5</v>
      </c>
      <c r="BF42" s="42">
        <v>31.4</v>
      </c>
      <c r="BG42" s="42">
        <v>29.4</v>
      </c>
      <c r="BH42" s="92">
        <v>28.8</v>
      </c>
      <c r="BI42" s="42">
        <v>25.7</v>
      </c>
      <c r="BJ42" s="43">
        <v>392.90000000000003</v>
      </c>
      <c r="BK42" s="42">
        <v>406</v>
      </c>
      <c r="BL42" s="42">
        <v>419.5</v>
      </c>
      <c r="BM42" s="42">
        <v>428.5</v>
      </c>
      <c r="BN42" s="42">
        <v>436.2</v>
      </c>
      <c r="BO42" s="42">
        <v>448.7</v>
      </c>
      <c r="BP42" s="42">
        <v>462.3</v>
      </c>
      <c r="BQ42" s="42">
        <v>468.6</v>
      </c>
      <c r="BR42" s="42">
        <v>472.7</v>
      </c>
      <c r="BS42" s="42">
        <v>481.4</v>
      </c>
      <c r="BT42" s="42">
        <v>485.5</v>
      </c>
      <c r="BU42">
        <v>466.2</v>
      </c>
      <c r="BV42" s="43">
        <v>414.1</v>
      </c>
      <c r="BW42" s="42">
        <v>419.6</v>
      </c>
      <c r="BX42" s="42">
        <v>424</v>
      </c>
      <c r="BY42" s="42">
        <v>431.2</v>
      </c>
      <c r="BZ42" s="42">
        <v>437.8</v>
      </c>
      <c r="CA42" s="42">
        <v>438.2</v>
      </c>
      <c r="CB42" s="42">
        <v>451.4</v>
      </c>
      <c r="CC42" s="42">
        <v>464.1</v>
      </c>
      <c r="CD42" s="42">
        <v>469.3</v>
      </c>
      <c r="CE42" s="42">
        <v>475.2</v>
      </c>
      <c r="CF42" s="42">
        <v>482</v>
      </c>
      <c r="CG42" s="42">
        <v>462.9</v>
      </c>
      <c r="CH42" s="43">
        <v>391.6</v>
      </c>
      <c r="CI42" s="42">
        <v>388.1</v>
      </c>
      <c r="CJ42" s="42">
        <v>394.1</v>
      </c>
      <c r="CK42" s="42">
        <v>403.4</v>
      </c>
      <c r="CL42" s="42">
        <v>412.6</v>
      </c>
      <c r="CM42" s="42">
        <v>419</v>
      </c>
      <c r="CN42" s="42">
        <v>426.9</v>
      </c>
      <c r="CO42" s="42">
        <v>434</v>
      </c>
      <c r="CP42" s="42">
        <v>433.7</v>
      </c>
      <c r="CQ42" s="42">
        <v>441.3</v>
      </c>
      <c r="CR42" s="42">
        <v>447.6</v>
      </c>
      <c r="CS42" s="42">
        <v>376</v>
      </c>
      <c r="CT42" s="43">
        <v>438.1</v>
      </c>
      <c r="CU42" s="42">
        <v>437.2</v>
      </c>
      <c r="CV42" s="42">
        <v>429.9</v>
      </c>
      <c r="CW42" s="42">
        <v>428.1</v>
      </c>
      <c r="CX42" s="42">
        <v>424.5</v>
      </c>
      <c r="CY42" s="42">
        <v>426.6</v>
      </c>
      <c r="CZ42" s="42">
        <v>427</v>
      </c>
      <c r="DA42" s="42">
        <v>428.9</v>
      </c>
      <c r="DB42" s="42">
        <v>426.5</v>
      </c>
      <c r="DC42" s="42">
        <v>429.7</v>
      </c>
      <c r="DD42" s="92">
        <v>429.3</v>
      </c>
      <c r="DE42" s="92">
        <v>412.4</v>
      </c>
    </row>
    <row r="43" spans="1:109">
      <c r="A43" s="21" t="s">
        <v>35</v>
      </c>
      <c r="B43" s="42">
        <v>1479</v>
      </c>
      <c r="C43" s="42">
        <v>1469.3</v>
      </c>
      <c r="D43" s="42">
        <v>1486.2</v>
      </c>
      <c r="E43" s="42">
        <v>1508.8</v>
      </c>
      <c r="F43" s="42">
        <v>1528.4</v>
      </c>
      <c r="G43" s="42">
        <v>1548.2</v>
      </c>
      <c r="H43" s="42">
        <v>1561.2</v>
      </c>
      <c r="I43" s="42">
        <v>1570.4</v>
      </c>
      <c r="J43" s="42">
        <v>1572.3</v>
      </c>
      <c r="K43" s="42">
        <v>1584.2</v>
      </c>
      <c r="L43" s="92">
        <v>1585.7</v>
      </c>
      <c r="M43" s="92">
        <v>1506.3</v>
      </c>
      <c r="N43" s="43">
        <v>67.2</v>
      </c>
      <c r="O43" s="42">
        <v>63.7</v>
      </c>
      <c r="P43" s="42">
        <v>64.599999999999994</v>
      </c>
      <c r="Q43" s="42">
        <v>66.8</v>
      </c>
      <c r="R43" s="42">
        <v>70.099999999999994</v>
      </c>
      <c r="S43" s="42">
        <v>76.7</v>
      </c>
      <c r="T43" s="42">
        <v>80.5</v>
      </c>
      <c r="U43" s="42">
        <v>83</v>
      </c>
      <c r="V43" s="42">
        <v>78.2</v>
      </c>
      <c r="W43" s="42">
        <v>80</v>
      </c>
      <c r="X43" s="42">
        <v>80.599999999999994</v>
      </c>
      <c r="Y43" s="42">
        <v>79.099999999999994</v>
      </c>
      <c r="Z43" s="43">
        <v>202.8</v>
      </c>
      <c r="AA43" s="42">
        <v>200.5</v>
      </c>
      <c r="AB43" s="42">
        <v>205.7</v>
      </c>
      <c r="AC43" s="42">
        <v>210.6</v>
      </c>
      <c r="AD43" s="42">
        <v>214.4</v>
      </c>
      <c r="AE43" s="42">
        <v>216.7</v>
      </c>
      <c r="AF43" s="42">
        <v>216.1</v>
      </c>
      <c r="AG43" s="42">
        <v>213.3</v>
      </c>
      <c r="AH43" s="42">
        <v>216.3</v>
      </c>
      <c r="AI43" s="42">
        <v>223</v>
      </c>
      <c r="AJ43" s="42">
        <v>226.1</v>
      </c>
      <c r="AK43" s="42">
        <v>216.6</v>
      </c>
      <c r="AL43" s="43">
        <v>302.5</v>
      </c>
      <c r="AM43" s="42">
        <v>299.5</v>
      </c>
      <c r="AN43" s="42">
        <v>303</v>
      </c>
      <c r="AO43" s="42">
        <v>307.2</v>
      </c>
      <c r="AP43" s="42">
        <v>310.8</v>
      </c>
      <c r="AQ43" s="42">
        <v>312.7</v>
      </c>
      <c r="AR43" s="42">
        <v>314.8</v>
      </c>
      <c r="AS43" s="42">
        <v>316</v>
      </c>
      <c r="AT43" s="42">
        <v>314.7</v>
      </c>
      <c r="AU43" s="42">
        <v>312.60000000000002</v>
      </c>
      <c r="AV43" s="42">
        <v>310.3</v>
      </c>
      <c r="AW43" s="42">
        <v>300.8</v>
      </c>
      <c r="AX43" s="43">
        <v>30.3</v>
      </c>
      <c r="AY43" s="42">
        <v>28.7</v>
      </c>
      <c r="AZ43" s="42">
        <v>28</v>
      </c>
      <c r="BA43" s="42">
        <v>26.9</v>
      </c>
      <c r="BB43" s="42">
        <v>26.1</v>
      </c>
      <c r="BC43" s="42">
        <v>25.6</v>
      </c>
      <c r="BD43" s="42">
        <v>24.4</v>
      </c>
      <c r="BE43" s="42">
        <v>22.5</v>
      </c>
      <c r="BF43" s="42">
        <v>22</v>
      </c>
      <c r="BG43" s="42">
        <v>22</v>
      </c>
      <c r="BH43" s="92">
        <v>21.3</v>
      </c>
      <c r="BI43" s="42">
        <v>19.100000000000001</v>
      </c>
      <c r="BJ43" s="43">
        <v>219.5</v>
      </c>
      <c r="BK43" s="42">
        <v>223</v>
      </c>
      <c r="BL43" s="42">
        <v>226.3</v>
      </c>
      <c r="BM43" s="42">
        <v>231.60000000000002</v>
      </c>
      <c r="BN43" s="42">
        <v>235.9</v>
      </c>
      <c r="BO43" s="42">
        <v>240.2</v>
      </c>
      <c r="BP43" s="42">
        <v>244.3</v>
      </c>
      <c r="BQ43" s="42">
        <v>247.2</v>
      </c>
      <c r="BR43" s="42">
        <v>248.60000000000002</v>
      </c>
      <c r="BS43" s="42">
        <v>250.1</v>
      </c>
      <c r="BT43" s="42">
        <v>249</v>
      </c>
      <c r="BU43">
        <v>243.9</v>
      </c>
      <c r="BV43" s="43">
        <v>211.9</v>
      </c>
      <c r="BW43" s="42">
        <v>214.1</v>
      </c>
      <c r="BX43" s="42">
        <v>217.2</v>
      </c>
      <c r="BY43" s="42">
        <v>220.1</v>
      </c>
      <c r="BZ43" s="42">
        <v>221.9</v>
      </c>
      <c r="CA43" s="42">
        <v>223.5</v>
      </c>
      <c r="CB43" s="42">
        <v>225.6</v>
      </c>
      <c r="CC43" s="42">
        <v>228.6</v>
      </c>
      <c r="CD43" s="42">
        <v>231.5</v>
      </c>
      <c r="CE43" s="42">
        <v>234.7</v>
      </c>
      <c r="CF43" s="42">
        <v>235.2</v>
      </c>
      <c r="CG43" s="42">
        <v>222.2</v>
      </c>
      <c r="CH43" s="43">
        <v>190.2</v>
      </c>
      <c r="CI43" s="42">
        <v>186.8</v>
      </c>
      <c r="CJ43" s="42">
        <v>188.39999999999998</v>
      </c>
      <c r="CK43" s="42">
        <v>192.10000000000002</v>
      </c>
      <c r="CL43" s="42">
        <v>194.60000000000002</v>
      </c>
      <c r="CM43" s="42">
        <v>196.7</v>
      </c>
      <c r="CN43" s="42">
        <v>200.10000000000002</v>
      </c>
      <c r="CO43" s="42">
        <v>201.8</v>
      </c>
      <c r="CP43" s="42">
        <v>200.8</v>
      </c>
      <c r="CQ43" s="42">
        <v>201.1</v>
      </c>
      <c r="CR43" s="42">
        <v>202.7</v>
      </c>
      <c r="CS43" s="42">
        <v>172.5</v>
      </c>
      <c r="CT43" s="43">
        <v>254.8</v>
      </c>
      <c r="CU43" s="42">
        <v>253.1</v>
      </c>
      <c r="CV43" s="42">
        <v>252.9</v>
      </c>
      <c r="CW43" s="42">
        <v>253.6</v>
      </c>
      <c r="CX43" s="42">
        <v>254.7</v>
      </c>
      <c r="CY43" s="42">
        <v>256</v>
      </c>
      <c r="CZ43" s="42">
        <v>255.5</v>
      </c>
      <c r="DA43" s="42">
        <v>258</v>
      </c>
      <c r="DB43" s="42">
        <v>260.3</v>
      </c>
      <c r="DC43" s="42">
        <v>260.7</v>
      </c>
      <c r="DD43" s="92">
        <v>260.5</v>
      </c>
      <c r="DE43" s="92">
        <v>252.1</v>
      </c>
    </row>
    <row r="44" spans="1:109">
      <c r="A44" s="21" t="s">
        <v>36</v>
      </c>
      <c r="B44" s="42">
        <v>1343.3</v>
      </c>
      <c r="C44" s="42">
        <v>1328.4</v>
      </c>
      <c r="D44" s="42">
        <v>1338.3</v>
      </c>
      <c r="E44" s="42">
        <v>1356.4</v>
      </c>
      <c r="F44" s="42">
        <v>1372.2</v>
      </c>
      <c r="G44" s="42">
        <v>1392.6</v>
      </c>
      <c r="H44" s="42">
        <v>1402.3</v>
      </c>
      <c r="I44" s="42">
        <v>1409.9</v>
      </c>
      <c r="J44" s="42">
        <v>1403.6</v>
      </c>
      <c r="K44" s="42">
        <v>1415.8</v>
      </c>
      <c r="L44" s="92">
        <v>1423</v>
      </c>
      <c r="M44" s="92">
        <v>1358.6</v>
      </c>
      <c r="N44" s="43">
        <v>65.599999999999994</v>
      </c>
      <c r="O44" s="42">
        <v>62.5</v>
      </c>
      <c r="P44" s="42">
        <v>62.2</v>
      </c>
      <c r="Q44" s="42">
        <v>65</v>
      </c>
      <c r="R44" s="42">
        <v>67.3</v>
      </c>
      <c r="S44" s="42">
        <v>70.400000000000006</v>
      </c>
      <c r="T44" s="42">
        <v>69.5</v>
      </c>
      <c r="U44" s="42">
        <v>68.100000000000009</v>
      </c>
      <c r="V44" s="42">
        <v>67.099999999999994</v>
      </c>
      <c r="W44" s="42">
        <v>67.900000000000006</v>
      </c>
      <c r="X44" s="42">
        <v>70.3</v>
      </c>
      <c r="Y44" s="42">
        <v>69.3</v>
      </c>
      <c r="Z44" s="43">
        <v>165.2</v>
      </c>
      <c r="AA44" s="42">
        <v>157.9</v>
      </c>
      <c r="AB44" s="42">
        <v>158.80000000000001</v>
      </c>
      <c r="AC44" s="42">
        <v>160.5</v>
      </c>
      <c r="AD44" s="42">
        <v>160.69999999999999</v>
      </c>
      <c r="AE44" s="42">
        <v>162.19999999999999</v>
      </c>
      <c r="AF44" s="42">
        <v>161.30000000000001</v>
      </c>
      <c r="AG44" s="42">
        <v>160.4</v>
      </c>
      <c r="AH44" s="42">
        <v>161.6</v>
      </c>
      <c r="AI44" s="42">
        <v>165.1</v>
      </c>
      <c r="AJ44" s="42">
        <v>167.1</v>
      </c>
      <c r="AK44" s="42">
        <v>159</v>
      </c>
      <c r="AL44" s="43">
        <v>254.5</v>
      </c>
      <c r="AM44" s="42">
        <v>252.1</v>
      </c>
      <c r="AN44" s="42">
        <v>254.9</v>
      </c>
      <c r="AO44" s="42">
        <v>257.3</v>
      </c>
      <c r="AP44" s="42">
        <v>259.8</v>
      </c>
      <c r="AQ44" s="42">
        <v>263.7</v>
      </c>
      <c r="AR44" s="42">
        <v>265.3</v>
      </c>
      <c r="AS44" s="42">
        <v>266.89999999999998</v>
      </c>
      <c r="AT44" s="42">
        <v>267.7</v>
      </c>
      <c r="AU44" s="42">
        <v>268.7</v>
      </c>
      <c r="AV44" s="42">
        <v>267</v>
      </c>
      <c r="AW44" s="42">
        <v>259.7</v>
      </c>
      <c r="AX44" s="43">
        <v>35.299999999999997</v>
      </c>
      <c r="AY44" s="42">
        <v>30.6</v>
      </c>
      <c r="AZ44" s="42">
        <v>28.2</v>
      </c>
      <c r="BA44" s="42">
        <v>27.7</v>
      </c>
      <c r="BB44" s="42">
        <v>27.6</v>
      </c>
      <c r="BC44" s="42">
        <v>27.9</v>
      </c>
      <c r="BD44" s="42">
        <v>21.1</v>
      </c>
      <c r="BE44" s="42">
        <v>20.7</v>
      </c>
      <c r="BF44" s="42">
        <v>19.399999999999999</v>
      </c>
      <c r="BG44" s="42">
        <v>18.7</v>
      </c>
      <c r="BH44" s="92">
        <v>18.100000000000001</v>
      </c>
      <c r="BI44" s="42">
        <v>16.899999999999999</v>
      </c>
      <c r="BJ44" s="43">
        <v>214.9</v>
      </c>
      <c r="BK44" s="42">
        <v>218.1</v>
      </c>
      <c r="BL44" s="42">
        <v>223.7</v>
      </c>
      <c r="BM44" s="42">
        <v>231.8</v>
      </c>
      <c r="BN44" s="42">
        <v>242</v>
      </c>
      <c r="BO44" s="42">
        <v>249.5</v>
      </c>
      <c r="BP44" s="42">
        <v>259.79999999999995</v>
      </c>
      <c r="BQ44" s="42">
        <v>263.89999999999998</v>
      </c>
      <c r="BR44" s="42">
        <v>255.5</v>
      </c>
      <c r="BS44" s="42">
        <v>257.10000000000002</v>
      </c>
      <c r="BT44" s="42">
        <v>256.3</v>
      </c>
      <c r="BU44">
        <v>246.1</v>
      </c>
      <c r="BV44" s="43">
        <v>180.1</v>
      </c>
      <c r="BW44" s="42">
        <v>180.3</v>
      </c>
      <c r="BX44" s="42">
        <v>185.1</v>
      </c>
      <c r="BY44" s="42">
        <v>186.4</v>
      </c>
      <c r="BZ44" s="42">
        <v>187.7</v>
      </c>
      <c r="CA44" s="42">
        <v>189.8</v>
      </c>
      <c r="CB44" s="42">
        <v>194.3</v>
      </c>
      <c r="CC44" s="42">
        <v>196.3</v>
      </c>
      <c r="CD44" s="42">
        <v>197</v>
      </c>
      <c r="CE44" s="42">
        <v>199.5</v>
      </c>
      <c r="CF44" s="42">
        <v>202</v>
      </c>
      <c r="CG44" s="42">
        <v>197.9</v>
      </c>
      <c r="CH44" s="43">
        <v>166.5</v>
      </c>
      <c r="CI44" s="42">
        <v>164.8</v>
      </c>
      <c r="CJ44" s="42">
        <v>165.6</v>
      </c>
      <c r="CK44" s="42">
        <v>169.3</v>
      </c>
      <c r="CL44" s="42">
        <v>170</v>
      </c>
      <c r="CM44" s="42">
        <v>172.4</v>
      </c>
      <c r="CN44" s="42">
        <v>174.5</v>
      </c>
      <c r="CO44" s="42">
        <v>177.8</v>
      </c>
      <c r="CP44" s="42">
        <v>179.2</v>
      </c>
      <c r="CQ44" s="42">
        <v>180.6</v>
      </c>
      <c r="CR44" s="42">
        <v>182.2</v>
      </c>
      <c r="CS44" s="42">
        <v>158.80000000000001</v>
      </c>
      <c r="CT44" s="43">
        <v>261.3</v>
      </c>
      <c r="CU44" s="42">
        <v>262.2</v>
      </c>
      <c r="CV44" s="42">
        <v>259.89999999999998</v>
      </c>
      <c r="CW44" s="42">
        <v>258.5</v>
      </c>
      <c r="CX44" s="42">
        <v>257.2</v>
      </c>
      <c r="CY44" s="42">
        <v>256.8</v>
      </c>
      <c r="CZ44" s="42">
        <v>256.5</v>
      </c>
      <c r="DA44" s="42">
        <v>255.9</v>
      </c>
      <c r="DB44" s="42">
        <v>256.3</v>
      </c>
      <c r="DC44" s="42">
        <v>258.3</v>
      </c>
      <c r="DD44" s="92">
        <v>260</v>
      </c>
      <c r="DE44" s="92">
        <v>250.9</v>
      </c>
    </row>
    <row r="45" spans="1:109">
      <c r="A45" s="21" t="s">
        <v>39</v>
      </c>
      <c r="B45" s="42">
        <v>3870.5</v>
      </c>
      <c r="C45" s="42">
        <v>3863.3</v>
      </c>
      <c r="D45" s="42">
        <v>3951.8</v>
      </c>
      <c r="E45" s="42">
        <v>4033.3</v>
      </c>
      <c r="F45" s="42">
        <v>4109.3</v>
      </c>
      <c r="G45" s="42">
        <v>4179.7</v>
      </c>
      <c r="H45" s="42">
        <v>4243.5</v>
      </c>
      <c r="I45" s="42">
        <v>4325.6000000000004</v>
      </c>
      <c r="J45" s="42">
        <v>4371.3</v>
      </c>
      <c r="K45" s="42">
        <v>4418.6000000000004</v>
      </c>
      <c r="L45" s="92">
        <v>4432.6000000000004</v>
      </c>
      <c r="M45" s="92">
        <v>4032.5</v>
      </c>
      <c r="N45" s="43">
        <v>134.5</v>
      </c>
      <c r="O45" s="42">
        <v>128.69999999999999</v>
      </c>
      <c r="P45" s="42">
        <v>132.69999999999999</v>
      </c>
      <c r="Q45" s="42">
        <v>136</v>
      </c>
      <c r="R45" s="42">
        <v>141.5</v>
      </c>
      <c r="S45" s="42">
        <v>149.60000000000002</v>
      </c>
      <c r="T45" s="42">
        <v>156</v>
      </c>
      <c r="U45" s="42">
        <v>162.79999999999998</v>
      </c>
      <c r="V45" s="42">
        <v>169.9</v>
      </c>
      <c r="W45" s="42">
        <v>176.39999999999998</v>
      </c>
      <c r="X45" s="42">
        <v>180.70000000000002</v>
      </c>
      <c r="Y45" s="42">
        <v>171.3</v>
      </c>
      <c r="Z45" s="43">
        <v>463.1</v>
      </c>
      <c r="AA45" s="42">
        <v>473.9</v>
      </c>
      <c r="AB45" s="42">
        <v>509.7</v>
      </c>
      <c r="AC45" s="42">
        <v>537.6</v>
      </c>
      <c r="AD45" s="42">
        <v>556.1</v>
      </c>
      <c r="AE45" s="42">
        <v>575.9</v>
      </c>
      <c r="AF45" s="42">
        <v>587.6</v>
      </c>
      <c r="AG45" s="42">
        <v>600.20000000000005</v>
      </c>
      <c r="AH45" s="42">
        <v>614.70000000000005</v>
      </c>
      <c r="AI45" s="42">
        <v>629.79999999999995</v>
      </c>
      <c r="AJ45" s="42">
        <v>627.20000000000005</v>
      </c>
      <c r="AK45" s="42">
        <v>557.1</v>
      </c>
      <c r="AL45" s="43">
        <v>717.2</v>
      </c>
      <c r="AM45" s="42">
        <v>710.6</v>
      </c>
      <c r="AN45" s="42">
        <v>721.8</v>
      </c>
      <c r="AO45" s="42">
        <v>730.2</v>
      </c>
      <c r="AP45" s="42">
        <v>744.1</v>
      </c>
      <c r="AQ45" s="42">
        <v>757.3</v>
      </c>
      <c r="AR45" s="42">
        <v>771.6</v>
      </c>
      <c r="AS45" s="42">
        <v>781.6</v>
      </c>
      <c r="AT45" s="42">
        <v>788.1</v>
      </c>
      <c r="AU45" s="42">
        <v>791.4</v>
      </c>
      <c r="AV45" s="42">
        <v>795.9</v>
      </c>
      <c r="AW45" s="42">
        <v>746.5</v>
      </c>
      <c r="AX45" s="43">
        <v>56.3</v>
      </c>
      <c r="AY45" s="42">
        <v>54.8</v>
      </c>
      <c r="AZ45" s="42">
        <v>53.2</v>
      </c>
      <c r="BA45" s="42">
        <v>53.3</v>
      </c>
      <c r="BB45" s="42">
        <v>55.3</v>
      </c>
      <c r="BC45" s="42">
        <v>57</v>
      </c>
      <c r="BD45" s="42">
        <v>56.6</v>
      </c>
      <c r="BE45" s="42">
        <v>57.5</v>
      </c>
      <c r="BF45" s="42">
        <v>56.5</v>
      </c>
      <c r="BG45" s="42">
        <v>55.8</v>
      </c>
      <c r="BH45" s="92">
        <v>55.2</v>
      </c>
      <c r="BI45" s="42">
        <v>50.4</v>
      </c>
      <c r="BJ45" s="43">
        <v>692.9</v>
      </c>
      <c r="BK45" s="42">
        <v>704</v>
      </c>
      <c r="BL45" s="42">
        <v>747.5</v>
      </c>
      <c r="BM45" s="42">
        <v>777.3</v>
      </c>
      <c r="BN45" s="42">
        <v>805.69999999999993</v>
      </c>
      <c r="BO45" s="42">
        <v>823.8</v>
      </c>
      <c r="BP45" s="42">
        <v>844.5</v>
      </c>
      <c r="BQ45" s="42">
        <v>862.9</v>
      </c>
      <c r="BR45" s="42">
        <v>866.30000000000007</v>
      </c>
      <c r="BS45" s="42">
        <v>879.6</v>
      </c>
      <c r="BT45" s="42">
        <v>878.5</v>
      </c>
      <c r="BU45">
        <v>819.5</v>
      </c>
      <c r="BV45" s="43">
        <v>609.20000000000005</v>
      </c>
      <c r="BW45" s="42">
        <v>611.79999999999995</v>
      </c>
      <c r="BX45" s="42">
        <v>621.70000000000005</v>
      </c>
      <c r="BY45" s="42">
        <v>632.20000000000005</v>
      </c>
      <c r="BZ45" s="42">
        <v>639.4</v>
      </c>
      <c r="CA45" s="42">
        <v>644.4</v>
      </c>
      <c r="CB45" s="42">
        <v>652</v>
      </c>
      <c r="CC45" s="42">
        <v>664.8</v>
      </c>
      <c r="CD45" s="42">
        <v>671.3</v>
      </c>
      <c r="CE45" s="42">
        <v>679</v>
      </c>
      <c r="CF45" s="42">
        <v>681.6</v>
      </c>
      <c r="CG45" s="42">
        <v>639.70000000000005</v>
      </c>
      <c r="CH45" s="43">
        <v>550.5</v>
      </c>
      <c r="CI45" s="42">
        <v>543.90000000000009</v>
      </c>
      <c r="CJ45" s="42">
        <v>547.79999999999995</v>
      </c>
      <c r="CK45" s="42">
        <v>558.1</v>
      </c>
      <c r="CL45" s="42">
        <v>568.70000000000005</v>
      </c>
      <c r="CM45" s="42">
        <v>576.29999999999995</v>
      </c>
      <c r="CN45" s="42">
        <v>581</v>
      </c>
      <c r="CO45" s="42">
        <v>595.29999999999995</v>
      </c>
      <c r="CP45" s="42">
        <v>600.6</v>
      </c>
      <c r="CQ45" s="42">
        <v>600.20000000000005</v>
      </c>
      <c r="CR45" s="42">
        <v>600.20000000000005</v>
      </c>
      <c r="CS45" s="42">
        <v>466.5</v>
      </c>
      <c r="CT45" s="43">
        <v>646.79999999999995</v>
      </c>
      <c r="CU45" s="42">
        <v>635.6</v>
      </c>
      <c r="CV45" s="42">
        <v>617.4</v>
      </c>
      <c r="CW45" s="42">
        <v>608.5</v>
      </c>
      <c r="CX45" s="42">
        <v>598.6</v>
      </c>
      <c r="CY45" s="42">
        <v>595.4</v>
      </c>
      <c r="CZ45" s="42">
        <v>594.1</v>
      </c>
      <c r="DA45" s="42">
        <v>600.70000000000005</v>
      </c>
      <c r="DB45" s="42">
        <v>604</v>
      </c>
      <c r="DC45" s="42">
        <v>606.5</v>
      </c>
      <c r="DD45" s="92">
        <v>613.29999999999995</v>
      </c>
      <c r="DE45" s="92">
        <v>581.5</v>
      </c>
    </row>
    <row r="46" spans="1:109">
      <c r="A46" s="21" t="s">
        <v>40</v>
      </c>
      <c r="B46" s="42">
        <v>2654.6</v>
      </c>
      <c r="C46" s="42">
        <v>2640.6</v>
      </c>
      <c r="D46" s="42">
        <v>2687.8</v>
      </c>
      <c r="E46" s="42">
        <v>2729.8</v>
      </c>
      <c r="F46" s="42">
        <v>2776</v>
      </c>
      <c r="G46" s="42">
        <v>2813.4</v>
      </c>
      <c r="H46" s="42">
        <v>2855.9</v>
      </c>
      <c r="I46" s="42">
        <v>2895.6</v>
      </c>
      <c r="J46" s="42">
        <v>2930.4</v>
      </c>
      <c r="K46" s="42">
        <v>2954.4</v>
      </c>
      <c r="L46" s="92">
        <v>2977.6</v>
      </c>
      <c r="M46" s="92">
        <v>2776.2</v>
      </c>
      <c r="N46" s="43">
        <v>98.600000000000009</v>
      </c>
      <c r="O46" s="42">
        <v>93.6</v>
      </c>
      <c r="P46" s="42">
        <v>98.399999999999991</v>
      </c>
      <c r="Q46" s="42">
        <v>101.9</v>
      </c>
      <c r="R46" s="42">
        <v>107.6</v>
      </c>
      <c r="S46" s="42">
        <v>114.1</v>
      </c>
      <c r="T46" s="42">
        <v>122.2</v>
      </c>
      <c r="U46" s="42">
        <v>122.4</v>
      </c>
      <c r="V46" s="42">
        <v>126.1</v>
      </c>
      <c r="W46" s="42">
        <v>129.19999999999999</v>
      </c>
      <c r="X46" s="42">
        <v>133.69999999999999</v>
      </c>
      <c r="Y46" s="42">
        <v>129.4</v>
      </c>
      <c r="Z46" s="43">
        <v>299.89999999999998</v>
      </c>
      <c r="AA46" s="42">
        <v>292.7</v>
      </c>
      <c r="AB46" s="42">
        <v>300.60000000000002</v>
      </c>
      <c r="AC46" s="42">
        <v>305.7</v>
      </c>
      <c r="AD46" s="42">
        <v>307.39999999999998</v>
      </c>
      <c r="AE46" s="42">
        <v>312.10000000000002</v>
      </c>
      <c r="AF46" s="42">
        <v>317.5</v>
      </c>
      <c r="AG46" s="42">
        <v>317.89999999999998</v>
      </c>
      <c r="AH46" s="42">
        <v>318.3</v>
      </c>
      <c r="AI46" s="42">
        <v>321.39999999999998</v>
      </c>
      <c r="AJ46" s="42">
        <v>323.8</v>
      </c>
      <c r="AK46" s="42">
        <v>308.7</v>
      </c>
      <c r="AL46" s="43">
        <v>496.6</v>
      </c>
      <c r="AM46" s="42">
        <v>490.1</v>
      </c>
      <c r="AN46" s="42">
        <v>497.1</v>
      </c>
      <c r="AO46" s="42">
        <v>503.3</v>
      </c>
      <c r="AP46" s="42">
        <v>510.9</v>
      </c>
      <c r="AQ46" s="42">
        <v>516.70000000000005</v>
      </c>
      <c r="AR46" s="42">
        <v>524.6</v>
      </c>
      <c r="AS46" s="42">
        <v>532.1</v>
      </c>
      <c r="AT46" s="42">
        <v>537.5</v>
      </c>
      <c r="AU46" s="42">
        <v>537</v>
      </c>
      <c r="AV46" s="42">
        <v>530.1</v>
      </c>
      <c r="AW46" s="42">
        <v>501.8</v>
      </c>
      <c r="AX46" s="43">
        <v>55.3</v>
      </c>
      <c r="AY46" s="42">
        <v>54.1</v>
      </c>
      <c r="AZ46" s="42">
        <v>53.8</v>
      </c>
      <c r="BA46" s="42">
        <v>53.6</v>
      </c>
      <c r="BB46" s="42">
        <v>53.2</v>
      </c>
      <c r="BC46" s="42">
        <v>52.8</v>
      </c>
      <c r="BD46" s="42">
        <v>51.3</v>
      </c>
      <c r="BE46" s="42">
        <v>50.6</v>
      </c>
      <c r="BF46" s="42">
        <v>50.4</v>
      </c>
      <c r="BG46" s="42">
        <v>49.3</v>
      </c>
      <c r="BH46" s="92">
        <v>46.8</v>
      </c>
      <c r="BI46" s="42">
        <v>42.7</v>
      </c>
      <c r="BJ46" s="43">
        <v>480.40000000000003</v>
      </c>
      <c r="BK46" s="42">
        <v>486</v>
      </c>
      <c r="BL46" s="42">
        <v>503.1</v>
      </c>
      <c r="BM46" s="42">
        <v>513.70000000000005</v>
      </c>
      <c r="BN46" s="42">
        <v>526.4</v>
      </c>
      <c r="BO46" s="42">
        <v>531.4</v>
      </c>
      <c r="BP46" s="42">
        <v>539.4</v>
      </c>
      <c r="BQ46" s="42">
        <v>547.9</v>
      </c>
      <c r="BR46" s="42">
        <v>553.9</v>
      </c>
      <c r="BS46" s="42">
        <v>562.20000000000005</v>
      </c>
      <c r="BT46" s="42">
        <v>575.6</v>
      </c>
      <c r="BU46">
        <v>552.29999999999995</v>
      </c>
      <c r="BV46" s="43">
        <v>453.4</v>
      </c>
      <c r="BW46" s="42">
        <v>458.4</v>
      </c>
      <c r="BX46" s="42">
        <v>469.4</v>
      </c>
      <c r="BY46" s="42">
        <v>477.8</v>
      </c>
      <c r="BZ46" s="42">
        <v>490.2</v>
      </c>
      <c r="CA46" s="42">
        <v>498.9</v>
      </c>
      <c r="CB46" s="42">
        <v>508.1</v>
      </c>
      <c r="CC46" s="42">
        <v>521.9</v>
      </c>
      <c r="CD46" s="42">
        <v>533.5</v>
      </c>
      <c r="CE46" s="42">
        <v>543.4</v>
      </c>
      <c r="CF46" s="42">
        <v>551.29999999999995</v>
      </c>
      <c r="CG46" s="42">
        <v>532.29999999999995</v>
      </c>
      <c r="CH46" s="43">
        <v>353.3</v>
      </c>
      <c r="CI46" s="42">
        <v>349.29999999999995</v>
      </c>
      <c r="CJ46" s="42">
        <v>354.79999999999995</v>
      </c>
      <c r="CK46" s="42">
        <v>361.3</v>
      </c>
      <c r="CL46" s="42">
        <v>365.79999999999995</v>
      </c>
      <c r="CM46" s="42">
        <v>367.70000000000005</v>
      </c>
      <c r="CN46" s="42">
        <v>373.7</v>
      </c>
      <c r="CO46" s="42">
        <v>378.79999999999995</v>
      </c>
      <c r="CP46" s="42">
        <v>386.5</v>
      </c>
      <c r="CQ46" s="42">
        <v>386.4</v>
      </c>
      <c r="CR46" s="42">
        <v>389.90000000000003</v>
      </c>
      <c r="CS46" s="42">
        <v>302.7</v>
      </c>
      <c r="CT46" s="43">
        <v>417.3</v>
      </c>
      <c r="CU46" s="42">
        <v>416.5</v>
      </c>
      <c r="CV46" s="42">
        <v>410.6</v>
      </c>
      <c r="CW46" s="42">
        <v>412.5</v>
      </c>
      <c r="CX46" s="42">
        <v>414.6</v>
      </c>
      <c r="CY46" s="42">
        <v>419.6</v>
      </c>
      <c r="CZ46" s="42">
        <v>419.1</v>
      </c>
      <c r="DA46" s="42">
        <v>424</v>
      </c>
      <c r="DB46" s="42">
        <v>424.2</v>
      </c>
      <c r="DC46" s="42">
        <v>425.5</v>
      </c>
      <c r="DD46" s="92">
        <v>426.5</v>
      </c>
      <c r="DE46" s="92">
        <v>406.4</v>
      </c>
    </row>
    <row r="47" spans="1:109">
      <c r="A47" s="21" t="s">
        <v>41</v>
      </c>
      <c r="B47" s="42">
        <v>2689.7</v>
      </c>
      <c r="C47" s="42">
        <v>2658.4</v>
      </c>
      <c r="D47" s="42">
        <v>2666.7</v>
      </c>
      <c r="E47" s="42">
        <v>2685.2</v>
      </c>
      <c r="F47" s="42">
        <v>2710.9</v>
      </c>
      <c r="G47" s="42">
        <v>2734</v>
      </c>
      <c r="H47" s="42">
        <v>2796.9</v>
      </c>
      <c r="I47" s="42">
        <v>2842.3</v>
      </c>
      <c r="J47" s="42">
        <v>2868.7</v>
      </c>
      <c r="K47" s="42">
        <v>2887.4</v>
      </c>
      <c r="L47" s="92">
        <v>2901.6</v>
      </c>
      <c r="M47" s="92">
        <v>2774</v>
      </c>
      <c r="N47" s="43">
        <v>122.89999999999999</v>
      </c>
      <c r="O47" s="42">
        <v>110.4</v>
      </c>
      <c r="P47" s="42">
        <v>107.5</v>
      </c>
      <c r="Q47" s="42">
        <v>108.39999999999999</v>
      </c>
      <c r="R47" s="42">
        <v>111.69999999999999</v>
      </c>
      <c r="S47" s="42">
        <v>113.8</v>
      </c>
      <c r="T47" s="42">
        <v>118.5</v>
      </c>
      <c r="U47" s="42">
        <v>124.69999999999999</v>
      </c>
      <c r="V47" s="42">
        <v>127.5</v>
      </c>
      <c r="W47" s="42">
        <v>126.9</v>
      </c>
      <c r="X47" s="42">
        <v>130.80000000000001</v>
      </c>
      <c r="Y47" s="42">
        <v>130.4</v>
      </c>
      <c r="Z47" s="43">
        <v>256.89999999999998</v>
      </c>
      <c r="AA47" s="42">
        <v>246.1</v>
      </c>
      <c r="AB47" s="42">
        <v>249.5</v>
      </c>
      <c r="AC47" s="42">
        <v>251.9</v>
      </c>
      <c r="AD47" s="42">
        <v>252.5</v>
      </c>
      <c r="AE47" s="42">
        <v>256.2</v>
      </c>
      <c r="AF47" s="42">
        <v>261.39999999999998</v>
      </c>
      <c r="AG47" s="42">
        <v>262.8</v>
      </c>
      <c r="AH47" s="42">
        <v>266.2</v>
      </c>
      <c r="AI47" s="42">
        <v>272.8</v>
      </c>
      <c r="AJ47" s="42">
        <v>277</v>
      </c>
      <c r="AK47" s="42">
        <v>265.60000000000002</v>
      </c>
      <c r="AL47" s="43">
        <v>519.1</v>
      </c>
      <c r="AM47" s="42">
        <v>512.9</v>
      </c>
      <c r="AN47" s="42">
        <v>514.29999999999995</v>
      </c>
      <c r="AO47" s="42">
        <v>513</v>
      </c>
      <c r="AP47" s="42">
        <v>516.20000000000005</v>
      </c>
      <c r="AQ47" s="42">
        <v>522.6</v>
      </c>
      <c r="AR47" s="42">
        <v>537.79999999999995</v>
      </c>
      <c r="AS47" s="42">
        <v>545.6</v>
      </c>
      <c r="AT47" s="42">
        <v>545.6</v>
      </c>
      <c r="AU47" s="42">
        <v>543.70000000000005</v>
      </c>
      <c r="AV47" s="42">
        <v>542.9</v>
      </c>
      <c r="AW47" s="42">
        <v>527.1</v>
      </c>
      <c r="AX47" s="43">
        <v>63.3</v>
      </c>
      <c r="AY47" s="42">
        <v>60.1</v>
      </c>
      <c r="AZ47" s="42">
        <v>59.3</v>
      </c>
      <c r="BA47" s="42">
        <v>58.5</v>
      </c>
      <c r="BB47" s="42">
        <v>57.5</v>
      </c>
      <c r="BC47" s="42">
        <v>57.2</v>
      </c>
      <c r="BD47" s="42">
        <v>54.3</v>
      </c>
      <c r="BE47" s="42">
        <v>53.2</v>
      </c>
      <c r="BF47" s="42">
        <v>51.5</v>
      </c>
      <c r="BG47" s="42">
        <v>50.5</v>
      </c>
      <c r="BH47" s="92">
        <v>47.8</v>
      </c>
      <c r="BI47" s="42">
        <v>44.9</v>
      </c>
      <c r="BJ47" s="43">
        <v>477.2</v>
      </c>
      <c r="BK47" s="42">
        <v>480.4</v>
      </c>
      <c r="BL47" s="42">
        <v>489.4</v>
      </c>
      <c r="BM47" s="42">
        <v>499.1</v>
      </c>
      <c r="BN47" s="42">
        <v>510.29999999999995</v>
      </c>
      <c r="BO47" s="42">
        <v>517.9</v>
      </c>
      <c r="BP47" s="42">
        <v>535.40000000000009</v>
      </c>
      <c r="BQ47" s="42">
        <v>547.79999999999995</v>
      </c>
      <c r="BR47" s="42">
        <v>557.1</v>
      </c>
      <c r="BS47" s="42">
        <v>559.79999999999995</v>
      </c>
      <c r="BT47" s="42">
        <v>557</v>
      </c>
      <c r="BU47">
        <v>539.20000000000005</v>
      </c>
      <c r="BV47" s="43">
        <v>406.8</v>
      </c>
      <c r="BW47" s="42">
        <v>415.5</v>
      </c>
      <c r="BX47" s="42">
        <v>423.3</v>
      </c>
      <c r="BY47" s="42">
        <v>427</v>
      </c>
      <c r="BZ47" s="42">
        <v>432.8</v>
      </c>
      <c r="CA47" s="42">
        <v>435</v>
      </c>
      <c r="CB47" s="42">
        <v>447.8</v>
      </c>
      <c r="CC47" s="42">
        <v>457.1</v>
      </c>
      <c r="CD47" s="42">
        <v>465.8</v>
      </c>
      <c r="CE47" s="42">
        <v>478.8</v>
      </c>
      <c r="CF47" s="42">
        <v>484.5</v>
      </c>
      <c r="CG47" s="42">
        <v>479.5</v>
      </c>
      <c r="CH47" s="43">
        <v>391.5</v>
      </c>
      <c r="CI47" s="42">
        <v>385.2</v>
      </c>
      <c r="CJ47" s="42">
        <v>384.5</v>
      </c>
      <c r="CK47" s="42">
        <v>389.4</v>
      </c>
      <c r="CL47" s="42">
        <v>394.6</v>
      </c>
      <c r="CM47" s="42">
        <v>399.20000000000005</v>
      </c>
      <c r="CN47" s="42">
        <v>407.79999999999995</v>
      </c>
      <c r="CO47" s="42">
        <v>417.1</v>
      </c>
      <c r="CP47" s="42">
        <v>420.20000000000005</v>
      </c>
      <c r="CQ47" s="42">
        <v>421.4</v>
      </c>
      <c r="CR47" s="42">
        <v>425.3</v>
      </c>
      <c r="CS47" s="42">
        <v>362.79999999999995</v>
      </c>
      <c r="CT47" s="43">
        <v>451.9</v>
      </c>
      <c r="CU47" s="42">
        <v>447.7</v>
      </c>
      <c r="CV47" s="42">
        <v>438.9</v>
      </c>
      <c r="CW47" s="42">
        <v>438</v>
      </c>
      <c r="CX47" s="42">
        <v>435.3</v>
      </c>
      <c r="CY47" s="42">
        <v>432</v>
      </c>
      <c r="CZ47" s="42">
        <v>433.9</v>
      </c>
      <c r="DA47" s="42">
        <v>434.1</v>
      </c>
      <c r="DB47" s="42">
        <v>434.7</v>
      </c>
      <c r="DC47" s="42">
        <v>433.7</v>
      </c>
      <c r="DD47" s="92">
        <v>436.4</v>
      </c>
      <c r="DE47" s="92">
        <v>424.7</v>
      </c>
    </row>
    <row r="48" spans="1:109">
      <c r="A48" s="21" t="s">
        <v>43</v>
      </c>
      <c r="B48" s="42">
        <v>949.3</v>
      </c>
      <c r="C48" s="42">
        <v>945.1</v>
      </c>
      <c r="D48" s="42">
        <v>952.6</v>
      </c>
      <c r="E48" s="42">
        <v>968.8</v>
      </c>
      <c r="F48" s="42">
        <v>980.4</v>
      </c>
      <c r="G48" s="42">
        <v>993.3</v>
      </c>
      <c r="H48" s="42">
        <v>1006.5</v>
      </c>
      <c r="I48" s="42">
        <v>1015</v>
      </c>
      <c r="J48" s="42">
        <v>1017.6</v>
      </c>
      <c r="K48" s="42">
        <v>1023.1</v>
      </c>
      <c r="L48" s="92">
        <v>1027.0999999999999</v>
      </c>
      <c r="M48" s="92">
        <v>989.3</v>
      </c>
      <c r="N48" s="43">
        <v>47.1</v>
      </c>
      <c r="O48" s="42">
        <v>42.6</v>
      </c>
      <c r="P48" s="42">
        <v>41.5</v>
      </c>
      <c r="Q48" s="42">
        <v>43.3</v>
      </c>
      <c r="R48" s="42">
        <v>45.3</v>
      </c>
      <c r="S48" s="42">
        <v>47</v>
      </c>
      <c r="T48" s="42">
        <v>50.1</v>
      </c>
      <c r="U48" s="42">
        <v>51.6</v>
      </c>
      <c r="V48" s="42">
        <v>51.9</v>
      </c>
      <c r="W48" s="42">
        <v>53.4</v>
      </c>
      <c r="X48" s="42">
        <v>54.5</v>
      </c>
      <c r="Y48" s="42">
        <v>56</v>
      </c>
      <c r="Z48" s="43">
        <v>93.2</v>
      </c>
      <c r="AA48" s="42">
        <v>91.7</v>
      </c>
      <c r="AB48" s="42">
        <v>93.4</v>
      </c>
      <c r="AC48" s="42">
        <v>95</v>
      </c>
      <c r="AD48" s="42">
        <v>96.5</v>
      </c>
      <c r="AE48" s="42">
        <v>97.3</v>
      </c>
      <c r="AF48" s="42">
        <v>97.4</v>
      </c>
      <c r="AG48" s="42">
        <v>96.8</v>
      </c>
      <c r="AH48" s="42">
        <v>98.1</v>
      </c>
      <c r="AI48" s="42">
        <v>99.7</v>
      </c>
      <c r="AJ48" s="42">
        <v>99.7</v>
      </c>
      <c r="AK48" s="42">
        <v>97.5</v>
      </c>
      <c r="AL48" s="43">
        <v>198.2</v>
      </c>
      <c r="AM48" s="42">
        <v>195.8</v>
      </c>
      <c r="AN48" s="42">
        <v>197.8</v>
      </c>
      <c r="AO48" s="42">
        <v>199.7</v>
      </c>
      <c r="AP48" s="42">
        <v>201.3</v>
      </c>
      <c r="AQ48" s="42">
        <v>203.8</v>
      </c>
      <c r="AR48" s="42">
        <v>206.7</v>
      </c>
      <c r="AS48" s="42">
        <v>205.1</v>
      </c>
      <c r="AT48" s="42">
        <v>202.8</v>
      </c>
      <c r="AU48" s="42">
        <v>201.3</v>
      </c>
      <c r="AV48" s="42">
        <v>198.5</v>
      </c>
      <c r="AW48" s="42">
        <v>191.7</v>
      </c>
      <c r="AX48" s="43">
        <v>17.5</v>
      </c>
      <c r="AY48" s="42">
        <v>17</v>
      </c>
      <c r="AZ48" s="42">
        <v>17</v>
      </c>
      <c r="BA48" s="42">
        <v>17.2</v>
      </c>
      <c r="BB48" s="42">
        <v>17.100000000000001</v>
      </c>
      <c r="BC48" s="42">
        <v>17.100000000000001</v>
      </c>
      <c r="BD48" s="42">
        <v>18.3</v>
      </c>
      <c r="BE48" s="42">
        <v>18.5</v>
      </c>
      <c r="BF48" s="42">
        <v>18.2</v>
      </c>
      <c r="BG48" s="42">
        <v>17.7</v>
      </c>
      <c r="BH48" s="92">
        <v>17.2</v>
      </c>
      <c r="BI48" s="42">
        <v>16.2</v>
      </c>
      <c r="BJ48" s="43">
        <v>168.7</v>
      </c>
      <c r="BK48" s="42">
        <v>170</v>
      </c>
      <c r="BL48" s="42">
        <v>173.5</v>
      </c>
      <c r="BM48" s="42">
        <v>178.4</v>
      </c>
      <c r="BN48" s="42">
        <v>181.9</v>
      </c>
      <c r="BO48" s="42">
        <v>185.3</v>
      </c>
      <c r="BP48" s="42">
        <v>187.8</v>
      </c>
      <c r="BQ48" s="42">
        <v>191.3</v>
      </c>
      <c r="BR48" s="42">
        <v>191.3</v>
      </c>
      <c r="BS48" s="42">
        <v>193.10000000000002</v>
      </c>
      <c r="BT48" s="42">
        <v>195</v>
      </c>
      <c r="BU48">
        <v>191.6</v>
      </c>
      <c r="BV48" s="43">
        <v>138.69999999999999</v>
      </c>
      <c r="BW48" s="42">
        <v>140.69999999999999</v>
      </c>
      <c r="BX48" s="42">
        <v>142.9</v>
      </c>
      <c r="BY48" s="42">
        <v>145.9</v>
      </c>
      <c r="BZ48" s="42">
        <v>147</v>
      </c>
      <c r="CA48" s="42">
        <v>148.4</v>
      </c>
      <c r="CB48" s="42">
        <v>149.80000000000001</v>
      </c>
      <c r="CC48" s="42">
        <v>152.6</v>
      </c>
      <c r="CD48" s="42">
        <v>154.4</v>
      </c>
      <c r="CE48" s="42">
        <v>155.6</v>
      </c>
      <c r="CF48" s="42">
        <v>157.19999999999999</v>
      </c>
      <c r="CG48" s="42">
        <v>153</v>
      </c>
      <c r="CH48" s="43">
        <v>117.5</v>
      </c>
      <c r="CI48" s="42">
        <v>117.6</v>
      </c>
      <c r="CJ48" s="42">
        <v>118.4</v>
      </c>
      <c r="CK48" s="42">
        <v>120.9</v>
      </c>
      <c r="CL48" s="42">
        <v>122.6</v>
      </c>
      <c r="CM48" s="42">
        <v>124</v>
      </c>
      <c r="CN48" s="42">
        <v>125.5</v>
      </c>
      <c r="CO48" s="42">
        <v>127.1</v>
      </c>
      <c r="CP48" s="42">
        <v>128.4</v>
      </c>
      <c r="CQ48" s="42">
        <v>129</v>
      </c>
      <c r="CR48" s="42">
        <v>131.39999999999998</v>
      </c>
      <c r="CS48" s="42">
        <v>114.9</v>
      </c>
      <c r="CT48" s="43">
        <v>168.5</v>
      </c>
      <c r="CU48" s="42">
        <v>169.6</v>
      </c>
      <c r="CV48" s="42">
        <v>168.2</v>
      </c>
      <c r="CW48" s="42">
        <v>168.4</v>
      </c>
      <c r="CX48" s="42">
        <v>168.9</v>
      </c>
      <c r="CY48" s="42">
        <v>170.5</v>
      </c>
      <c r="CZ48" s="42">
        <v>171</v>
      </c>
      <c r="DA48" s="42">
        <v>172.1</v>
      </c>
      <c r="DB48" s="42">
        <v>172.7</v>
      </c>
      <c r="DC48" s="42">
        <v>173.5</v>
      </c>
      <c r="DD48" s="92">
        <v>173.6</v>
      </c>
      <c r="DE48" s="92">
        <v>168.4</v>
      </c>
    </row>
    <row r="49" spans="1:109">
      <c r="A49" s="21" t="s">
        <v>48</v>
      </c>
      <c r="B49" s="42">
        <v>366.7</v>
      </c>
      <c r="C49" s="42">
        <v>376</v>
      </c>
      <c r="D49" s="42">
        <v>396.6</v>
      </c>
      <c r="E49" s="42">
        <v>429</v>
      </c>
      <c r="F49" s="42">
        <v>443.7</v>
      </c>
      <c r="G49" s="42">
        <v>460.7</v>
      </c>
      <c r="H49" s="42">
        <v>453.5</v>
      </c>
      <c r="I49" s="42">
        <v>434.8</v>
      </c>
      <c r="J49" s="42">
        <v>430.5</v>
      </c>
      <c r="K49" s="42">
        <v>433.4</v>
      </c>
      <c r="L49" s="92">
        <v>439.2</v>
      </c>
      <c r="M49" s="92">
        <v>411.6</v>
      </c>
      <c r="N49" s="43">
        <v>27.9</v>
      </c>
      <c r="O49" s="42">
        <v>32.299999999999997</v>
      </c>
      <c r="P49" s="42">
        <v>41.5</v>
      </c>
      <c r="Q49" s="42">
        <v>54.3</v>
      </c>
      <c r="R49" s="42">
        <v>58.599999999999994</v>
      </c>
      <c r="S49" s="42">
        <v>64.2</v>
      </c>
      <c r="T49" s="42">
        <v>58</v>
      </c>
      <c r="U49" s="42">
        <v>47.400000000000006</v>
      </c>
      <c r="V49" s="42">
        <v>44.8</v>
      </c>
      <c r="W49" s="42">
        <v>46.599999999999994</v>
      </c>
      <c r="X49" s="42">
        <v>49.400000000000006</v>
      </c>
      <c r="Y49" s="42">
        <v>41.4</v>
      </c>
      <c r="Z49" s="43">
        <v>23.5</v>
      </c>
      <c r="AA49" s="42">
        <v>22.6</v>
      </c>
      <c r="AB49" s="42">
        <v>23.8</v>
      </c>
      <c r="AC49" s="42">
        <v>25.2</v>
      </c>
      <c r="AD49" s="42">
        <v>25.4</v>
      </c>
      <c r="AE49" s="42">
        <v>26</v>
      </c>
      <c r="AF49" s="42">
        <v>25.5</v>
      </c>
      <c r="AG49" s="42">
        <v>24.6</v>
      </c>
      <c r="AH49" s="42">
        <v>24.7</v>
      </c>
      <c r="AI49" s="42">
        <v>25.9</v>
      </c>
      <c r="AJ49" s="42">
        <v>26.4</v>
      </c>
      <c r="AK49" s="42">
        <v>25.2</v>
      </c>
      <c r="AL49" s="43">
        <v>78</v>
      </c>
      <c r="AM49" s="42">
        <v>80.599999999999994</v>
      </c>
      <c r="AN49" s="42">
        <v>86.7</v>
      </c>
      <c r="AO49" s="42">
        <v>96.7</v>
      </c>
      <c r="AP49" s="42">
        <v>101.6</v>
      </c>
      <c r="AQ49" s="42">
        <v>106.1</v>
      </c>
      <c r="AR49" s="42">
        <v>104.1</v>
      </c>
      <c r="AS49" s="42">
        <v>96.5</v>
      </c>
      <c r="AT49" s="42">
        <v>94.8</v>
      </c>
      <c r="AU49" s="42">
        <v>94.2</v>
      </c>
      <c r="AV49" s="42">
        <v>93.7</v>
      </c>
      <c r="AW49" s="42">
        <v>89.1</v>
      </c>
      <c r="AX49" s="43">
        <v>7.5</v>
      </c>
      <c r="AY49" s="42">
        <v>7.3</v>
      </c>
      <c r="AZ49" s="42">
        <v>7.1</v>
      </c>
      <c r="BA49" s="42">
        <v>6.9</v>
      </c>
      <c r="BB49" s="42">
        <v>6.8</v>
      </c>
      <c r="BC49" s="42">
        <v>6.8</v>
      </c>
      <c r="BD49" s="42">
        <v>6.6</v>
      </c>
      <c r="BE49" s="42">
        <v>6.7</v>
      </c>
      <c r="BF49" s="42">
        <v>6.5</v>
      </c>
      <c r="BG49" s="42">
        <v>6.2</v>
      </c>
      <c r="BH49" s="92">
        <v>6.1</v>
      </c>
      <c r="BI49" s="42">
        <v>5.8</v>
      </c>
      <c r="BJ49" s="43">
        <v>49.2</v>
      </c>
      <c r="BK49" s="42">
        <v>49</v>
      </c>
      <c r="BL49" s="42">
        <v>51</v>
      </c>
      <c r="BM49" s="42">
        <v>54.5</v>
      </c>
      <c r="BN49" s="42">
        <v>57.1</v>
      </c>
      <c r="BO49" s="42">
        <v>60.1</v>
      </c>
      <c r="BP49" s="42">
        <v>60.699999999999996</v>
      </c>
      <c r="BQ49" s="42">
        <v>58.9</v>
      </c>
      <c r="BR49" s="42">
        <v>58.9</v>
      </c>
      <c r="BS49" s="42">
        <v>58.900000000000006</v>
      </c>
      <c r="BT49" s="42">
        <v>57.599999999999994</v>
      </c>
      <c r="BU49">
        <v>56.1</v>
      </c>
      <c r="BV49" s="43">
        <v>53.3</v>
      </c>
      <c r="BW49" s="42">
        <v>55</v>
      </c>
      <c r="BX49" s="42">
        <v>56.2</v>
      </c>
      <c r="BY49" s="42">
        <v>57.7</v>
      </c>
      <c r="BZ49" s="42">
        <v>58.8</v>
      </c>
      <c r="CA49" s="42">
        <v>59.3</v>
      </c>
      <c r="CB49" s="42">
        <v>60.3</v>
      </c>
      <c r="CC49" s="42">
        <v>62</v>
      </c>
      <c r="CD49" s="42">
        <v>63.1</v>
      </c>
      <c r="CE49" s="42">
        <v>63.7</v>
      </c>
      <c r="CF49" s="42">
        <v>67.2</v>
      </c>
      <c r="CG49" s="42">
        <v>65.8</v>
      </c>
      <c r="CH49" s="43">
        <v>49.3</v>
      </c>
      <c r="CI49" s="42">
        <v>49.699999999999996</v>
      </c>
      <c r="CJ49" s="42">
        <v>51.1</v>
      </c>
      <c r="CK49" s="42">
        <v>54.2</v>
      </c>
      <c r="CL49" s="42">
        <v>55.5</v>
      </c>
      <c r="CM49" s="42">
        <v>57.6</v>
      </c>
      <c r="CN49" s="42">
        <v>57.1</v>
      </c>
      <c r="CO49" s="42">
        <v>55.4</v>
      </c>
      <c r="CP49" s="42">
        <v>55.400000000000006</v>
      </c>
      <c r="CQ49" s="42">
        <v>55.400000000000006</v>
      </c>
      <c r="CR49" s="42">
        <v>55.9</v>
      </c>
      <c r="CS49" s="42">
        <v>49</v>
      </c>
      <c r="CT49" s="43">
        <v>77.900000000000006</v>
      </c>
      <c r="CU49" s="42">
        <v>79.599999999999994</v>
      </c>
      <c r="CV49" s="42">
        <v>79.099999999999994</v>
      </c>
      <c r="CW49" s="42">
        <v>79.400000000000006</v>
      </c>
      <c r="CX49" s="42">
        <v>79.900000000000006</v>
      </c>
      <c r="CY49" s="42">
        <v>80.599999999999994</v>
      </c>
      <c r="CZ49" s="42">
        <v>81.3</v>
      </c>
      <c r="DA49" s="42">
        <v>83.3</v>
      </c>
      <c r="DB49" s="42">
        <v>82.4</v>
      </c>
      <c r="DC49" s="42">
        <v>82.5</v>
      </c>
      <c r="DD49" s="92">
        <v>83</v>
      </c>
      <c r="DE49" s="92">
        <v>79.3</v>
      </c>
    </row>
    <row r="50" spans="1:109">
      <c r="A50" s="21" t="s">
        <v>49</v>
      </c>
      <c r="B50" s="42">
        <v>5072.5</v>
      </c>
      <c r="C50" s="42">
        <v>5036</v>
      </c>
      <c r="D50" s="42">
        <v>5105.2</v>
      </c>
      <c r="E50" s="42">
        <v>5198.3</v>
      </c>
      <c r="F50" s="42">
        <v>5263.1</v>
      </c>
      <c r="G50" s="42">
        <v>5330.7</v>
      </c>
      <c r="H50" s="42">
        <v>5423.5</v>
      </c>
      <c r="I50" s="42">
        <v>5480.9</v>
      </c>
      <c r="J50" s="42">
        <v>5525.9</v>
      </c>
      <c r="K50" s="42">
        <v>5559.9</v>
      </c>
      <c r="L50" s="92">
        <v>5586.8</v>
      </c>
      <c r="M50" s="92">
        <v>5253.9</v>
      </c>
      <c r="N50" s="43">
        <v>192.79999999999998</v>
      </c>
      <c r="O50" s="42">
        <v>180.10000000000002</v>
      </c>
      <c r="P50" s="42">
        <v>187.4</v>
      </c>
      <c r="Q50" s="42">
        <v>192.5</v>
      </c>
      <c r="R50" s="42">
        <v>198.5</v>
      </c>
      <c r="S50" s="42">
        <v>208.9</v>
      </c>
      <c r="T50" s="42">
        <v>214.6</v>
      </c>
      <c r="U50" s="42">
        <v>217</v>
      </c>
      <c r="V50" s="42">
        <v>227.70000000000002</v>
      </c>
      <c r="W50" s="42">
        <v>231.5</v>
      </c>
      <c r="X50" s="42">
        <v>237.9</v>
      </c>
      <c r="Y50" s="42">
        <v>228.3</v>
      </c>
      <c r="Z50" s="43">
        <v>629.4</v>
      </c>
      <c r="AA50" s="42">
        <v>620.5</v>
      </c>
      <c r="AB50" s="42">
        <v>638.6</v>
      </c>
      <c r="AC50" s="42">
        <v>656.2</v>
      </c>
      <c r="AD50" s="42">
        <v>662.8</v>
      </c>
      <c r="AE50" s="42">
        <v>673</v>
      </c>
      <c r="AF50" s="42">
        <v>686.8</v>
      </c>
      <c r="AG50" s="42">
        <v>685.5</v>
      </c>
      <c r="AH50" s="42">
        <v>686.8</v>
      </c>
      <c r="AI50" s="42">
        <v>698.9</v>
      </c>
      <c r="AJ50" s="42">
        <v>701.4</v>
      </c>
      <c r="AK50" s="42">
        <v>652.9</v>
      </c>
      <c r="AL50" s="43">
        <v>967.2</v>
      </c>
      <c r="AM50" s="42">
        <v>947.6</v>
      </c>
      <c r="AN50" s="42">
        <v>957.7</v>
      </c>
      <c r="AO50" s="42">
        <v>972.9</v>
      </c>
      <c r="AP50" s="42">
        <v>982.1</v>
      </c>
      <c r="AQ50" s="42">
        <v>993.1</v>
      </c>
      <c r="AR50" s="42">
        <v>1012.9</v>
      </c>
      <c r="AS50" s="42">
        <v>1020.6</v>
      </c>
      <c r="AT50" s="42">
        <v>1024.2</v>
      </c>
      <c r="AU50" s="42">
        <v>1024.3</v>
      </c>
      <c r="AV50" s="42">
        <v>1025.4000000000001</v>
      </c>
      <c r="AW50" s="42">
        <v>1004.1</v>
      </c>
      <c r="AX50" s="43">
        <v>80.8</v>
      </c>
      <c r="AY50" s="42">
        <v>77.599999999999994</v>
      </c>
      <c r="AZ50" s="42">
        <v>76.099999999999994</v>
      </c>
      <c r="BA50" s="42">
        <v>75</v>
      </c>
      <c r="BB50" s="42">
        <v>75.2</v>
      </c>
      <c r="BC50" s="42">
        <v>72.599999999999994</v>
      </c>
      <c r="BD50" s="42">
        <v>71.599999999999994</v>
      </c>
      <c r="BE50" s="42">
        <v>72.3</v>
      </c>
      <c r="BF50" s="42">
        <v>71.599999999999994</v>
      </c>
      <c r="BG50" s="42">
        <v>70.8</v>
      </c>
      <c r="BH50" s="92">
        <v>69.5</v>
      </c>
      <c r="BI50" s="42">
        <v>63.8</v>
      </c>
      <c r="BJ50" s="43">
        <v>896.5</v>
      </c>
      <c r="BK50" s="42">
        <v>902.5</v>
      </c>
      <c r="BL50" s="42">
        <v>929.8</v>
      </c>
      <c r="BM50" s="42">
        <v>953.6</v>
      </c>
      <c r="BN50" s="42">
        <v>973.40000000000009</v>
      </c>
      <c r="BO50" s="42">
        <v>996.7</v>
      </c>
      <c r="BP50" s="42">
        <v>1009</v>
      </c>
      <c r="BQ50" s="42">
        <v>1022</v>
      </c>
      <c r="BR50" s="42">
        <v>1028.7</v>
      </c>
      <c r="BS50" s="42">
        <v>1039.0999999999999</v>
      </c>
      <c r="BT50" s="42">
        <v>1044.5999999999999</v>
      </c>
      <c r="BU50">
        <v>996.1</v>
      </c>
      <c r="BV50" s="43">
        <v>828.4</v>
      </c>
      <c r="BW50" s="42">
        <v>840.6</v>
      </c>
      <c r="BX50" s="42">
        <v>852.3</v>
      </c>
      <c r="BY50" s="42">
        <v>865.8</v>
      </c>
      <c r="BZ50" s="42">
        <v>879.8</v>
      </c>
      <c r="CA50" s="42">
        <v>889.8</v>
      </c>
      <c r="CB50" s="42">
        <v>906</v>
      </c>
      <c r="CC50" s="42">
        <v>923.8</v>
      </c>
      <c r="CD50" s="42">
        <v>928.6</v>
      </c>
      <c r="CE50" s="42">
        <v>936.1</v>
      </c>
      <c r="CF50" s="42">
        <v>940.3</v>
      </c>
      <c r="CG50" s="42">
        <v>895.2</v>
      </c>
      <c r="CH50" s="43">
        <v>685.5</v>
      </c>
      <c r="CI50" s="42">
        <v>681.3</v>
      </c>
      <c r="CJ50" s="42">
        <v>690.8</v>
      </c>
      <c r="CK50" s="42">
        <v>712.5</v>
      </c>
      <c r="CL50" s="42">
        <v>729.5</v>
      </c>
      <c r="CM50" s="42">
        <v>737.9</v>
      </c>
      <c r="CN50" s="42">
        <v>751.9</v>
      </c>
      <c r="CO50" s="42">
        <v>763.4</v>
      </c>
      <c r="CP50" s="42">
        <v>776.09999999999991</v>
      </c>
      <c r="CQ50" s="42">
        <v>780.09999999999991</v>
      </c>
      <c r="CR50" s="42">
        <v>781.7</v>
      </c>
      <c r="CS50" s="42">
        <v>654.4</v>
      </c>
      <c r="CT50" s="43">
        <v>792</v>
      </c>
      <c r="CU50" s="42">
        <v>785.7</v>
      </c>
      <c r="CV50" s="42">
        <v>772.5</v>
      </c>
      <c r="CW50" s="42">
        <v>769.8</v>
      </c>
      <c r="CX50" s="42">
        <v>761.7</v>
      </c>
      <c r="CY50" s="42">
        <v>758.7</v>
      </c>
      <c r="CZ50" s="42">
        <v>770.7</v>
      </c>
      <c r="DA50" s="42">
        <v>776.5</v>
      </c>
      <c r="DB50" s="42">
        <v>782.2</v>
      </c>
      <c r="DC50" s="42">
        <v>779.2</v>
      </c>
      <c r="DD50" s="92">
        <v>786.1</v>
      </c>
      <c r="DE50" s="92">
        <v>759.2</v>
      </c>
    </row>
    <row r="51" spans="1:109">
      <c r="A51" s="21" t="s">
        <v>53</v>
      </c>
      <c r="B51" s="42">
        <v>403.7</v>
      </c>
      <c r="C51" s="42">
        <v>403.2</v>
      </c>
      <c r="D51" s="42">
        <v>407.5</v>
      </c>
      <c r="E51" s="42">
        <v>414</v>
      </c>
      <c r="F51" s="42">
        <v>417.7</v>
      </c>
      <c r="G51" s="42">
        <v>423.4</v>
      </c>
      <c r="H51" s="42">
        <v>428.3</v>
      </c>
      <c r="I51" s="42">
        <v>432.7</v>
      </c>
      <c r="J51" s="42">
        <v>434.4</v>
      </c>
      <c r="K51" s="42">
        <v>438.9</v>
      </c>
      <c r="L51" s="92">
        <v>440.6</v>
      </c>
      <c r="M51" s="92">
        <v>425.4</v>
      </c>
      <c r="N51" s="43">
        <v>21.8</v>
      </c>
      <c r="O51" s="42">
        <v>21</v>
      </c>
      <c r="P51" s="42">
        <v>21.1</v>
      </c>
      <c r="Q51" s="42">
        <v>21.1</v>
      </c>
      <c r="R51" s="42">
        <v>21.4</v>
      </c>
      <c r="S51" s="42">
        <v>22.2</v>
      </c>
      <c r="T51" s="42">
        <v>23.099999999999998</v>
      </c>
      <c r="U51" s="42">
        <v>23.799999999999997</v>
      </c>
      <c r="V51" s="42">
        <v>23.4</v>
      </c>
      <c r="W51" s="42">
        <v>23.9</v>
      </c>
      <c r="X51" s="42">
        <v>24.6</v>
      </c>
      <c r="Y51" s="42">
        <v>25.2</v>
      </c>
      <c r="Z51" s="43">
        <v>37.700000000000003</v>
      </c>
      <c r="AA51" s="42">
        <v>36.9</v>
      </c>
      <c r="AB51" s="42">
        <v>39.200000000000003</v>
      </c>
      <c r="AC51" s="42">
        <v>41.2</v>
      </c>
      <c r="AD51" s="42">
        <v>41.5</v>
      </c>
      <c r="AE51" s="42">
        <v>42.4</v>
      </c>
      <c r="AF51" s="42">
        <v>42.6</v>
      </c>
      <c r="AG51" s="42">
        <v>42</v>
      </c>
      <c r="AH51" s="42">
        <v>43.1</v>
      </c>
      <c r="AI51" s="42">
        <v>44.4</v>
      </c>
      <c r="AJ51" s="42">
        <v>44.8</v>
      </c>
      <c r="AK51" s="42">
        <v>43.2</v>
      </c>
      <c r="AL51" s="43">
        <v>80.7</v>
      </c>
      <c r="AM51" s="42">
        <v>80.599999999999994</v>
      </c>
      <c r="AN51" s="42">
        <v>81.7</v>
      </c>
      <c r="AO51" s="42">
        <v>83</v>
      </c>
      <c r="AP51" s="42">
        <v>83.7</v>
      </c>
      <c r="AQ51" s="42">
        <v>85.6</v>
      </c>
      <c r="AR51" s="42">
        <v>87.5</v>
      </c>
      <c r="AS51" s="42">
        <v>88.4</v>
      </c>
      <c r="AT51" s="42">
        <v>86.9</v>
      </c>
      <c r="AU51" s="42">
        <v>86.8</v>
      </c>
      <c r="AV51" s="42">
        <v>86</v>
      </c>
      <c r="AW51" s="42">
        <v>83.9</v>
      </c>
      <c r="AX51" s="43">
        <v>6.7</v>
      </c>
      <c r="AY51" s="42">
        <v>6.5</v>
      </c>
      <c r="AZ51" s="42">
        <v>6.4</v>
      </c>
      <c r="BA51" s="42">
        <v>6.2</v>
      </c>
      <c r="BB51" s="42">
        <v>6</v>
      </c>
      <c r="BC51" s="42">
        <v>6.1</v>
      </c>
      <c r="BD51" s="42">
        <v>5.9</v>
      </c>
      <c r="BE51" s="42">
        <v>5.8</v>
      </c>
      <c r="BF51" s="42">
        <v>5.7</v>
      </c>
      <c r="BG51" s="42">
        <v>5.6</v>
      </c>
      <c r="BH51" s="92">
        <v>5.5</v>
      </c>
      <c r="BI51" s="42">
        <v>5</v>
      </c>
      <c r="BJ51" s="43">
        <v>57.3</v>
      </c>
      <c r="BK51" s="42">
        <v>56.4</v>
      </c>
      <c r="BL51" s="42">
        <v>56.8</v>
      </c>
      <c r="BM51" s="42">
        <v>57.8</v>
      </c>
      <c r="BN51" s="42">
        <v>59.2</v>
      </c>
      <c r="BO51" s="42">
        <v>59.7</v>
      </c>
      <c r="BP51" s="42">
        <v>60.3</v>
      </c>
      <c r="BQ51" s="42">
        <v>60.6</v>
      </c>
      <c r="BR51" s="42">
        <v>60.6</v>
      </c>
      <c r="BS51" s="42">
        <v>61.8</v>
      </c>
      <c r="BT51" s="42">
        <v>62.2</v>
      </c>
      <c r="BU51">
        <v>61.1</v>
      </c>
      <c r="BV51" s="43">
        <v>63.2</v>
      </c>
      <c r="BW51" s="42">
        <v>64.5</v>
      </c>
      <c r="BX51" s="42">
        <v>65.3</v>
      </c>
      <c r="BY51" s="42">
        <v>67.099999999999994</v>
      </c>
      <c r="BZ51" s="42">
        <v>68</v>
      </c>
      <c r="CA51" s="42">
        <v>68.400000000000006</v>
      </c>
      <c r="CB51" s="42">
        <v>69.099999999999994</v>
      </c>
      <c r="CC51" s="42">
        <v>70.400000000000006</v>
      </c>
      <c r="CD51" s="42">
        <v>72</v>
      </c>
      <c r="CE51" s="42">
        <v>72.8</v>
      </c>
      <c r="CF51" s="42">
        <v>73.5</v>
      </c>
      <c r="CG51" s="42">
        <v>73.099999999999994</v>
      </c>
      <c r="CH51" s="43">
        <v>58.599999999999994</v>
      </c>
      <c r="CI51" s="42">
        <v>58.6</v>
      </c>
      <c r="CJ51" s="42">
        <v>59</v>
      </c>
      <c r="CK51" s="42">
        <v>60.099999999999994</v>
      </c>
      <c r="CL51" s="42">
        <v>60.6</v>
      </c>
      <c r="CM51" s="42">
        <v>61.099999999999994</v>
      </c>
      <c r="CN51" s="42">
        <v>62.1</v>
      </c>
      <c r="CO51" s="42">
        <v>62.9</v>
      </c>
      <c r="CP51" s="42">
        <v>63.599999999999994</v>
      </c>
      <c r="CQ51" s="42">
        <v>64.099999999999994</v>
      </c>
      <c r="CR51" s="42">
        <v>64.199999999999989</v>
      </c>
      <c r="CS51" s="42">
        <v>57.300000000000004</v>
      </c>
      <c r="CT51" s="43">
        <v>77.8</v>
      </c>
      <c r="CU51" s="42">
        <v>78.7</v>
      </c>
      <c r="CV51" s="42">
        <v>78</v>
      </c>
      <c r="CW51" s="42">
        <v>77.5</v>
      </c>
      <c r="CX51" s="42">
        <v>77.3</v>
      </c>
      <c r="CY51" s="42">
        <v>77.900000000000006</v>
      </c>
      <c r="CZ51" s="42">
        <v>77.8</v>
      </c>
      <c r="DA51" s="42">
        <v>78.7</v>
      </c>
      <c r="DB51" s="42">
        <v>79.3</v>
      </c>
      <c r="DC51" s="42">
        <v>79.599999999999994</v>
      </c>
      <c r="DD51" s="92">
        <v>79.900000000000006</v>
      </c>
      <c r="DE51" s="92">
        <v>76.7</v>
      </c>
    </row>
    <row r="52" spans="1:109">
      <c r="A52" s="37" t="s">
        <v>57</v>
      </c>
      <c r="B52" s="38">
        <v>2741.1</v>
      </c>
      <c r="C52" s="38">
        <v>2725</v>
      </c>
      <c r="D52" s="38">
        <v>2751.8</v>
      </c>
      <c r="E52" s="38">
        <v>2780.5</v>
      </c>
      <c r="F52" s="38">
        <v>2809</v>
      </c>
      <c r="G52" s="38">
        <v>2845.1</v>
      </c>
      <c r="H52" s="38">
        <v>2892</v>
      </c>
      <c r="I52" s="38">
        <v>2924.2</v>
      </c>
      <c r="J52" s="38">
        <v>2944.8</v>
      </c>
      <c r="K52" s="38">
        <v>2971.5</v>
      </c>
      <c r="L52" s="92">
        <v>2981.4</v>
      </c>
      <c r="M52" s="92">
        <v>2818</v>
      </c>
      <c r="N52" s="39">
        <v>104.7</v>
      </c>
      <c r="O52" s="38">
        <v>97.5</v>
      </c>
      <c r="P52" s="38">
        <v>95.7</v>
      </c>
      <c r="Q52" s="38">
        <v>97.1</v>
      </c>
      <c r="R52" s="38">
        <v>102.3</v>
      </c>
      <c r="S52" s="38">
        <v>107.8</v>
      </c>
      <c r="T52" s="38">
        <v>113.60000000000001</v>
      </c>
      <c r="U52" s="38">
        <v>115.6</v>
      </c>
      <c r="V52" s="38">
        <v>120.89999999999999</v>
      </c>
      <c r="W52" s="38">
        <v>127</v>
      </c>
      <c r="X52" s="38">
        <v>128.19999999999999</v>
      </c>
      <c r="Y52" s="38">
        <v>127.5</v>
      </c>
      <c r="Z52" s="39">
        <v>436.4</v>
      </c>
      <c r="AA52" s="38">
        <v>430.5</v>
      </c>
      <c r="AB52" s="38">
        <v>445</v>
      </c>
      <c r="AC52" s="38">
        <v>455.6</v>
      </c>
      <c r="AD52" s="38">
        <v>457.5</v>
      </c>
      <c r="AE52" s="38">
        <v>464.8</v>
      </c>
      <c r="AF52" s="38">
        <v>467.2</v>
      </c>
      <c r="AG52" s="38">
        <v>465.3</v>
      </c>
      <c r="AH52" s="38">
        <v>468.2</v>
      </c>
      <c r="AI52" s="38">
        <v>475.5</v>
      </c>
      <c r="AJ52" s="38">
        <v>484.3</v>
      </c>
      <c r="AK52" s="38">
        <v>459.7</v>
      </c>
      <c r="AL52" s="39">
        <v>517.29999999999995</v>
      </c>
      <c r="AM52" s="38">
        <v>508.2</v>
      </c>
      <c r="AN52" s="38">
        <v>510.6</v>
      </c>
      <c r="AO52" s="38">
        <v>512.29999999999995</v>
      </c>
      <c r="AP52" s="38">
        <v>517.70000000000005</v>
      </c>
      <c r="AQ52" s="38">
        <v>524.70000000000005</v>
      </c>
      <c r="AR52" s="38">
        <v>531.6</v>
      </c>
      <c r="AS52" s="38">
        <v>539.70000000000005</v>
      </c>
      <c r="AT52" s="38">
        <v>541.70000000000005</v>
      </c>
      <c r="AU52" s="38">
        <v>543.20000000000005</v>
      </c>
      <c r="AV52" s="38">
        <v>534.1</v>
      </c>
      <c r="AW52" s="38">
        <v>518.20000000000005</v>
      </c>
      <c r="AX52" s="39">
        <v>48</v>
      </c>
      <c r="AY52" s="38">
        <v>46.7</v>
      </c>
      <c r="AZ52" s="38">
        <v>46.8</v>
      </c>
      <c r="BA52" s="38">
        <v>46.5</v>
      </c>
      <c r="BB52" s="38">
        <v>47.2</v>
      </c>
      <c r="BC52" s="38">
        <v>47.8</v>
      </c>
      <c r="BD52" s="38">
        <v>48.9</v>
      </c>
      <c r="BE52" s="38">
        <v>48.8</v>
      </c>
      <c r="BF52" s="38">
        <v>47.8</v>
      </c>
      <c r="BG52" s="38">
        <v>47.3</v>
      </c>
      <c r="BH52" s="92">
        <v>47</v>
      </c>
      <c r="BI52" s="38">
        <v>44.9</v>
      </c>
      <c r="BJ52" s="39">
        <v>416.79999999999995</v>
      </c>
      <c r="BK52" s="38">
        <v>426.5</v>
      </c>
      <c r="BL52" s="38">
        <v>438.5</v>
      </c>
      <c r="BM52" s="38">
        <v>445.20000000000005</v>
      </c>
      <c r="BN52" s="38">
        <v>452.2</v>
      </c>
      <c r="BO52" s="38">
        <v>457</v>
      </c>
      <c r="BP52" s="38">
        <v>466.09999999999997</v>
      </c>
      <c r="BQ52" s="38">
        <v>473.4</v>
      </c>
      <c r="BR52" s="38">
        <v>477.09999999999997</v>
      </c>
      <c r="BS52" s="38">
        <v>479.70000000000005</v>
      </c>
      <c r="BT52" s="38">
        <v>480.8</v>
      </c>
      <c r="BU52">
        <v>461.7</v>
      </c>
      <c r="BV52" s="39">
        <v>406.4</v>
      </c>
      <c r="BW52" s="38">
        <v>407.6</v>
      </c>
      <c r="BX52" s="38">
        <v>410.8</v>
      </c>
      <c r="BY52" s="38">
        <v>418.3</v>
      </c>
      <c r="BZ52" s="38">
        <v>424.1</v>
      </c>
      <c r="CA52" s="38">
        <v>429.7</v>
      </c>
      <c r="CB52" s="38">
        <v>436.2</v>
      </c>
      <c r="CC52" s="38">
        <v>445.1</v>
      </c>
      <c r="CD52" s="38">
        <v>450.6</v>
      </c>
      <c r="CE52" s="38">
        <v>456.1</v>
      </c>
      <c r="CF52" s="38">
        <v>464.3</v>
      </c>
      <c r="CG52" s="38">
        <v>449.9</v>
      </c>
      <c r="CH52" s="39">
        <v>390.79999999999995</v>
      </c>
      <c r="CI52" s="38">
        <v>388.4</v>
      </c>
      <c r="CJ52" s="38">
        <v>389.6</v>
      </c>
      <c r="CK52" s="38">
        <v>394.7</v>
      </c>
      <c r="CL52" s="38">
        <v>398.9</v>
      </c>
      <c r="CM52" s="38">
        <v>402.1</v>
      </c>
      <c r="CN52" s="38">
        <v>419</v>
      </c>
      <c r="CO52" s="38">
        <v>424</v>
      </c>
      <c r="CP52" s="38">
        <v>431</v>
      </c>
      <c r="CQ52" s="38">
        <v>434.90000000000003</v>
      </c>
      <c r="CR52" s="38">
        <v>436.8</v>
      </c>
      <c r="CS52" s="38">
        <v>369.9</v>
      </c>
      <c r="CT52" s="39">
        <v>420.8</v>
      </c>
      <c r="CU52" s="38">
        <v>419.7</v>
      </c>
      <c r="CV52" s="38">
        <v>414.8</v>
      </c>
      <c r="CW52" s="38">
        <v>410.9</v>
      </c>
      <c r="CX52" s="38">
        <v>409.1</v>
      </c>
      <c r="CY52" s="38">
        <v>411.1</v>
      </c>
      <c r="CZ52" s="38">
        <v>409.3</v>
      </c>
      <c r="DA52" s="38">
        <v>412.5</v>
      </c>
      <c r="DB52" s="38">
        <v>407.6</v>
      </c>
      <c r="DC52" s="42">
        <v>407.8</v>
      </c>
      <c r="DD52" s="92">
        <v>406</v>
      </c>
      <c r="DE52" s="92">
        <v>386.2</v>
      </c>
    </row>
    <row r="53" spans="1:109">
      <c r="A53" s="21" t="s">
        <v>63</v>
      </c>
      <c r="B53" s="40">
        <f t="shared" ref="B53:BJ53" si="248">SUM(B55:B63)</f>
        <v>24871.200000000001</v>
      </c>
      <c r="C53" s="40">
        <f t="shared" si="248"/>
        <v>24827.7</v>
      </c>
      <c r="D53" s="40">
        <f t="shared" si="248"/>
        <v>25080.400000000001</v>
      </c>
      <c r="E53" s="40">
        <f t="shared" ref="E53:F53" si="249">SUM(E55:E63)</f>
        <v>25373.4</v>
      </c>
      <c r="F53" s="40">
        <f t="shared" si="249"/>
        <v>25651.9</v>
      </c>
      <c r="G53" s="40">
        <f t="shared" ref="G53:I53" si="250">SUM(G55:G63)</f>
        <v>25955.200000000001</v>
      </c>
      <c r="H53" s="40">
        <f t="shared" si="250"/>
        <v>26351.3</v>
      </c>
      <c r="I53" s="40">
        <f t="shared" si="250"/>
        <v>26684.299999999996</v>
      </c>
      <c r="J53" s="40">
        <f t="shared" ref="J53" si="251">SUM(J55:J63)</f>
        <v>26984.399999999998</v>
      </c>
      <c r="K53" s="40">
        <f t="shared" ref="K53:L53" si="252">SUM(K55:K63)</f>
        <v>27283.699999999997</v>
      </c>
      <c r="L53" s="40">
        <f t="shared" si="252"/>
        <v>27559.999999999996</v>
      </c>
      <c r="M53" s="40">
        <f t="shared" ref="M53" si="253">SUM(M55:M63)</f>
        <v>25139.899999999998</v>
      </c>
      <c r="N53" s="41">
        <f t="shared" si="248"/>
        <v>967.9</v>
      </c>
      <c r="O53" s="40">
        <f t="shared" si="248"/>
        <v>923.69999999999993</v>
      </c>
      <c r="P53" s="40">
        <f t="shared" si="248"/>
        <v>946.69999999999993</v>
      </c>
      <c r="Q53" s="40">
        <f t="shared" ref="Q53:R53" si="254">SUM(Q55:Q63)</f>
        <v>965.3</v>
      </c>
      <c r="R53" s="40">
        <f t="shared" si="254"/>
        <v>992.8</v>
      </c>
      <c r="S53" s="40">
        <f t="shared" ref="S53:U53" si="255">SUM(S55:S63)</f>
        <v>1026.0999999999999</v>
      </c>
      <c r="T53" s="40">
        <f t="shared" si="255"/>
        <v>1071.6000000000001</v>
      </c>
      <c r="U53" s="40">
        <f t="shared" si="255"/>
        <v>1093.0999999999999</v>
      </c>
      <c r="V53" s="40">
        <f t="shared" ref="V53:W53" si="256">SUM(V55:V63)</f>
        <v>1124.3</v>
      </c>
      <c r="W53" s="40">
        <f t="shared" si="256"/>
        <v>1159.2000000000003</v>
      </c>
      <c r="X53" s="40">
        <f t="shared" ref="X53:Y53" si="257">SUM(X55:X63)</f>
        <v>1181.5</v>
      </c>
      <c r="Y53" s="40">
        <f t="shared" si="257"/>
        <v>1088.8000000000002</v>
      </c>
      <c r="Z53" s="41">
        <f t="shared" si="248"/>
        <v>1939.1999999999998</v>
      </c>
      <c r="AA53" s="40">
        <f t="shared" si="248"/>
        <v>1879.6999999999998</v>
      </c>
      <c r="AB53" s="40">
        <f t="shared" si="248"/>
        <v>1881.6</v>
      </c>
      <c r="AC53" s="40">
        <f t="shared" ref="AC53:AD53" si="258">SUM(AC55:AC63)</f>
        <v>1876.3</v>
      </c>
      <c r="AD53" s="40">
        <f t="shared" si="258"/>
        <v>1865.5999999999997</v>
      </c>
      <c r="AE53" s="40">
        <f t="shared" ref="AE53:AG53" si="259">SUM(AE55:AE63)</f>
        <v>1860.3000000000002</v>
      </c>
      <c r="AF53" s="40">
        <f t="shared" si="259"/>
        <v>1857.4</v>
      </c>
      <c r="AG53" s="40">
        <f t="shared" si="259"/>
        <v>1842</v>
      </c>
      <c r="AH53" s="40">
        <f t="shared" ref="AH53:AI53" si="260">SUM(AH55:AH63)</f>
        <v>1845.8000000000002</v>
      </c>
      <c r="AI53" s="40">
        <f t="shared" si="260"/>
        <v>1856.9</v>
      </c>
      <c r="AJ53" s="40">
        <f t="shared" ref="AJ53:AK53" si="261">SUM(AJ55:AJ63)</f>
        <v>1866.3999999999999</v>
      </c>
      <c r="AK53" s="40">
        <f t="shared" si="261"/>
        <v>1743</v>
      </c>
      <c r="AL53" s="41">
        <f t="shared" si="248"/>
        <v>4572.3</v>
      </c>
      <c r="AM53" s="40">
        <f t="shared" si="248"/>
        <v>4560.3999999999996</v>
      </c>
      <c r="AN53" s="40">
        <f t="shared" si="248"/>
        <v>4613.6999999999989</v>
      </c>
      <c r="AO53" s="40">
        <f t="shared" ref="AO53" si="262">SUM(AO55:AO63)</f>
        <v>4661.2000000000007</v>
      </c>
      <c r="AP53" s="40">
        <f>SUM(AQ55:AQ63)</f>
        <v>4752.3</v>
      </c>
      <c r="AQ53" s="40">
        <f t="shared" ref="AQ53:AS53" si="263">SUM(AQ55:AQ63)</f>
        <v>4752.3</v>
      </c>
      <c r="AR53" s="40">
        <f t="shared" si="263"/>
        <v>4804</v>
      </c>
      <c r="AS53" s="40">
        <f t="shared" si="263"/>
        <v>4831.2</v>
      </c>
      <c r="AT53" s="40">
        <f t="shared" ref="AT53:AU53" si="264">SUM(AT55:AT63)</f>
        <v>4852.8000000000011</v>
      </c>
      <c r="AU53" s="40">
        <f t="shared" si="264"/>
        <v>4843.8999999999996</v>
      </c>
      <c r="AV53" s="40">
        <f t="shared" ref="AV53:AW53" si="265">SUM(AV55:AV63)</f>
        <v>4822.7</v>
      </c>
      <c r="AW53" s="40">
        <f t="shared" si="265"/>
        <v>4436.7</v>
      </c>
      <c r="AX53" s="41">
        <f t="shared" si="248"/>
        <v>600.4</v>
      </c>
      <c r="AY53" s="40">
        <f t="shared" si="248"/>
        <v>577.9</v>
      </c>
      <c r="AZ53" s="40">
        <f t="shared" si="248"/>
        <v>573.4</v>
      </c>
      <c r="BA53" s="40">
        <f t="shared" ref="BA53:BB53" si="266">SUM(BA55:BA63)</f>
        <v>578.20000000000005</v>
      </c>
      <c r="BB53" s="40">
        <f t="shared" si="266"/>
        <v>576.1</v>
      </c>
      <c r="BC53" s="40">
        <f t="shared" ref="BC53:BE53" si="267">SUM(BC55:BC63)</f>
        <v>575.79999999999995</v>
      </c>
      <c r="BD53" s="40">
        <f t="shared" si="267"/>
        <v>578.30000000000007</v>
      </c>
      <c r="BE53" s="40">
        <f t="shared" si="267"/>
        <v>578.90000000000009</v>
      </c>
      <c r="BF53" s="40">
        <f t="shared" ref="BF53:BG53" si="268">SUM(BF55:BF63)</f>
        <v>575.90000000000009</v>
      </c>
      <c r="BG53" s="40">
        <f t="shared" si="268"/>
        <v>583.99999999999989</v>
      </c>
      <c r="BH53" s="40">
        <f t="shared" ref="BH53:BI53" si="269">SUM(BH55:BH63)</f>
        <v>586.5</v>
      </c>
      <c r="BI53" s="40">
        <f t="shared" si="269"/>
        <v>563.30000000000007</v>
      </c>
      <c r="BJ53" s="41">
        <f t="shared" si="248"/>
        <v>4907.2999999999993</v>
      </c>
      <c r="BK53" s="40">
        <f t="shared" ref="BK53:CV53" si="270">SUM(BK55:BK63)</f>
        <v>4912.1000000000004</v>
      </c>
      <c r="BL53" s="40">
        <f t="shared" si="270"/>
        <v>5025.6000000000004</v>
      </c>
      <c r="BM53" s="40">
        <f t="shared" ref="BM53:BN53" si="271">SUM(BM55:BM63)</f>
        <v>5119.3999999999996</v>
      </c>
      <c r="BN53" s="40">
        <f t="shared" si="271"/>
        <v>5208.3999999999996</v>
      </c>
      <c r="BO53" s="40">
        <f t="shared" ref="BO53:BQ53" si="272">SUM(BO55:BO63)</f>
        <v>5275.9</v>
      </c>
      <c r="BP53" s="40">
        <f t="shared" si="272"/>
        <v>5413.7999999999993</v>
      </c>
      <c r="BQ53" s="40">
        <f t="shared" si="272"/>
        <v>5499.5000000000009</v>
      </c>
      <c r="BR53" s="40">
        <f t="shared" ref="BR53:BS53" si="273">SUM(BR55:BR63)</f>
        <v>5562.6000000000013</v>
      </c>
      <c r="BS53" s="40">
        <f t="shared" si="273"/>
        <v>5628.2999999999993</v>
      </c>
      <c r="BT53" s="40">
        <f t="shared" ref="BT53:BU53" si="274">SUM(BT55:BT63)</f>
        <v>5718.7</v>
      </c>
      <c r="BU53" s="40">
        <f t="shared" si="274"/>
        <v>5405.1</v>
      </c>
      <c r="BV53" s="41">
        <f>SUM(BW55:BW63)</f>
        <v>4806.1000000000004</v>
      </c>
      <c r="BW53" s="40">
        <f t="shared" si="270"/>
        <v>4806.1000000000004</v>
      </c>
      <c r="BX53" s="40">
        <f t="shared" si="270"/>
        <v>4883.7</v>
      </c>
      <c r="BY53" s="40">
        <f t="shared" ref="BY53:BZ53" si="275">SUM(BY55:BY63)</f>
        <v>4967</v>
      </c>
      <c r="BZ53" s="40">
        <f t="shared" si="275"/>
        <v>5048.4000000000005</v>
      </c>
      <c r="CA53" s="40">
        <f t="shared" ref="CA53:CC53" si="276">SUM(CA55:CA63)</f>
        <v>5131.1000000000004</v>
      </c>
      <c r="CB53" s="40">
        <f t="shared" si="276"/>
        <v>5241.8</v>
      </c>
      <c r="CC53" s="40">
        <f t="shared" si="276"/>
        <v>5376.2999999999993</v>
      </c>
      <c r="CD53" s="40">
        <f t="shared" ref="CD53:CE53" si="277">SUM(CD55:CD63)</f>
        <v>5499.2000000000007</v>
      </c>
      <c r="CE53" s="40">
        <f t="shared" si="277"/>
        <v>5606.0000000000009</v>
      </c>
      <c r="CF53" s="40">
        <f t="shared" ref="CF53:CG53" si="278">SUM(CF55:CF63)</f>
        <v>5734.0999999999995</v>
      </c>
      <c r="CG53" s="40">
        <f t="shared" si="278"/>
        <v>5395.4</v>
      </c>
      <c r="CH53" s="41">
        <f t="shared" si="270"/>
        <v>3206.9</v>
      </c>
      <c r="CI53" s="40">
        <f t="shared" si="270"/>
        <v>3244.4</v>
      </c>
      <c r="CJ53" s="40">
        <f t="shared" si="270"/>
        <v>3316.7999999999997</v>
      </c>
      <c r="CK53" s="40">
        <f t="shared" ref="CK53:CL53" si="279">SUM(CK55:CK63)</f>
        <v>3413</v>
      </c>
      <c r="CL53" s="40">
        <f t="shared" si="279"/>
        <v>3496</v>
      </c>
      <c r="CM53" s="40">
        <f t="shared" ref="CM53:CO53" si="280">SUM(CM55:CM63)</f>
        <v>3569.4</v>
      </c>
      <c r="CN53" s="40">
        <f t="shared" si="280"/>
        <v>3631.9</v>
      </c>
      <c r="CO53" s="40">
        <f t="shared" si="280"/>
        <v>3700.2000000000003</v>
      </c>
      <c r="CP53" s="40">
        <f t="shared" ref="CP53:CQ53" si="281">SUM(CP55:CP63)</f>
        <v>3765.8</v>
      </c>
      <c r="CQ53" s="40">
        <f t="shared" si="281"/>
        <v>3814.6000000000004</v>
      </c>
      <c r="CR53" s="40">
        <f t="shared" ref="CR53:CS53" si="282">SUM(CR55:CR63)</f>
        <v>3841.8</v>
      </c>
      <c r="CS53" s="40">
        <f t="shared" si="282"/>
        <v>2840.1</v>
      </c>
      <c r="CT53" s="41">
        <f t="shared" si="270"/>
        <v>3949.2</v>
      </c>
      <c r="CU53" s="40">
        <f t="shared" si="270"/>
        <v>3923.7</v>
      </c>
      <c r="CV53" s="40">
        <f t="shared" si="270"/>
        <v>3839.2999999999997</v>
      </c>
      <c r="CW53" s="40">
        <f t="shared" ref="CW53:CX53" si="283">SUM(CW55:CW63)</f>
        <v>3793.4</v>
      </c>
      <c r="CX53" s="40">
        <f t="shared" si="283"/>
        <v>3769.3999999999996</v>
      </c>
      <c r="CY53" s="40">
        <f t="shared" ref="CY53:DA53" si="284">SUM(CY55:CY63)</f>
        <v>3765.0000000000005</v>
      </c>
      <c r="CZ53" s="40">
        <f>SUM(DA55:DA63)</f>
        <v>3763.7000000000003</v>
      </c>
      <c r="DA53" s="40">
        <f t="shared" si="284"/>
        <v>3763.7000000000003</v>
      </c>
      <c r="DB53" s="40">
        <f t="shared" ref="DB53:DC53" si="285">SUM(DB55:DB63)</f>
        <v>3758.4999999999995</v>
      </c>
      <c r="DC53" s="89">
        <f t="shared" si="285"/>
        <v>3791</v>
      </c>
      <c r="DD53" s="89">
        <f t="shared" ref="DD53:DE53" si="286">SUM(DD55:DD63)</f>
        <v>3808.3</v>
      </c>
      <c r="DE53" s="40">
        <f t="shared" si="286"/>
        <v>3667.9</v>
      </c>
    </row>
    <row r="54" spans="1:109">
      <c r="A54" s="20" t="s">
        <v>60</v>
      </c>
      <c r="B54" s="40">
        <f t="shared" ref="B54:AA54" si="287">(B53/B5)*100</f>
        <v>18.951940441809604</v>
      </c>
      <c r="C54" s="40">
        <f t="shared" si="287"/>
        <v>19.057915947035116</v>
      </c>
      <c r="D54" s="40">
        <f t="shared" si="287"/>
        <v>19.023073072313831</v>
      </c>
      <c r="E54" s="40">
        <f t="shared" ref="E54:F54" si="288">(E53/E5)*100</f>
        <v>18.920688420927043</v>
      </c>
      <c r="F54" s="40">
        <f t="shared" si="288"/>
        <v>18.807343485369486</v>
      </c>
      <c r="G54" s="40">
        <f t="shared" ref="G54:I54" si="289">(G53/G5)*100</f>
        <v>18.667165316954591</v>
      </c>
      <c r="H54" s="40">
        <f t="shared" si="289"/>
        <v>18.53395555586815</v>
      </c>
      <c r="I54" s="40">
        <f t="shared" si="289"/>
        <v>18.454740610208496</v>
      </c>
      <c r="J54" s="40">
        <f t="shared" ref="J54" si="290">(J53/J5)*100</f>
        <v>18.410865142275448</v>
      </c>
      <c r="K54" s="40">
        <f t="shared" ref="K54:L54" si="291">(K53/K5)*100</f>
        <v>18.33132329771259</v>
      </c>
      <c r="L54" s="40">
        <f t="shared" si="291"/>
        <v>18.28148714193226</v>
      </c>
      <c r="M54" s="40">
        <f t="shared" ref="M54" si="292">(M53/M5)*100</f>
        <v>17.77595979251398</v>
      </c>
      <c r="N54" s="41">
        <f t="shared" si="287"/>
        <v>15.543600449654729</v>
      </c>
      <c r="O54" s="40">
        <f t="shared" si="287"/>
        <v>15.142622950819669</v>
      </c>
      <c r="P54" s="40">
        <f t="shared" si="287"/>
        <v>14.93217665615142</v>
      </c>
      <c r="Q54" s="40">
        <f t="shared" ref="Q54:R54" si="293">(Q53/Q5)*100</f>
        <v>14.892008639308854</v>
      </c>
      <c r="R54" s="40">
        <f t="shared" si="293"/>
        <v>14.798032493665225</v>
      </c>
      <c r="S54" s="40">
        <f t="shared" ref="S54:U54" si="294">(S53/S5)*100</f>
        <v>14.478622830534782</v>
      </c>
      <c r="T54" s="40">
        <f t="shared" si="294"/>
        <v>14.755046402114946</v>
      </c>
      <c r="U54" s="40">
        <f t="shared" si="294"/>
        <v>14.827525399818231</v>
      </c>
      <c r="V54" s="40">
        <f t="shared" ref="V54:W54" si="295">(V53/V5)*100</f>
        <v>14.76815972678313</v>
      </c>
      <c r="W54" s="40">
        <f t="shared" si="295"/>
        <v>14.564277816866023</v>
      </c>
      <c r="X54" s="40">
        <f t="shared" ref="X54:Y54" si="296">(X53/X5)*100</f>
        <v>14.42612942612943</v>
      </c>
      <c r="Y54" s="40">
        <f t="shared" si="296"/>
        <v>13.946279668506872</v>
      </c>
      <c r="Z54" s="41">
        <f t="shared" si="287"/>
        <v>16.871411171045761</v>
      </c>
      <c r="AA54" s="40">
        <f t="shared" si="287"/>
        <v>16.198724577731817</v>
      </c>
      <c r="AB54" s="40">
        <f t="shared" ref="AB54:BJ54" si="297">(AB53/AB5)*100</f>
        <v>15.945762711864406</v>
      </c>
      <c r="AC54" s="40">
        <f t="shared" ref="AC54:AD54" si="298">(AC53/AC5)*100</f>
        <v>15.69075096169928</v>
      </c>
      <c r="AD54" s="40">
        <f t="shared" si="298"/>
        <v>15.438596491228068</v>
      </c>
      <c r="AE54" s="40">
        <f t="shared" ref="AE54:AG54" si="299">(AE53/AE5)*100</f>
        <v>15.121931393269389</v>
      </c>
      <c r="AF54" s="40">
        <f t="shared" si="299"/>
        <v>15.060407038028053</v>
      </c>
      <c r="AG54" s="40">
        <f t="shared" si="299"/>
        <v>14.939899751812744</v>
      </c>
      <c r="AH54" s="40">
        <f t="shared" ref="AH54:AI54" si="300">(AH53/AH5)*100</f>
        <v>14.846332655014601</v>
      </c>
      <c r="AI54" s="40">
        <f t="shared" si="300"/>
        <v>14.661318721230455</v>
      </c>
      <c r="AJ54" s="40">
        <f t="shared" ref="AJ54:AK54" si="301">(AJ53/AJ5)*100</f>
        <v>14.589456569320241</v>
      </c>
      <c r="AK54" s="40">
        <f t="shared" si="301"/>
        <v>14.408292828092447</v>
      </c>
      <c r="AL54" s="41">
        <f t="shared" si="297"/>
        <v>18.183734340823225</v>
      </c>
      <c r="AM54" s="40">
        <f t="shared" si="297"/>
        <v>17.957158607654748</v>
      </c>
      <c r="AN54" s="40">
        <f t="shared" si="297"/>
        <v>17.803889789303078</v>
      </c>
      <c r="AO54" s="40">
        <f t="shared" ref="AO54" si="302">(AO53/AO5)*100</f>
        <v>17.704345183834704</v>
      </c>
      <c r="AP54" s="40">
        <f>(AQ53/AQ5)*100</f>
        <v>17.342894679220496</v>
      </c>
      <c r="AQ54" s="40">
        <f t="shared" ref="AQ54:AS54" si="303">(AQ53/AQ5)*100</f>
        <v>17.342894679220496</v>
      </c>
      <c r="AR54" s="40">
        <f t="shared" si="303"/>
        <v>17.836324618137805</v>
      </c>
      <c r="AS54" s="40">
        <f t="shared" si="303"/>
        <v>17.706821480406386</v>
      </c>
      <c r="AT54" s="40">
        <f t="shared" ref="AT54:AU54" si="304">(AT53/AT5)*100</f>
        <v>17.639874374781904</v>
      </c>
      <c r="AU54" s="40">
        <f t="shared" si="304"/>
        <v>17.516218385899951</v>
      </c>
      <c r="AV54" s="40">
        <f t="shared" ref="AV54:AW54" si="305">(AV53/AV5)*100</f>
        <v>17.395083770672152</v>
      </c>
      <c r="AW54" s="40">
        <f t="shared" si="305"/>
        <v>16.658093632550994</v>
      </c>
      <c r="AX54" s="41">
        <f t="shared" si="297"/>
        <v>21.793103448275861</v>
      </c>
      <c r="AY54" s="40">
        <f t="shared" si="297"/>
        <v>21.41957005189029</v>
      </c>
      <c r="AZ54" s="40">
        <f t="shared" si="297"/>
        <v>21.268545994065281</v>
      </c>
      <c r="BA54" s="40">
        <f t="shared" ref="BA54:BB54" si="306">(BA53/BA5)*100</f>
        <v>21.566579634464752</v>
      </c>
      <c r="BB54" s="40">
        <f t="shared" si="306"/>
        <v>21.087115666178626</v>
      </c>
      <c r="BC54" s="40">
        <f t="shared" ref="BC54:BE54" si="307">(BC53/BC5)*100</f>
        <v>20.749549549549549</v>
      </c>
      <c r="BD54" s="40">
        <f t="shared" si="307"/>
        <v>20.876502653333819</v>
      </c>
      <c r="BE54" s="40">
        <f t="shared" si="307"/>
        <v>20.589699815051933</v>
      </c>
      <c r="BF54" s="40">
        <f t="shared" ref="BF54:BG54" si="308">(BF53/BF5)*100</f>
        <v>20.445911882699612</v>
      </c>
      <c r="BG54" s="40">
        <f t="shared" si="308"/>
        <v>20.556865781970494</v>
      </c>
      <c r="BH54" s="40">
        <f t="shared" ref="BH54:BI54" si="309">(BH53/BH5)*100</f>
        <v>20.455496651785712</v>
      </c>
      <c r="BI54" s="40">
        <f t="shared" si="309"/>
        <v>20.772180839294933</v>
      </c>
      <c r="BJ54" s="41">
        <f t="shared" si="297"/>
        <v>20.173895169578621</v>
      </c>
      <c r="BK54" s="40">
        <f t="shared" ref="BK54:CJ54" si="310">(BK53/BK5)*100</f>
        <v>19.790097095201645</v>
      </c>
      <c r="BL54" s="40">
        <f t="shared" si="310"/>
        <v>19.753940489760623</v>
      </c>
      <c r="BM54" s="40">
        <f t="shared" ref="BM54:BN54" si="311">(BM53/BM5)*100</f>
        <v>19.629601226993863</v>
      </c>
      <c r="BN54" s="40">
        <f t="shared" si="311"/>
        <v>19.490326684878191</v>
      </c>
      <c r="BO54" s="40">
        <f t="shared" ref="BO54:BQ54" si="312">(BO53/BO5)*100</f>
        <v>19.130828921604177</v>
      </c>
      <c r="BP54" s="40">
        <f t="shared" si="312"/>
        <v>19.514111667808095</v>
      </c>
      <c r="BQ54" s="40">
        <f t="shared" si="312"/>
        <v>19.426409602464197</v>
      </c>
      <c r="BR54" s="40">
        <f t="shared" ref="BR54:BS54" si="313">(BR53/BR5)*100</f>
        <v>19.3635974393517</v>
      </c>
      <c r="BS54" s="40">
        <f t="shared" si="313"/>
        <v>19.173420270007867</v>
      </c>
      <c r="BT54" s="40">
        <f t="shared" ref="BT54:BU54" si="314">(BT53/BT5)*100</f>
        <v>19.151451420610574</v>
      </c>
      <c r="BU54" s="40">
        <f t="shared" si="314"/>
        <v>18.75683197590287</v>
      </c>
      <c r="BV54" s="41">
        <f>(BW53/BW5)*100</f>
        <v>23.794930191108033</v>
      </c>
      <c r="BW54" s="40">
        <f t="shared" si="310"/>
        <v>23.794930191108033</v>
      </c>
      <c r="BX54" s="40">
        <f t="shared" si="310"/>
        <v>23.74416569428238</v>
      </c>
      <c r="BY54" s="40">
        <f t="shared" ref="BY54:BZ54" si="315">(BY53/BY5)*100</f>
        <v>23.555913876505738</v>
      </c>
      <c r="BZ54" s="40">
        <f t="shared" si="315"/>
        <v>23.581838565022423</v>
      </c>
      <c r="CA54" s="40">
        <f t="shared" ref="CA54:CC54" si="316">(CA53/CA5)*100</f>
        <v>23.437171698716487</v>
      </c>
      <c r="CB54" s="40">
        <f t="shared" si="316"/>
        <v>23.761559383499549</v>
      </c>
      <c r="CC54" s="40">
        <f t="shared" si="316"/>
        <v>23.721447386418284</v>
      </c>
      <c r="CD54" s="40">
        <f t="shared" ref="CD54:CE54" si="317">(CD53/CD5)*100</f>
        <v>23.773230906237718</v>
      </c>
      <c r="CE54" s="40">
        <f t="shared" si="317"/>
        <v>23.737842083645621</v>
      </c>
      <c r="CF54" s="40">
        <f t="shared" ref="CF54:CG54" si="318">(CF53/CF5)*100</f>
        <v>23.792847332583676</v>
      </c>
      <c r="CG54" s="40">
        <f t="shared" si="318"/>
        <v>23.291775310390086</v>
      </c>
      <c r="CH54" s="41">
        <f t="shared" si="310"/>
        <v>17.885666480758506</v>
      </c>
      <c r="CI54" s="40">
        <f t="shared" si="310"/>
        <v>17.893227443194355</v>
      </c>
      <c r="CJ54" s="40">
        <f t="shared" si="310"/>
        <v>17.855297157622736</v>
      </c>
      <c r="CK54" s="40">
        <f t="shared" ref="CK54:CL54" si="319">(CK53/CK5)*100</f>
        <v>17.889715903134501</v>
      </c>
      <c r="CL54" s="40">
        <f t="shared" si="319"/>
        <v>17.809475292919004</v>
      </c>
      <c r="CM54" s="40">
        <f t="shared" ref="CM54:CO54" si="320">(CM53/CM5)*100</f>
        <v>17.682552263945308</v>
      </c>
      <c r="CN54" s="40">
        <f t="shared" si="320"/>
        <v>17.523231465488124</v>
      </c>
      <c r="CO54" s="40">
        <f t="shared" si="320"/>
        <v>17.403533196621073</v>
      </c>
      <c r="CP54" s="40">
        <f t="shared" ref="CP54:CQ54" si="321">(CP53/CP5)*100</f>
        <v>17.384680725338843</v>
      </c>
      <c r="CQ54" s="40">
        <f t="shared" si="321"/>
        <v>17.36205617430328</v>
      </c>
      <c r="CR54" s="40">
        <f t="shared" ref="CR54:CS54" si="322">(CR53/CR5)*100</f>
        <v>17.229888820619536</v>
      </c>
      <c r="CS54" s="40">
        <f t="shared" si="322"/>
        <v>15.800278164116829</v>
      </c>
      <c r="CT54" s="41">
        <f t="shared" ref="CT54:CV54" si="323">(CT53/CT5)*100</f>
        <v>17.290718038528897</v>
      </c>
      <c r="CU54" s="40">
        <f t="shared" si="323"/>
        <v>17.356128632724378</v>
      </c>
      <c r="CV54" s="40">
        <f t="shared" si="323"/>
        <v>17.224315836698072</v>
      </c>
      <c r="CW54" s="40">
        <f t="shared" ref="CW54:CX54" si="324">(CW53/CW5)*100</f>
        <v>17.052820858619917</v>
      </c>
      <c r="CX54" s="40">
        <f t="shared" si="324"/>
        <v>16.995355967356506</v>
      </c>
      <c r="CY54" s="40">
        <f t="shared" ref="CY54:DA54" si="325">(CY53/CY5)*100</f>
        <v>16.912986837967747</v>
      </c>
      <c r="CZ54" s="40">
        <f>(DA53/DA5)*100</f>
        <v>16.680627390496959</v>
      </c>
      <c r="DA54" s="40">
        <f t="shared" si="325"/>
        <v>16.680627390496959</v>
      </c>
      <c r="DB54" s="40">
        <f t="shared" ref="DB54:DC54" si="326">(DB53/DB5)*100</f>
        <v>16.57413491262033</v>
      </c>
      <c r="DC54" s="40">
        <f t="shared" si="326"/>
        <v>16.643106127788847</v>
      </c>
      <c r="DD54" s="40">
        <f t="shared" ref="DD54:DE54" si="327">(DD53/DD5)*100</f>
        <v>16.613155116605739</v>
      </c>
      <c r="DE54" s="40">
        <f t="shared" si="327"/>
        <v>16.504823787753338</v>
      </c>
    </row>
    <row r="55" spans="1:109">
      <c r="A55" s="21" t="s">
        <v>29</v>
      </c>
      <c r="B55" s="42">
        <v>1626.6</v>
      </c>
      <c r="C55" s="42">
        <v>1608</v>
      </c>
      <c r="D55" s="42">
        <v>1625.1</v>
      </c>
      <c r="E55" s="42">
        <v>1640.4</v>
      </c>
      <c r="F55" s="42">
        <v>1653.6</v>
      </c>
      <c r="G55" s="42">
        <v>1666.1</v>
      </c>
      <c r="H55" s="42">
        <v>1674.1</v>
      </c>
      <c r="I55" s="42">
        <v>1679.1</v>
      </c>
      <c r="J55" s="42">
        <v>1680.7</v>
      </c>
      <c r="K55" s="42">
        <v>1689</v>
      </c>
      <c r="L55" s="92">
        <v>1686.7</v>
      </c>
      <c r="M55" s="92">
        <v>1564.7</v>
      </c>
      <c r="N55" s="43">
        <v>55.2</v>
      </c>
      <c r="O55" s="42">
        <v>50.6</v>
      </c>
      <c r="P55" s="42">
        <v>52.1</v>
      </c>
      <c r="Q55" s="42">
        <v>52.2</v>
      </c>
      <c r="R55" s="42">
        <v>54.300000000000004</v>
      </c>
      <c r="S55" s="42">
        <v>56.1</v>
      </c>
      <c r="T55" s="42">
        <v>58.5</v>
      </c>
      <c r="U55" s="42">
        <v>59.6</v>
      </c>
      <c r="V55" s="42">
        <v>58.800000000000004</v>
      </c>
      <c r="W55" s="42">
        <v>59.1</v>
      </c>
      <c r="X55" s="42">
        <v>60.3</v>
      </c>
      <c r="Y55" s="42">
        <v>56.7</v>
      </c>
      <c r="Z55" s="43">
        <v>170.5</v>
      </c>
      <c r="AA55" s="42">
        <v>164.8</v>
      </c>
      <c r="AB55" s="42">
        <v>165.5</v>
      </c>
      <c r="AC55" s="42">
        <v>164.2</v>
      </c>
      <c r="AD55" s="42">
        <v>162.6</v>
      </c>
      <c r="AE55" s="42">
        <v>159.69999999999999</v>
      </c>
      <c r="AF55" s="42">
        <v>156.9</v>
      </c>
      <c r="AG55" s="42">
        <v>156.30000000000001</v>
      </c>
      <c r="AH55" s="42">
        <v>159.4</v>
      </c>
      <c r="AI55" s="42">
        <v>160.30000000000001</v>
      </c>
      <c r="AJ55" s="42">
        <v>162</v>
      </c>
      <c r="AK55" s="42">
        <v>153.6</v>
      </c>
      <c r="AL55" s="43">
        <v>293.3</v>
      </c>
      <c r="AM55" s="42">
        <v>289.8</v>
      </c>
      <c r="AN55" s="42">
        <v>292.89999999999998</v>
      </c>
      <c r="AO55" s="42">
        <v>295.8</v>
      </c>
      <c r="AP55" s="42">
        <v>298.39999999999998</v>
      </c>
      <c r="AQ55" s="42">
        <v>301.3</v>
      </c>
      <c r="AR55" s="42">
        <v>297.10000000000002</v>
      </c>
      <c r="AS55" s="42">
        <v>298.39999999999998</v>
      </c>
      <c r="AT55" s="42">
        <v>297.7</v>
      </c>
      <c r="AU55" s="42">
        <v>296.5</v>
      </c>
      <c r="AV55" s="42">
        <v>291.7</v>
      </c>
      <c r="AW55" s="42">
        <v>276.89999999999998</v>
      </c>
      <c r="AX55" s="43">
        <v>34.299999999999997</v>
      </c>
      <c r="AY55" s="42">
        <v>31.7</v>
      </c>
      <c r="AZ55" s="42">
        <v>31.3</v>
      </c>
      <c r="BA55" s="42">
        <v>31.3</v>
      </c>
      <c r="BB55" s="42">
        <v>32.1</v>
      </c>
      <c r="BC55" s="42">
        <v>31.8</v>
      </c>
      <c r="BD55" s="42">
        <v>32.4</v>
      </c>
      <c r="BE55" s="42">
        <v>32.299999999999997</v>
      </c>
      <c r="BF55" s="42">
        <v>31.4</v>
      </c>
      <c r="BG55" s="42">
        <v>31.9</v>
      </c>
      <c r="BH55" s="92">
        <v>31.5</v>
      </c>
      <c r="BI55" s="42">
        <v>29.3</v>
      </c>
      <c r="BJ55" s="43">
        <v>327.7</v>
      </c>
      <c r="BK55" s="42">
        <v>325.89999999999998</v>
      </c>
      <c r="BL55" s="42">
        <v>332.1</v>
      </c>
      <c r="BM55" s="42">
        <v>336.5</v>
      </c>
      <c r="BN55" s="42">
        <v>337.29999999999995</v>
      </c>
      <c r="BO55" s="42">
        <v>340.4</v>
      </c>
      <c r="BP55" s="42">
        <v>348.6</v>
      </c>
      <c r="BQ55" s="42">
        <v>347.7</v>
      </c>
      <c r="BR55" s="42">
        <v>346</v>
      </c>
      <c r="BS55" s="42">
        <v>346.6</v>
      </c>
      <c r="BT55" s="42">
        <v>343.3</v>
      </c>
      <c r="BU55">
        <v>325.39999999999998</v>
      </c>
      <c r="BV55" s="43">
        <v>302.39999999999998</v>
      </c>
      <c r="BW55" s="42">
        <v>306.89999999999998</v>
      </c>
      <c r="BX55" s="42">
        <v>313.3</v>
      </c>
      <c r="BY55" s="42">
        <v>317.60000000000002</v>
      </c>
      <c r="BZ55" s="42">
        <v>321.2</v>
      </c>
      <c r="CA55" s="42">
        <v>325</v>
      </c>
      <c r="CB55" s="42">
        <v>326.60000000000002</v>
      </c>
      <c r="CC55" s="42">
        <v>329.5</v>
      </c>
      <c r="CD55" s="42">
        <v>334.3</v>
      </c>
      <c r="CE55" s="42">
        <v>334.9</v>
      </c>
      <c r="CF55" s="42">
        <v>339.2</v>
      </c>
      <c r="CG55" s="42">
        <v>325.8</v>
      </c>
      <c r="CH55" s="43">
        <v>195</v>
      </c>
      <c r="CI55" s="42">
        <v>194.1</v>
      </c>
      <c r="CJ55" s="42">
        <v>197.70000000000002</v>
      </c>
      <c r="CK55" s="42">
        <v>204.3</v>
      </c>
      <c r="CL55" s="42">
        <v>209.5</v>
      </c>
      <c r="CM55" s="42">
        <v>214</v>
      </c>
      <c r="CN55" s="42">
        <v>215</v>
      </c>
      <c r="CO55" s="42">
        <v>219</v>
      </c>
      <c r="CP55" s="42">
        <v>220.6</v>
      </c>
      <c r="CQ55" s="42">
        <v>223.1</v>
      </c>
      <c r="CR55" s="42">
        <v>222.3</v>
      </c>
      <c r="CS55" s="42">
        <v>173.2</v>
      </c>
      <c r="CT55" s="43">
        <v>248.2</v>
      </c>
      <c r="CU55" s="42">
        <v>244.2</v>
      </c>
      <c r="CV55" s="42">
        <v>240.3</v>
      </c>
      <c r="CW55" s="42">
        <v>238.5</v>
      </c>
      <c r="CX55" s="42">
        <v>238.2</v>
      </c>
      <c r="CY55" s="42">
        <v>237.9</v>
      </c>
      <c r="CZ55" s="42">
        <v>238.9</v>
      </c>
      <c r="DA55" s="42">
        <v>236.3</v>
      </c>
      <c r="DB55" s="42">
        <v>232.4</v>
      </c>
      <c r="DC55" s="42">
        <v>236.7</v>
      </c>
      <c r="DD55" s="92">
        <v>236.4</v>
      </c>
      <c r="DE55" s="92">
        <v>223.8</v>
      </c>
    </row>
    <row r="56" spans="1:109">
      <c r="A56" s="21" t="s">
        <v>37</v>
      </c>
      <c r="B56" s="42">
        <v>596.29999999999995</v>
      </c>
      <c r="C56" s="42">
        <v>593</v>
      </c>
      <c r="D56" s="42">
        <v>594.70000000000005</v>
      </c>
      <c r="E56" s="42">
        <v>598.1</v>
      </c>
      <c r="F56" s="42">
        <v>601.70000000000005</v>
      </c>
      <c r="G56" s="42">
        <v>604.4</v>
      </c>
      <c r="H56" s="42">
        <v>610.6</v>
      </c>
      <c r="I56" s="42">
        <v>617.29999999999995</v>
      </c>
      <c r="J56" s="42">
        <v>622.70000000000005</v>
      </c>
      <c r="K56" s="42">
        <v>628.5</v>
      </c>
      <c r="L56" s="92">
        <v>635.5</v>
      </c>
      <c r="M56" s="92">
        <v>596.1</v>
      </c>
      <c r="N56" s="43">
        <v>27.599999999999998</v>
      </c>
      <c r="O56" s="42">
        <v>26.9</v>
      </c>
      <c r="P56" s="42">
        <v>27.8</v>
      </c>
      <c r="Q56" s="42">
        <v>28.1</v>
      </c>
      <c r="R56" s="42">
        <v>28</v>
      </c>
      <c r="S56" s="42">
        <v>28.3</v>
      </c>
      <c r="T56" s="42">
        <v>28.9</v>
      </c>
      <c r="U56" s="42">
        <v>29.7</v>
      </c>
      <c r="V56" s="42">
        <v>30.2</v>
      </c>
      <c r="W56" s="42">
        <v>31.099999999999998</v>
      </c>
      <c r="X56" s="42">
        <v>32</v>
      </c>
      <c r="Y56" s="42">
        <v>32.1</v>
      </c>
      <c r="Z56" s="43">
        <v>52.3</v>
      </c>
      <c r="AA56" s="42">
        <v>50.8</v>
      </c>
      <c r="AB56" s="42">
        <v>50.7</v>
      </c>
      <c r="AC56" s="42">
        <v>50.8</v>
      </c>
      <c r="AD56" s="42">
        <v>50.4</v>
      </c>
      <c r="AE56" s="42">
        <v>50.2</v>
      </c>
      <c r="AF56" s="42">
        <v>50.7</v>
      </c>
      <c r="AG56" s="42">
        <v>50.7</v>
      </c>
      <c r="AH56" s="42">
        <v>51.1</v>
      </c>
      <c r="AI56" s="42">
        <v>52</v>
      </c>
      <c r="AJ56" s="42">
        <v>53.3</v>
      </c>
      <c r="AK56" s="42">
        <v>50.7</v>
      </c>
      <c r="AL56" s="43">
        <v>118.8</v>
      </c>
      <c r="AM56" s="42">
        <v>116.8</v>
      </c>
      <c r="AN56" s="42">
        <v>117</v>
      </c>
      <c r="AO56" s="42">
        <v>117.4</v>
      </c>
      <c r="AP56" s="42">
        <v>118</v>
      </c>
      <c r="AQ56" s="42">
        <v>119</v>
      </c>
      <c r="AR56" s="42">
        <v>119.7</v>
      </c>
      <c r="AS56" s="42">
        <v>120.5</v>
      </c>
      <c r="AT56" s="42">
        <v>120.1</v>
      </c>
      <c r="AU56" s="42">
        <v>119.1</v>
      </c>
      <c r="AV56" s="42">
        <v>118.5</v>
      </c>
      <c r="AW56" s="42">
        <v>111.7</v>
      </c>
      <c r="AX56" s="43">
        <v>9</v>
      </c>
      <c r="AY56" s="42">
        <v>8.6999999999999993</v>
      </c>
      <c r="AZ56" s="42">
        <v>8.1999999999999993</v>
      </c>
      <c r="BA56" s="42">
        <v>7.9</v>
      </c>
      <c r="BB56" s="42">
        <v>7.6</v>
      </c>
      <c r="BC56" s="42">
        <v>7.5</v>
      </c>
      <c r="BD56" s="42">
        <v>7.7</v>
      </c>
      <c r="BE56" s="42">
        <v>7.7</v>
      </c>
      <c r="BF56" s="42">
        <v>7.4</v>
      </c>
      <c r="BG56" s="42">
        <v>7.3</v>
      </c>
      <c r="BH56" s="92">
        <v>7.2</v>
      </c>
      <c r="BI56" s="42">
        <v>6.4</v>
      </c>
      <c r="BJ56" s="43">
        <v>87.4</v>
      </c>
      <c r="BK56" s="42">
        <v>87.6</v>
      </c>
      <c r="BL56" s="42">
        <v>89.1</v>
      </c>
      <c r="BM56" s="42">
        <v>89.7</v>
      </c>
      <c r="BN56" s="42">
        <v>91.9</v>
      </c>
      <c r="BO56" s="42">
        <v>93.699999999999989</v>
      </c>
      <c r="BP56" s="42">
        <v>95.4</v>
      </c>
      <c r="BQ56" s="42">
        <v>96.4</v>
      </c>
      <c r="BR56" s="42">
        <v>98</v>
      </c>
      <c r="BS56" s="42">
        <v>101.19999999999999</v>
      </c>
      <c r="BT56" s="42">
        <v>102.30000000000001</v>
      </c>
      <c r="BU56">
        <v>100.6</v>
      </c>
      <c r="BV56" s="43">
        <v>118.6</v>
      </c>
      <c r="BW56" s="42">
        <v>118.9</v>
      </c>
      <c r="BX56" s="42">
        <v>119.7</v>
      </c>
      <c r="BY56" s="42">
        <v>121.3</v>
      </c>
      <c r="BZ56" s="42">
        <v>121.9</v>
      </c>
      <c r="CA56" s="42">
        <v>122.4</v>
      </c>
      <c r="CB56" s="42">
        <v>123.2</v>
      </c>
      <c r="CC56" s="42">
        <v>125.3</v>
      </c>
      <c r="CD56" s="42">
        <v>127.5</v>
      </c>
      <c r="CE56" s="42">
        <v>127.2</v>
      </c>
      <c r="CF56" s="42">
        <v>129.30000000000001</v>
      </c>
      <c r="CG56" s="42">
        <v>124.8</v>
      </c>
      <c r="CH56" s="43">
        <v>78.900000000000006</v>
      </c>
      <c r="CI56" s="42">
        <v>79.400000000000006</v>
      </c>
      <c r="CJ56" s="42">
        <v>80.099999999999994</v>
      </c>
      <c r="CK56" s="42">
        <v>81.599999999999994</v>
      </c>
      <c r="CL56" s="42">
        <v>83.4</v>
      </c>
      <c r="CM56" s="42">
        <v>83.5</v>
      </c>
      <c r="CN56" s="42">
        <v>85.5</v>
      </c>
      <c r="CO56" s="42">
        <v>86.9</v>
      </c>
      <c r="CP56" s="42">
        <v>88.4</v>
      </c>
      <c r="CQ56" s="42">
        <v>90.5</v>
      </c>
      <c r="CR56" s="42">
        <v>91.6</v>
      </c>
      <c r="CS56" s="42">
        <v>72.099999999999994</v>
      </c>
      <c r="CT56" s="43">
        <v>103.7</v>
      </c>
      <c r="CU56" s="42">
        <v>104</v>
      </c>
      <c r="CV56" s="42">
        <v>102.1</v>
      </c>
      <c r="CW56" s="42">
        <v>101.5</v>
      </c>
      <c r="CX56" s="42">
        <v>100.5</v>
      </c>
      <c r="CY56" s="42">
        <v>99.8</v>
      </c>
      <c r="CZ56" s="42">
        <v>99.5</v>
      </c>
      <c r="DA56" s="42">
        <v>100.1</v>
      </c>
      <c r="DB56" s="42">
        <v>100.1</v>
      </c>
      <c r="DC56" s="42">
        <v>100.1</v>
      </c>
      <c r="DD56" s="92">
        <v>101.2</v>
      </c>
      <c r="DE56" s="92">
        <v>97.8</v>
      </c>
    </row>
    <row r="57" spans="1:109">
      <c r="A57" s="21" t="s">
        <v>38</v>
      </c>
      <c r="B57" s="42">
        <v>3203.9</v>
      </c>
      <c r="C57" s="42">
        <v>3214.5</v>
      </c>
      <c r="D57" s="42">
        <v>3250.7</v>
      </c>
      <c r="E57" s="42">
        <v>3301.5</v>
      </c>
      <c r="F57" s="42">
        <v>3358.5</v>
      </c>
      <c r="G57" s="42">
        <v>3413.5</v>
      </c>
      <c r="H57" s="42">
        <v>3501.7</v>
      </c>
      <c r="I57" s="42">
        <v>3561.5</v>
      </c>
      <c r="J57" s="42">
        <v>3608.2</v>
      </c>
      <c r="K57" s="42">
        <v>3642.9</v>
      </c>
      <c r="L57" s="92">
        <v>3689.8</v>
      </c>
      <c r="M57" s="92">
        <v>3367.6</v>
      </c>
      <c r="N57" s="43">
        <v>112.7</v>
      </c>
      <c r="O57" s="42">
        <v>108.19999999999999</v>
      </c>
      <c r="P57" s="42">
        <v>111.8</v>
      </c>
      <c r="Q57" s="42">
        <v>116.5</v>
      </c>
      <c r="R57" s="42">
        <v>123.3</v>
      </c>
      <c r="S57" s="42">
        <v>128.69999999999999</v>
      </c>
      <c r="T57" s="42">
        <v>140.19999999999999</v>
      </c>
      <c r="U57" s="42">
        <v>146.9</v>
      </c>
      <c r="V57" s="42">
        <v>152.9</v>
      </c>
      <c r="W57" s="42">
        <v>158.29999999999998</v>
      </c>
      <c r="X57" s="42">
        <v>163.1</v>
      </c>
      <c r="Y57" s="42">
        <v>153.30000000000001</v>
      </c>
      <c r="Z57" s="43">
        <v>259.2</v>
      </c>
      <c r="AA57" s="42">
        <v>253</v>
      </c>
      <c r="AB57" s="42">
        <v>252.6</v>
      </c>
      <c r="AC57" s="42">
        <v>252.2</v>
      </c>
      <c r="AD57" s="42">
        <v>250.8</v>
      </c>
      <c r="AE57" s="42">
        <v>249.7</v>
      </c>
      <c r="AF57" s="42">
        <v>249.1</v>
      </c>
      <c r="AG57" s="42">
        <v>245.5</v>
      </c>
      <c r="AH57" s="42">
        <v>244.2</v>
      </c>
      <c r="AI57" s="42">
        <v>244.1</v>
      </c>
      <c r="AJ57" s="42">
        <v>243.8</v>
      </c>
      <c r="AK57" s="42">
        <v>229.8</v>
      </c>
      <c r="AL57" s="43">
        <v>542.20000000000005</v>
      </c>
      <c r="AM57" s="42">
        <v>543.6</v>
      </c>
      <c r="AN57" s="42">
        <v>548.1</v>
      </c>
      <c r="AO57" s="42">
        <v>551.29999999999995</v>
      </c>
      <c r="AP57" s="42">
        <v>556</v>
      </c>
      <c r="AQ57" s="42">
        <v>561.4</v>
      </c>
      <c r="AR57" s="42">
        <v>569.5</v>
      </c>
      <c r="AS57" s="42">
        <v>573.70000000000005</v>
      </c>
      <c r="AT57" s="42">
        <v>579</v>
      </c>
      <c r="AU57" s="42">
        <v>579.4</v>
      </c>
      <c r="AV57" s="42">
        <v>578.70000000000005</v>
      </c>
      <c r="AW57" s="42">
        <v>528.9</v>
      </c>
      <c r="AX57" s="43">
        <v>85.8</v>
      </c>
      <c r="AY57" s="42">
        <v>85</v>
      </c>
      <c r="AZ57" s="42">
        <v>84.7</v>
      </c>
      <c r="BA57" s="42">
        <v>86.4</v>
      </c>
      <c r="BB57" s="42">
        <v>86.1</v>
      </c>
      <c r="BC57" s="42">
        <v>86.2</v>
      </c>
      <c r="BD57" s="42">
        <v>88.2</v>
      </c>
      <c r="BE57" s="42">
        <v>89</v>
      </c>
      <c r="BF57" s="42">
        <v>91.3</v>
      </c>
      <c r="BG57" s="42">
        <v>91.5</v>
      </c>
      <c r="BH57" s="92">
        <v>92.6</v>
      </c>
      <c r="BI57" s="42">
        <v>88.8</v>
      </c>
      <c r="BJ57" s="43">
        <v>672</v>
      </c>
      <c r="BK57" s="42">
        <v>671.7</v>
      </c>
      <c r="BL57" s="42">
        <v>685.7</v>
      </c>
      <c r="BM57" s="42">
        <v>698.90000000000009</v>
      </c>
      <c r="BN57" s="42">
        <v>713.3</v>
      </c>
      <c r="BO57" s="42">
        <v>725.3</v>
      </c>
      <c r="BP57" s="42">
        <v>756.1</v>
      </c>
      <c r="BQ57" s="42">
        <v>772.7</v>
      </c>
      <c r="BR57" s="42">
        <v>787.40000000000009</v>
      </c>
      <c r="BS57" s="42">
        <v>805.4</v>
      </c>
      <c r="BT57" s="42">
        <v>825.7</v>
      </c>
      <c r="BU57">
        <v>797.6</v>
      </c>
      <c r="BV57" s="43">
        <v>675.3</v>
      </c>
      <c r="BW57" s="42">
        <v>687.7</v>
      </c>
      <c r="BX57" s="42">
        <v>698.2</v>
      </c>
      <c r="BY57" s="42">
        <v>710.8</v>
      </c>
      <c r="BZ57" s="42">
        <v>723.4</v>
      </c>
      <c r="CA57" s="42">
        <v>736.4</v>
      </c>
      <c r="CB57" s="42">
        <v>762.2</v>
      </c>
      <c r="CC57" s="42">
        <v>781.9</v>
      </c>
      <c r="CD57" s="42">
        <v>794.8</v>
      </c>
      <c r="CE57" s="42">
        <v>797.9</v>
      </c>
      <c r="CF57" s="42">
        <v>812.1</v>
      </c>
      <c r="CG57" s="42">
        <v>756.6</v>
      </c>
      <c r="CH57" s="43">
        <v>418.8</v>
      </c>
      <c r="CI57" s="42">
        <v>426</v>
      </c>
      <c r="CJ57" s="42">
        <v>435</v>
      </c>
      <c r="CK57" s="42">
        <v>448.20000000000005</v>
      </c>
      <c r="CL57" s="42">
        <v>462.5</v>
      </c>
      <c r="CM57" s="42">
        <v>474.2</v>
      </c>
      <c r="CN57" s="42">
        <v>485.4</v>
      </c>
      <c r="CO57" s="42">
        <v>496.40000000000003</v>
      </c>
      <c r="CP57" s="42">
        <v>506</v>
      </c>
      <c r="CQ57" s="42">
        <v>511.9</v>
      </c>
      <c r="CR57" s="42">
        <v>516.4</v>
      </c>
      <c r="CS57" s="42">
        <v>374.9</v>
      </c>
      <c r="CT57" s="43">
        <v>437.9</v>
      </c>
      <c r="CU57" s="42">
        <v>439.3</v>
      </c>
      <c r="CV57" s="42">
        <v>434.7</v>
      </c>
      <c r="CW57" s="42">
        <v>437.2</v>
      </c>
      <c r="CX57" s="42">
        <v>443.1</v>
      </c>
      <c r="CY57" s="42">
        <v>451.7</v>
      </c>
      <c r="CZ57" s="42">
        <v>451.1</v>
      </c>
      <c r="DA57" s="42">
        <v>455.5</v>
      </c>
      <c r="DB57" s="42">
        <v>452.6</v>
      </c>
      <c r="DC57" s="42">
        <v>454.5</v>
      </c>
      <c r="DD57" s="92">
        <v>457.3</v>
      </c>
      <c r="DE57" s="92">
        <v>437.8</v>
      </c>
    </row>
    <row r="58" spans="1:109">
      <c r="A58" s="21" t="s">
        <v>45</v>
      </c>
      <c r="B58" s="42">
        <v>628.4</v>
      </c>
      <c r="C58" s="42">
        <v>624.79999999999995</v>
      </c>
      <c r="D58" s="42">
        <v>628.4</v>
      </c>
      <c r="E58" s="42">
        <v>634.79999999999995</v>
      </c>
      <c r="F58" s="42">
        <v>640.29999999999995</v>
      </c>
      <c r="G58" s="42">
        <v>647.79999999999995</v>
      </c>
      <c r="H58" s="42">
        <v>656.1</v>
      </c>
      <c r="I58" s="42">
        <v>668.3</v>
      </c>
      <c r="J58" s="42">
        <v>675.1</v>
      </c>
      <c r="K58" s="42">
        <v>681</v>
      </c>
      <c r="L58" s="92">
        <v>684.2</v>
      </c>
      <c r="M58" s="92">
        <v>638.29999999999995</v>
      </c>
      <c r="N58" s="43">
        <v>23.5</v>
      </c>
      <c r="O58" s="42">
        <v>22.299999999999997</v>
      </c>
      <c r="P58" s="42">
        <v>23</v>
      </c>
      <c r="Q58" s="42">
        <v>23.099999999999998</v>
      </c>
      <c r="R58" s="42">
        <v>23.4</v>
      </c>
      <c r="S58" s="42">
        <v>24.3</v>
      </c>
      <c r="T58" s="42">
        <v>25.2</v>
      </c>
      <c r="U58" s="42">
        <v>26.6</v>
      </c>
      <c r="V58" s="42">
        <v>27.6</v>
      </c>
      <c r="W58" s="42">
        <v>27.9</v>
      </c>
      <c r="X58" s="42">
        <v>28.9</v>
      </c>
      <c r="Y58" s="42">
        <v>28.8</v>
      </c>
      <c r="Z58" s="43">
        <v>67.900000000000006</v>
      </c>
      <c r="AA58" s="42">
        <v>65.8</v>
      </c>
      <c r="AB58" s="42">
        <v>66.5</v>
      </c>
      <c r="AC58" s="42">
        <v>66</v>
      </c>
      <c r="AD58" s="42">
        <v>66</v>
      </c>
      <c r="AE58" s="42">
        <v>66.5</v>
      </c>
      <c r="AF58" s="42">
        <v>67.3</v>
      </c>
      <c r="AG58" s="42">
        <v>68.099999999999994</v>
      </c>
      <c r="AH58" s="42">
        <v>69.2</v>
      </c>
      <c r="AI58" s="42">
        <v>70.5</v>
      </c>
      <c r="AJ58" s="42">
        <v>71.5</v>
      </c>
      <c r="AK58" s="42">
        <v>67.3</v>
      </c>
      <c r="AL58" s="43">
        <v>133.9</v>
      </c>
      <c r="AM58" s="42">
        <v>132.80000000000001</v>
      </c>
      <c r="AN58" s="42">
        <v>134</v>
      </c>
      <c r="AO58" s="42">
        <v>135.80000000000001</v>
      </c>
      <c r="AP58" s="42">
        <v>136.5</v>
      </c>
      <c r="AQ58" s="42">
        <v>136.69999999999999</v>
      </c>
      <c r="AR58" s="42">
        <v>137.9</v>
      </c>
      <c r="AS58" s="42">
        <v>140</v>
      </c>
      <c r="AT58" s="42">
        <v>140.30000000000001</v>
      </c>
      <c r="AU58" s="42">
        <v>139.30000000000001</v>
      </c>
      <c r="AV58" s="42">
        <v>139.1</v>
      </c>
      <c r="AW58" s="42">
        <v>133.19999999999999</v>
      </c>
      <c r="AX58" s="43">
        <v>12.3</v>
      </c>
      <c r="AY58" s="42">
        <v>11.4</v>
      </c>
      <c r="AZ58" s="42">
        <v>11.4</v>
      </c>
      <c r="BA58" s="42">
        <v>12</v>
      </c>
      <c r="BB58" s="42">
        <v>11.9</v>
      </c>
      <c r="BC58" s="42">
        <v>12</v>
      </c>
      <c r="BD58" s="42">
        <v>12.5</v>
      </c>
      <c r="BE58" s="42">
        <v>12.5</v>
      </c>
      <c r="BF58" s="42">
        <v>12.6</v>
      </c>
      <c r="BG58" s="42">
        <v>12.4</v>
      </c>
      <c r="BH58" s="92">
        <v>12.4</v>
      </c>
      <c r="BI58" s="42">
        <v>11.7</v>
      </c>
      <c r="BJ58" s="43">
        <v>99.4</v>
      </c>
      <c r="BK58" s="42">
        <v>99.4</v>
      </c>
      <c r="BL58" s="42">
        <v>100.8</v>
      </c>
      <c r="BM58" s="42">
        <v>103.1</v>
      </c>
      <c r="BN58" s="42">
        <v>106</v>
      </c>
      <c r="BO58" s="42">
        <v>109.2</v>
      </c>
      <c r="BP58" s="42">
        <v>112.5</v>
      </c>
      <c r="BQ58" s="42">
        <v>114.8</v>
      </c>
      <c r="BR58" s="42">
        <v>116.6</v>
      </c>
      <c r="BS58" s="42">
        <v>117.6</v>
      </c>
      <c r="BT58" s="42">
        <v>118.5</v>
      </c>
      <c r="BU58">
        <v>115.9</v>
      </c>
      <c r="BV58" s="43">
        <v>110.6</v>
      </c>
      <c r="BW58" s="42">
        <v>112.1</v>
      </c>
      <c r="BX58" s="42">
        <v>113.4</v>
      </c>
      <c r="BY58" s="42">
        <v>114.3</v>
      </c>
      <c r="BZ58" s="42">
        <v>115</v>
      </c>
      <c r="CA58" s="42">
        <v>115.9</v>
      </c>
      <c r="CB58" s="42">
        <v>118.1</v>
      </c>
      <c r="CC58" s="42">
        <v>121</v>
      </c>
      <c r="CD58" s="42">
        <v>123.7</v>
      </c>
      <c r="CE58" s="42">
        <v>125.8</v>
      </c>
      <c r="CF58" s="42">
        <v>124.8</v>
      </c>
      <c r="CG58" s="42">
        <v>116.9</v>
      </c>
      <c r="CH58" s="43">
        <v>84.2</v>
      </c>
      <c r="CI58" s="42">
        <v>85.2</v>
      </c>
      <c r="CJ58" s="42">
        <v>87.3</v>
      </c>
      <c r="CK58" s="42">
        <v>88.9</v>
      </c>
      <c r="CL58" s="42">
        <v>91.2</v>
      </c>
      <c r="CM58" s="42">
        <v>92.800000000000011</v>
      </c>
      <c r="CN58" s="42">
        <v>92.4</v>
      </c>
      <c r="CO58" s="42">
        <v>94.6</v>
      </c>
      <c r="CP58" s="42">
        <v>95.2</v>
      </c>
      <c r="CQ58" s="42">
        <v>97.5</v>
      </c>
      <c r="CR58" s="42">
        <v>98.600000000000009</v>
      </c>
      <c r="CS58" s="42">
        <v>79.2</v>
      </c>
      <c r="CT58" s="43">
        <v>96.5</v>
      </c>
      <c r="CU58" s="42">
        <v>95.9</v>
      </c>
      <c r="CV58" s="42">
        <v>92</v>
      </c>
      <c r="CW58" s="42">
        <v>91.6</v>
      </c>
      <c r="CX58" s="42">
        <v>90.4</v>
      </c>
      <c r="CY58" s="42">
        <v>90.5</v>
      </c>
      <c r="CZ58" s="42">
        <v>90.3</v>
      </c>
      <c r="DA58" s="42">
        <v>90.8</v>
      </c>
      <c r="DB58" s="42">
        <v>90</v>
      </c>
      <c r="DC58" s="42">
        <v>90</v>
      </c>
      <c r="DD58" s="92">
        <v>90.4</v>
      </c>
      <c r="DE58" s="92">
        <v>85.4</v>
      </c>
    </row>
    <row r="59" spans="1:109">
      <c r="A59" s="21" t="s">
        <v>90</v>
      </c>
      <c r="B59" s="42">
        <v>3893.9</v>
      </c>
      <c r="C59" s="42">
        <v>3848.3</v>
      </c>
      <c r="D59" s="42">
        <v>3847.3</v>
      </c>
      <c r="E59" s="42">
        <v>3890.4</v>
      </c>
      <c r="F59" s="42">
        <v>3935.2</v>
      </c>
      <c r="G59" s="42">
        <v>3962.2</v>
      </c>
      <c r="H59" s="42">
        <v>4015.7</v>
      </c>
      <c r="I59" s="42">
        <v>4075.5</v>
      </c>
      <c r="J59" s="42">
        <v>4127.3999999999996</v>
      </c>
      <c r="K59" s="42">
        <v>4154.8</v>
      </c>
      <c r="L59" s="92">
        <v>4194.8999999999996</v>
      </c>
      <c r="M59" s="92">
        <v>3846.6</v>
      </c>
      <c r="N59" s="43">
        <v>140.1</v>
      </c>
      <c r="O59" s="42">
        <v>130.9</v>
      </c>
      <c r="P59" s="42">
        <v>131.20000000000002</v>
      </c>
      <c r="Q59" s="42">
        <v>131.70000000000002</v>
      </c>
      <c r="R59" s="42">
        <v>138.9</v>
      </c>
      <c r="S59" s="42">
        <v>143.30000000000001</v>
      </c>
      <c r="T59" s="42">
        <v>149.80000000000001</v>
      </c>
      <c r="U59" s="42">
        <v>154.4</v>
      </c>
      <c r="V59" s="42">
        <v>156.30000000000001</v>
      </c>
      <c r="W59" s="42">
        <v>159.30000000000001</v>
      </c>
      <c r="X59" s="42">
        <v>161.20000000000002</v>
      </c>
      <c r="Y59" s="42">
        <v>152.4</v>
      </c>
      <c r="Z59" s="43">
        <v>266.3</v>
      </c>
      <c r="AA59" s="42">
        <v>257.2</v>
      </c>
      <c r="AB59" s="42">
        <v>251.5</v>
      </c>
      <c r="AC59" s="42">
        <v>245.3</v>
      </c>
      <c r="AD59" s="42">
        <v>243.3</v>
      </c>
      <c r="AE59" s="42">
        <v>242.6</v>
      </c>
      <c r="AF59" s="42">
        <v>238.8</v>
      </c>
      <c r="AG59" s="42">
        <v>241.7</v>
      </c>
      <c r="AH59" s="42">
        <v>244.6</v>
      </c>
      <c r="AI59" s="42">
        <v>247.4</v>
      </c>
      <c r="AJ59" s="42">
        <v>251.5</v>
      </c>
      <c r="AK59" s="42">
        <v>237.6</v>
      </c>
      <c r="AL59" s="43">
        <v>817.4</v>
      </c>
      <c r="AM59" s="42">
        <v>808.1</v>
      </c>
      <c r="AN59" s="42">
        <v>814.6</v>
      </c>
      <c r="AO59" s="42">
        <v>821.7</v>
      </c>
      <c r="AP59" s="42">
        <v>827.2</v>
      </c>
      <c r="AQ59" s="42">
        <v>837.3</v>
      </c>
      <c r="AR59" s="42">
        <v>853.6</v>
      </c>
      <c r="AS59" s="42">
        <v>866</v>
      </c>
      <c r="AT59" s="42">
        <v>884.2</v>
      </c>
      <c r="AU59" s="42">
        <v>888.1</v>
      </c>
      <c r="AV59" s="42">
        <v>886.8</v>
      </c>
      <c r="AW59" s="42">
        <v>829.9</v>
      </c>
      <c r="AX59" s="43">
        <v>84.3</v>
      </c>
      <c r="AY59" s="42">
        <v>79.2</v>
      </c>
      <c r="AZ59" s="42">
        <v>76.400000000000006</v>
      </c>
      <c r="BA59" s="42">
        <v>76.900000000000006</v>
      </c>
      <c r="BB59" s="42">
        <v>75.3</v>
      </c>
      <c r="BC59" s="42">
        <v>75.099999999999994</v>
      </c>
      <c r="BD59" s="42">
        <v>74.400000000000006</v>
      </c>
      <c r="BE59" s="42">
        <v>73.099999999999994</v>
      </c>
      <c r="BF59" s="42">
        <v>70.7</v>
      </c>
      <c r="BG59" s="42">
        <v>69.7</v>
      </c>
      <c r="BH59" s="92">
        <v>67.400000000000006</v>
      </c>
      <c r="BI59" s="42">
        <v>68.2</v>
      </c>
      <c r="BJ59" s="43">
        <v>840.3</v>
      </c>
      <c r="BK59" s="42">
        <v>837.6</v>
      </c>
      <c r="BL59" s="42">
        <v>851.7</v>
      </c>
      <c r="BM59" s="42">
        <v>868.30000000000007</v>
      </c>
      <c r="BN59" s="42">
        <v>884.8</v>
      </c>
      <c r="BO59" s="42">
        <v>881.9</v>
      </c>
      <c r="BP59" s="42">
        <v>896.6</v>
      </c>
      <c r="BQ59" s="42">
        <v>910.8</v>
      </c>
      <c r="BR59" s="42">
        <v>914.90000000000009</v>
      </c>
      <c r="BS59" s="42">
        <v>922.8</v>
      </c>
      <c r="BT59" s="42">
        <v>936.2</v>
      </c>
      <c r="BU59">
        <v>888.8</v>
      </c>
      <c r="BV59" s="43">
        <v>595.4</v>
      </c>
      <c r="BW59" s="42">
        <v>598.70000000000005</v>
      </c>
      <c r="BX59" s="42">
        <v>603.9</v>
      </c>
      <c r="BY59" s="42">
        <v>618</v>
      </c>
      <c r="BZ59" s="42">
        <v>629.29999999999995</v>
      </c>
      <c r="CA59" s="42">
        <v>635.1</v>
      </c>
      <c r="CB59" s="42">
        <v>660</v>
      </c>
      <c r="CC59" s="42">
        <v>675.4</v>
      </c>
      <c r="CD59" s="42">
        <v>694.3</v>
      </c>
      <c r="CE59" s="42">
        <v>708.2</v>
      </c>
      <c r="CF59" s="42">
        <v>717.9</v>
      </c>
      <c r="CG59" s="42">
        <v>666.5</v>
      </c>
      <c r="CH59" s="43">
        <v>496</v>
      </c>
      <c r="CI59" s="42">
        <v>494.79999999999995</v>
      </c>
      <c r="CJ59" s="42">
        <v>497</v>
      </c>
      <c r="CK59" s="42">
        <v>510.2</v>
      </c>
      <c r="CL59" s="42">
        <v>518.79999999999995</v>
      </c>
      <c r="CM59" s="42">
        <v>526.5</v>
      </c>
      <c r="CN59" s="42">
        <v>528.40000000000009</v>
      </c>
      <c r="CO59" s="42">
        <v>539.79999999999995</v>
      </c>
      <c r="CP59" s="42">
        <v>547.6</v>
      </c>
      <c r="CQ59" s="42">
        <v>558.70000000000005</v>
      </c>
      <c r="CR59" s="42">
        <v>567.9</v>
      </c>
      <c r="CS59" s="42">
        <v>424.7</v>
      </c>
      <c r="CT59" s="43">
        <v>654.20000000000005</v>
      </c>
      <c r="CU59" s="42">
        <v>641.9</v>
      </c>
      <c r="CV59" s="42">
        <v>621</v>
      </c>
      <c r="CW59" s="42">
        <v>618.29999999999995</v>
      </c>
      <c r="CX59" s="42">
        <v>617.70000000000005</v>
      </c>
      <c r="CY59" s="42">
        <v>620.5</v>
      </c>
      <c r="CZ59" s="42">
        <v>614.20000000000005</v>
      </c>
      <c r="DA59" s="42">
        <v>614.20000000000005</v>
      </c>
      <c r="DB59" s="42">
        <v>614.9</v>
      </c>
      <c r="DC59" s="42">
        <v>600.5</v>
      </c>
      <c r="DD59" s="92">
        <v>605.9</v>
      </c>
      <c r="DE59" s="92">
        <v>578.6</v>
      </c>
    </row>
    <row r="60" spans="1:109">
      <c r="A60" s="21" t="s">
        <v>47</v>
      </c>
      <c r="B60" s="42">
        <v>8545.6</v>
      </c>
      <c r="C60" s="42">
        <v>8557.9</v>
      </c>
      <c r="D60" s="42">
        <v>8684.2000000000007</v>
      </c>
      <c r="E60" s="42">
        <v>8809.2000000000007</v>
      </c>
      <c r="F60" s="42">
        <v>8940.6</v>
      </c>
      <c r="G60" s="42">
        <v>9083.9</v>
      </c>
      <c r="H60" s="42">
        <v>9260.1</v>
      </c>
      <c r="I60" s="42">
        <v>9395.9</v>
      </c>
      <c r="J60" s="42">
        <v>9516.6</v>
      </c>
      <c r="K60" s="42">
        <v>9669.9</v>
      </c>
      <c r="L60" s="92">
        <v>9785.5</v>
      </c>
      <c r="M60" s="92">
        <v>8777.5</v>
      </c>
      <c r="N60" s="43">
        <v>329.9</v>
      </c>
      <c r="O60" s="42">
        <v>311.90000000000003</v>
      </c>
      <c r="P60" s="42">
        <v>313.40000000000003</v>
      </c>
      <c r="Q60" s="42">
        <v>319.7</v>
      </c>
      <c r="R60" s="42">
        <v>332.1</v>
      </c>
      <c r="S60" s="42">
        <v>344.8</v>
      </c>
      <c r="T60" s="42">
        <v>366.6</v>
      </c>
      <c r="U60" s="42">
        <v>378</v>
      </c>
      <c r="V60" s="42">
        <v>388.8</v>
      </c>
      <c r="W60" s="42">
        <v>403.79999999999995</v>
      </c>
      <c r="X60" s="42">
        <v>410</v>
      </c>
      <c r="Y60" s="42">
        <v>367.3</v>
      </c>
      <c r="Z60" s="43">
        <v>475.9</v>
      </c>
      <c r="AA60" s="42">
        <v>457.1</v>
      </c>
      <c r="AB60" s="42">
        <v>458.6</v>
      </c>
      <c r="AC60" s="42">
        <v>459.2</v>
      </c>
      <c r="AD60" s="42">
        <v>456.1</v>
      </c>
      <c r="AE60" s="42">
        <v>452.3</v>
      </c>
      <c r="AF60" s="42">
        <v>455</v>
      </c>
      <c r="AG60" s="42">
        <v>451.3</v>
      </c>
      <c r="AH60" s="42">
        <v>445.9</v>
      </c>
      <c r="AI60" s="42">
        <v>443.1</v>
      </c>
      <c r="AJ60" s="42">
        <v>439.2</v>
      </c>
      <c r="AK60" s="42">
        <v>400.8</v>
      </c>
      <c r="AL60" s="43">
        <v>1456.5</v>
      </c>
      <c r="AM60" s="42">
        <v>1461.5</v>
      </c>
      <c r="AN60" s="42">
        <v>1486.2</v>
      </c>
      <c r="AO60" s="42">
        <v>1509.5</v>
      </c>
      <c r="AP60" s="42">
        <v>1529.3</v>
      </c>
      <c r="AQ60" s="42">
        <v>1555.2</v>
      </c>
      <c r="AR60" s="42">
        <v>1572.4</v>
      </c>
      <c r="AS60" s="42">
        <v>1573</v>
      </c>
      <c r="AT60" s="42">
        <v>1573.5</v>
      </c>
      <c r="AU60" s="42">
        <v>1563</v>
      </c>
      <c r="AV60" s="42">
        <v>1551.6</v>
      </c>
      <c r="AW60" s="42">
        <v>1371.1</v>
      </c>
      <c r="AX60" s="43">
        <v>259.5</v>
      </c>
      <c r="AY60" s="42">
        <v>253.2</v>
      </c>
      <c r="AZ60" s="42">
        <v>255.2</v>
      </c>
      <c r="BA60" s="42">
        <v>259.10000000000002</v>
      </c>
      <c r="BB60" s="42">
        <v>261.60000000000002</v>
      </c>
      <c r="BC60" s="42">
        <v>264.3</v>
      </c>
      <c r="BD60" s="42">
        <v>264.89999999999998</v>
      </c>
      <c r="BE60" s="42">
        <v>267.10000000000002</v>
      </c>
      <c r="BF60" s="42">
        <v>268.8</v>
      </c>
      <c r="BG60" s="42">
        <v>275.2</v>
      </c>
      <c r="BH60" s="92">
        <v>278.3</v>
      </c>
      <c r="BI60" s="42">
        <v>267.10000000000002</v>
      </c>
      <c r="BJ60" s="43">
        <v>1768.9</v>
      </c>
      <c r="BK60" s="42">
        <v>1769.3</v>
      </c>
      <c r="BL60" s="42">
        <v>1818.7</v>
      </c>
      <c r="BM60" s="42">
        <v>1854.6</v>
      </c>
      <c r="BN60" s="42">
        <v>1884.5</v>
      </c>
      <c r="BO60" s="42">
        <v>1919.9</v>
      </c>
      <c r="BP60" s="42">
        <v>1972.6</v>
      </c>
      <c r="BQ60" s="42">
        <v>2008.9</v>
      </c>
      <c r="BR60" s="42">
        <v>2033.8000000000002</v>
      </c>
      <c r="BS60" s="42">
        <v>2059.8000000000002</v>
      </c>
      <c r="BT60" s="42">
        <v>2102.9</v>
      </c>
      <c r="BU60">
        <v>1951</v>
      </c>
      <c r="BV60" s="43">
        <v>1654</v>
      </c>
      <c r="BW60" s="42">
        <v>1693.5</v>
      </c>
      <c r="BX60" s="42">
        <v>1729.4</v>
      </c>
      <c r="BY60" s="42">
        <v>1764.7</v>
      </c>
      <c r="BZ60" s="42">
        <v>1808.3</v>
      </c>
      <c r="CA60" s="42">
        <v>1848.5</v>
      </c>
      <c r="CB60" s="42">
        <v>1891.2</v>
      </c>
      <c r="CC60" s="42">
        <v>1951.3</v>
      </c>
      <c r="CD60" s="42">
        <v>2005.2</v>
      </c>
      <c r="CE60" s="42">
        <v>2064.6</v>
      </c>
      <c r="CF60" s="42">
        <v>2140</v>
      </c>
      <c r="CG60" s="42">
        <v>2006.3</v>
      </c>
      <c r="CH60" s="43">
        <v>1077.2</v>
      </c>
      <c r="CI60" s="42">
        <v>1100.0999999999999</v>
      </c>
      <c r="CJ60" s="42">
        <v>1140.4000000000001</v>
      </c>
      <c r="CK60" s="42">
        <v>1183.7</v>
      </c>
      <c r="CL60" s="42">
        <v>1225.5999999999999</v>
      </c>
      <c r="CM60" s="42">
        <v>1262.3</v>
      </c>
      <c r="CN60" s="42">
        <v>1299.3</v>
      </c>
      <c r="CO60" s="42">
        <v>1319.9</v>
      </c>
      <c r="CP60" s="42">
        <v>1351.5</v>
      </c>
      <c r="CQ60" s="42">
        <v>1371.4</v>
      </c>
      <c r="CR60" s="42">
        <v>1375</v>
      </c>
      <c r="CS60" s="42">
        <v>970.40000000000009</v>
      </c>
      <c r="CT60" s="43">
        <v>1523.8</v>
      </c>
      <c r="CU60" s="42">
        <v>1511.2</v>
      </c>
      <c r="CV60" s="42">
        <v>1482.3</v>
      </c>
      <c r="CW60" s="42">
        <v>1458.7</v>
      </c>
      <c r="CX60" s="42">
        <v>1443.3</v>
      </c>
      <c r="CY60" s="42">
        <v>1436.7</v>
      </c>
      <c r="CZ60" s="42">
        <v>1437.9</v>
      </c>
      <c r="DA60" s="42">
        <v>1446.5</v>
      </c>
      <c r="DB60" s="42">
        <v>1449.2</v>
      </c>
      <c r="DC60" s="42">
        <v>1488.9</v>
      </c>
      <c r="DD60" s="92">
        <v>1488.6</v>
      </c>
      <c r="DE60" s="92">
        <v>1443.5</v>
      </c>
    </row>
    <row r="61" spans="1:109">
      <c r="A61" s="21" t="s">
        <v>51</v>
      </c>
      <c r="B61" s="42">
        <v>5619.9</v>
      </c>
      <c r="C61" s="42">
        <v>5625.2</v>
      </c>
      <c r="D61" s="42">
        <v>5688.8</v>
      </c>
      <c r="E61" s="42">
        <v>5729.1</v>
      </c>
      <c r="F61" s="42">
        <v>5743.9</v>
      </c>
      <c r="G61" s="42">
        <v>5790.1</v>
      </c>
      <c r="H61" s="42">
        <v>5835.6</v>
      </c>
      <c r="I61" s="42">
        <v>5883.6</v>
      </c>
      <c r="J61" s="42">
        <v>5945.5</v>
      </c>
      <c r="K61" s="42">
        <v>6006</v>
      </c>
      <c r="L61" s="92">
        <v>6063.7</v>
      </c>
      <c r="M61" s="92">
        <v>5602.8</v>
      </c>
      <c r="N61" s="43">
        <v>246.9</v>
      </c>
      <c r="O61" s="42">
        <v>242.5</v>
      </c>
      <c r="P61" s="42">
        <v>256.60000000000002</v>
      </c>
      <c r="Q61" s="42">
        <v>262.8</v>
      </c>
      <c r="R61" s="42">
        <v>261.60000000000002</v>
      </c>
      <c r="S61" s="42">
        <v>268.39999999999998</v>
      </c>
      <c r="T61" s="42">
        <v>269.3</v>
      </c>
      <c r="U61" s="42">
        <v>263.39999999999998</v>
      </c>
      <c r="V61" s="42">
        <v>275.10000000000002</v>
      </c>
      <c r="W61" s="42">
        <v>284.40000000000003</v>
      </c>
      <c r="X61" s="42">
        <v>289.70000000000005</v>
      </c>
      <c r="Y61" s="42">
        <v>264.2</v>
      </c>
      <c r="Z61" s="43">
        <v>574.1</v>
      </c>
      <c r="AA61" s="42">
        <v>560</v>
      </c>
      <c r="AB61" s="42">
        <v>565</v>
      </c>
      <c r="AC61" s="42">
        <v>567.20000000000005</v>
      </c>
      <c r="AD61" s="42">
        <v>564.6</v>
      </c>
      <c r="AE61" s="42">
        <v>567.20000000000005</v>
      </c>
      <c r="AF61" s="42">
        <v>567.6</v>
      </c>
      <c r="AG61" s="42">
        <v>558.1</v>
      </c>
      <c r="AH61" s="42">
        <v>561.5</v>
      </c>
      <c r="AI61" s="42">
        <v>569.4</v>
      </c>
      <c r="AJ61" s="42">
        <v>575.4</v>
      </c>
      <c r="AK61" s="42">
        <v>537.70000000000005</v>
      </c>
      <c r="AL61" s="43">
        <v>1080.8</v>
      </c>
      <c r="AM61" s="42">
        <v>1079.2</v>
      </c>
      <c r="AN61" s="42">
        <v>1091.0999999999999</v>
      </c>
      <c r="AO61" s="42">
        <v>1099.5999999999999</v>
      </c>
      <c r="AP61" s="42">
        <v>1100.7</v>
      </c>
      <c r="AQ61" s="42">
        <v>1110.7</v>
      </c>
      <c r="AR61" s="42">
        <v>1121.9000000000001</v>
      </c>
      <c r="AS61" s="42">
        <v>1127.7</v>
      </c>
      <c r="AT61" s="42">
        <v>1126.3</v>
      </c>
      <c r="AU61" s="42">
        <v>1126.8</v>
      </c>
      <c r="AV61" s="42">
        <v>1125.0999999999999</v>
      </c>
      <c r="AW61" s="42">
        <v>1064</v>
      </c>
      <c r="AX61" s="43">
        <v>99.6</v>
      </c>
      <c r="AY61" s="42">
        <v>93.3</v>
      </c>
      <c r="AZ61" s="42">
        <v>91.1</v>
      </c>
      <c r="BA61" s="42">
        <v>90.3</v>
      </c>
      <c r="BB61" s="42">
        <v>87.8</v>
      </c>
      <c r="BC61" s="42">
        <v>85.2</v>
      </c>
      <c r="BD61" s="42">
        <v>84.9</v>
      </c>
      <c r="BE61" s="42">
        <v>84.6</v>
      </c>
      <c r="BF61" s="42">
        <v>83</v>
      </c>
      <c r="BG61" s="42">
        <v>85.8</v>
      </c>
      <c r="BH61" s="92">
        <v>86.9</v>
      </c>
      <c r="BI61" s="42">
        <v>82.6</v>
      </c>
      <c r="BJ61" s="43">
        <v>993.19999999999993</v>
      </c>
      <c r="BK61" s="42">
        <v>1000.9</v>
      </c>
      <c r="BL61" s="42">
        <v>1025.4000000000001</v>
      </c>
      <c r="BM61" s="42">
        <v>1042.5999999999999</v>
      </c>
      <c r="BN61" s="42">
        <v>1061.2</v>
      </c>
      <c r="BO61" s="42">
        <v>1073.8</v>
      </c>
      <c r="BP61" s="42">
        <v>1095.7</v>
      </c>
      <c r="BQ61" s="42">
        <v>1109.4000000000001</v>
      </c>
      <c r="BR61" s="42">
        <v>1121.8</v>
      </c>
      <c r="BS61" s="42">
        <v>1130</v>
      </c>
      <c r="BT61" s="42">
        <v>1144.7</v>
      </c>
      <c r="BU61">
        <v>1085.6999999999998</v>
      </c>
      <c r="BV61" s="43">
        <v>1112.9000000000001</v>
      </c>
      <c r="BW61" s="42">
        <v>1127.8</v>
      </c>
      <c r="BX61" s="42">
        <v>1144</v>
      </c>
      <c r="BY61" s="42">
        <v>1156.3</v>
      </c>
      <c r="BZ61" s="42">
        <v>1163</v>
      </c>
      <c r="CA61" s="42">
        <v>1180.3</v>
      </c>
      <c r="CB61" s="42">
        <v>1191.3</v>
      </c>
      <c r="CC61" s="42">
        <v>1221.0999999999999</v>
      </c>
      <c r="CD61" s="42">
        <v>1246.9000000000001</v>
      </c>
      <c r="CE61" s="42">
        <v>1274.8</v>
      </c>
      <c r="CF61" s="42">
        <v>1296.0999999999999</v>
      </c>
      <c r="CG61" s="42">
        <v>1236.8</v>
      </c>
      <c r="CH61" s="43">
        <v>744.2</v>
      </c>
      <c r="CI61" s="42">
        <v>750.90000000000009</v>
      </c>
      <c r="CJ61" s="42">
        <v>764.2</v>
      </c>
      <c r="CK61" s="42">
        <v>778.1</v>
      </c>
      <c r="CL61" s="42">
        <v>784.40000000000009</v>
      </c>
      <c r="CM61" s="42">
        <v>792.6</v>
      </c>
      <c r="CN61" s="42">
        <v>800.19999999999993</v>
      </c>
      <c r="CO61" s="42">
        <v>815.7</v>
      </c>
      <c r="CP61" s="42">
        <v>827.90000000000009</v>
      </c>
      <c r="CQ61" s="42">
        <v>832</v>
      </c>
      <c r="CR61" s="42">
        <v>839.3</v>
      </c>
      <c r="CS61" s="42">
        <v>646.70000000000005</v>
      </c>
      <c r="CT61" s="43">
        <v>768.2</v>
      </c>
      <c r="CU61" s="42">
        <v>770.6</v>
      </c>
      <c r="CV61" s="42">
        <v>751.4</v>
      </c>
      <c r="CW61" s="42">
        <v>732.3</v>
      </c>
      <c r="CX61" s="42">
        <v>720.7</v>
      </c>
      <c r="CY61" s="42">
        <v>711.9</v>
      </c>
      <c r="CZ61" s="42">
        <v>704.7</v>
      </c>
      <c r="DA61" s="42">
        <v>703.9</v>
      </c>
      <c r="DB61" s="42">
        <v>703</v>
      </c>
      <c r="DC61" s="42">
        <v>702.9</v>
      </c>
      <c r="DD61" s="92">
        <v>706.5</v>
      </c>
      <c r="DE61" s="92">
        <v>685</v>
      </c>
    </row>
    <row r="62" spans="1:109">
      <c r="A62" s="21" t="s">
        <v>52</v>
      </c>
      <c r="B62" s="42">
        <v>459.4</v>
      </c>
      <c r="C62" s="42">
        <v>458</v>
      </c>
      <c r="D62" s="42">
        <v>460.5</v>
      </c>
      <c r="E62" s="42">
        <v>465.4</v>
      </c>
      <c r="F62" s="42">
        <v>471.5</v>
      </c>
      <c r="G62" s="42">
        <v>477.3</v>
      </c>
      <c r="H62" s="42">
        <v>485.3</v>
      </c>
      <c r="I62" s="42">
        <v>490</v>
      </c>
      <c r="J62" s="42">
        <v>494.1</v>
      </c>
      <c r="K62" s="42">
        <v>496.1</v>
      </c>
      <c r="L62" s="92">
        <v>503.6</v>
      </c>
      <c r="M62" s="92">
        <v>459.5</v>
      </c>
      <c r="N62" s="43">
        <v>17.399999999999999</v>
      </c>
      <c r="O62" s="42">
        <v>16.100000000000001</v>
      </c>
      <c r="P62" s="42">
        <v>15.899999999999999</v>
      </c>
      <c r="Q62" s="42">
        <v>16.2</v>
      </c>
      <c r="R62" s="42">
        <v>16.3</v>
      </c>
      <c r="S62" s="42">
        <v>16.7</v>
      </c>
      <c r="T62" s="42">
        <v>17.2</v>
      </c>
      <c r="U62" s="42">
        <v>18.399999999999999</v>
      </c>
      <c r="V62" s="42">
        <v>18.599999999999998</v>
      </c>
      <c r="W62" s="42">
        <v>19.399999999999999</v>
      </c>
      <c r="X62" s="42">
        <v>20.2</v>
      </c>
      <c r="Y62" s="42">
        <v>19.099999999999998</v>
      </c>
      <c r="Z62" s="43">
        <v>41.8</v>
      </c>
      <c r="AA62" s="42">
        <v>40.4</v>
      </c>
      <c r="AB62" s="42">
        <v>40.1</v>
      </c>
      <c r="AC62" s="42">
        <v>39.6</v>
      </c>
      <c r="AD62" s="42">
        <v>40</v>
      </c>
      <c r="AE62" s="42">
        <v>40.9</v>
      </c>
      <c r="AF62" s="42">
        <v>41.1</v>
      </c>
      <c r="AG62" s="42">
        <v>40.4</v>
      </c>
      <c r="AH62" s="42">
        <v>40.5</v>
      </c>
      <c r="AI62" s="42">
        <v>40.299999999999997</v>
      </c>
      <c r="AJ62" s="42">
        <v>39.700000000000003</v>
      </c>
      <c r="AK62" s="42">
        <v>37.4</v>
      </c>
      <c r="AL62" s="43">
        <v>73.3</v>
      </c>
      <c r="AM62" s="42">
        <v>72.7</v>
      </c>
      <c r="AN62" s="42">
        <v>73.900000000000006</v>
      </c>
      <c r="AO62" s="42">
        <v>74.599999999999994</v>
      </c>
      <c r="AP62" s="42">
        <v>74.099999999999994</v>
      </c>
      <c r="AQ62" s="42">
        <v>74.900000000000006</v>
      </c>
      <c r="AR62" s="42">
        <v>76.400000000000006</v>
      </c>
      <c r="AS62" s="42">
        <v>76.400000000000006</v>
      </c>
      <c r="AT62" s="42">
        <v>76.599999999999994</v>
      </c>
      <c r="AU62" s="42">
        <v>77.400000000000006</v>
      </c>
      <c r="AV62" s="42">
        <v>77.3</v>
      </c>
      <c r="AW62" s="42">
        <v>71</v>
      </c>
      <c r="AX62" s="43">
        <v>10.1</v>
      </c>
      <c r="AY62" s="42">
        <v>10</v>
      </c>
      <c r="AZ62" s="42">
        <v>10.1</v>
      </c>
      <c r="BA62" s="42">
        <v>9.6</v>
      </c>
      <c r="BB62" s="42">
        <v>9</v>
      </c>
      <c r="BC62" s="42">
        <v>8.9</v>
      </c>
      <c r="BD62" s="42">
        <v>8.6</v>
      </c>
      <c r="BE62" s="42">
        <v>8</v>
      </c>
      <c r="BF62" s="42">
        <v>6.2</v>
      </c>
      <c r="BG62" s="42">
        <v>5.9</v>
      </c>
      <c r="BH62" s="92">
        <v>5.9</v>
      </c>
      <c r="BI62" s="42">
        <v>5.2</v>
      </c>
      <c r="BJ62" s="43">
        <v>83.7</v>
      </c>
      <c r="BK62" s="42">
        <v>84.1</v>
      </c>
      <c r="BL62" s="42">
        <v>85.1</v>
      </c>
      <c r="BM62" s="42">
        <v>87.7</v>
      </c>
      <c r="BN62" s="42">
        <v>91</v>
      </c>
      <c r="BO62" s="42">
        <v>93</v>
      </c>
      <c r="BP62" s="42">
        <v>96.800000000000011</v>
      </c>
      <c r="BQ62" s="42">
        <v>99.1</v>
      </c>
      <c r="BR62" s="42">
        <v>103.6</v>
      </c>
      <c r="BS62" s="42">
        <v>103.9</v>
      </c>
      <c r="BT62" s="42">
        <v>103.5</v>
      </c>
      <c r="BU62">
        <v>99.5</v>
      </c>
      <c r="BV62" s="43">
        <v>100</v>
      </c>
      <c r="BW62" s="42">
        <v>101.4</v>
      </c>
      <c r="BX62" s="42">
        <v>102.3</v>
      </c>
      <c r="BY62" s="42">
        <v>103.3</v>
      </c>
      <c r="BZ62" s="42">
        <v>104.6</v>
      </c>
      <c r="CA62" s="42">
        <v>105</v>
      </c>
      <c r="CB62" s="42">
        <v>105.7</v>
      </c>
      <c r="CC62" s="42">
        <v>106.4</v>
      </c>
      <c r="CD62" s="42">
        <v>106.9</v>
      </c>
      <c r="CE62" s="42">
        <v>106.5</v>
      </c>
      <c r="CF62" s="42">
        <v>108.8</v>
      </c>
      <c r="CG62" s="42">
        <v>100.3</v>
      </c>
      <c r="CH62" s="43">
        <v>71.099999999999994</v>
      </c>
      <c r="CI62" s="42">
        <v>71.599999999999994</v>
      </c>
      <c r="CJ62" s="42">
        <v>72.5</v>
      </c>
      <c r="CK62" s="42">
        <v>74.400000000000006</v>
      </c>
      <c r="CL62" s="42">
        <v>76.2</v>
      </c>
      <c r="CM62" s="42">
        <v>77.900000000000006</v>
      </c>
      <c r="CN62" s="42">
        <v>79.3</v>
      </c>
      <c r="CO62" s="42">
        <v>80.900000000000006</v>
      </c>
      <c r="CP62" s="42">
        <v>81.2</v>
      </c>
      <c r="CQ62" s="42">
        <v>81.800000000000011</v>
      </c>
      <c r="CR62" s="42">
        <v>83</v>
      </c>
      <c r="CS62" s="42">
        <v>63.8</v>
      </c>
      <c r="CT62" s="43">
        <v>62.1</v>
      </c>
      <c r="CU62" s="42">
        <v>61.7</v>
      </c>
      <c r="CV62" s="42">
        <v>60.6</v>
      </c>
      <c r="CW62" s="42">
        <v>60.1</v>
      </c>
      <c r="CX62" s="42">
        <v>60.2</v>
      </c>
      <c r="CY62" s="42">
        <v>60.1</v>
      </c>
      <c r="CZ62" s="42">
        <v>60.2</v>
      </c>
      <c r="DA62" s="42">
        <v>60.5</v>
      </c>
      <c r="DB62" s="42">
        <v>60.6</v>
      </c>
      <c r="DC62" s="42">
        <v>61</v>
      </c>
      <c r="DD62" s="92">
        <v>65.3</v>
      </c>
      <c r="DE62" s="92">
        <v>63.2</v>
      </c>
    </row>
    <row r="63" spans="1:109">
      <c r="A63" s="21" t="s">
        <v>55</v>
      </c>
      <c r="B63" s="42">
        <v>297.2</v>
      </c>
      <c r="C63" s="42">
        <v>298</v>
      </c>
      <c r="D63" s="42">
        <v>300.7</v>
      </c>
      <c r="E63" s="42">
        <v>304.5</v>
      </c>
      <c r="F63" s="42">
        <v>306.60000000000002</v>
      </c>
      <c r="G63" s="42">
        <v>309.89999999999998</v>
      </c>
      <c r="H63" s="42">
        <v>312.10000000000002</v>
      </c>
      <c r="I63" s="42">
        <v>313.10000000000002</v>
      </c>
      <c r="J63" s="42">
        <v>314.10000000000002</v>
      </c>
      <c r="K63" s="42">
        <v>315.5</v>
      </c>
      <c r="L63" s="92">
        <v>316.10000000000002</v>
      </c>
      <c r="M63" s="92">
        <v>286.8</v>
      </c>
      <c r="N63" s="43">
        <v>14.600000000000001</v>
      </c>
      <c r="O63" s="42">
        <v>14.3</v>
      </c>
      <c r="P63" s="42">
        <v>14.9</v>
      </c>
      <c r="Q63" s="42">
        <v>15</v>
      </c>
      <c r="R63" s="42">
        <v>14.9</v>
      </c>
      <c r="S63" s="42">
        <v>15.5</v>
      </c>
      <c r="T63" s="42">
        <v>15.9</v>
      </c>
      <c r="U63" s="42">
        <v>16.100000000000001</v>
      </c>
      <c r="V63" s="42">
        <v>16</v>
      </c>
      <c r="W63" s="42">
        <v>15.9</v>
      </c>
      <c r="X63" s="42">
        <v>16.100000000000001</v>
      </c>
      <c r="Y63" s="42">
        <v>14.9</v>
      </c>
      <c r="Z63" s="43">
        <v>31.2</v>
      </c>
      <c r="AA63" s="42">
        <v>30.6</v>
      </c>
      <c r="AB63" s="42">
        <v>31.1</v>
      </c>
      <c r="AC63" s="42">
        <v>31.8</v>
      </c>
      <c r="AD63" s="42">
        <v>31.8</v>
      </c>
      <c r="AE63" s="42">
        <v>31.2</v>
      </c>
      <c r="AF63" s="42">
        <v>30.9</v>
      </c>
      <c r="AG63" s="42">
        <v>29.9</v>
      </c>
      <c r="AH63" s="42">
        <v>29.4</v>
      </c>
      <c r="AI63" s="42">
        <v>29.8</v>
      </c>
      <c r="AJ63" s="42">
        <v>30</v>
      </c>
      <c r="AK63" s="42">
        <v>28.1</v>
      </c>
      <c r="AL63" s="43">
        <v>56.1</v>
      </c>
      <c r="AM63" s="42">
        <v>55.9</v>
      </c>
      <c r="AN63" s="42">
        <v>55.9</v>
      </c>
      <c r="AO63" s="42">
        <v>55.5</v>
      </c>
      <c r="AP63" s="42">
        <v>55.5</v>
      </c>
      <c r="AQ63" s="42">
        <v>55.8</v>
      </c>
      <c r="AR63" s="42">
        <v>55.5</v>
      </c>
      <c r="AS63" s="42">
        <v>55.5</v>
      </c>
      <c r="AT63" s="42">
        <v>55.1</v>
      </c>
      <c r="AU63" s="42">
        <v>54.3</v>
      </c>
      <c r="AV63" s="42">
        <v>53.9</v>
      </c>
      <c r="AW63" s="42">
        <v>50</v>
      </c>
      <c r="AX63" s="43">
        <v>5.5</v>
      </c>
      <c r="AY63" s="42">
        <v>5.4</v>
      </c>
      <c r="AZ63" s="42">
        <v>5</v>
      </c>
      <c r="BA63" s="42">
        <v>4.7</v>
      </c>
      <c r="BB63" s="42">
        <v>4.7</v>
      </c>
      <c r="BC63" s="42">
        <v>4.8</v>
      </c>
      <c r="BD63" s="42">
        <v>4.7</v>
      </c>
      <c r="BE63" s="42">
        <v>4.5999999999999996</v>
      </c>
      <c r="BF63" s="42">
        <v>4.5</v>
      </c>
      <c r="BG63" s="42">
        <v>4.3</v>
      </c>
      <c r="BH63" s="92">
        <v>4.3</v>
      </c>
      <c r="BI63" s="42">
        <v>4</v>
      </c>
      <c r="BJ63" s="43">
        <v>34.700000000000003</v>
      </c>
      <c r="BK63" s="42">
        <v>35.599999999999994</v>
      </c>
      <c r="BL63" s="42">
        <v>37</v>
      </c>
      <c r="BM63" s="42">
        <v>38</v>
      </c>
      <c r="BN63" s="42">
        <v>38.4</v>
      </c>
      <c r="BO63" s="42">
        <v>38.700000000000003</v>
      </c>
      <c r="BP63" s="42">
        <v>39.5</v>
      </c>
      <c r="BQ63" s="42">
        <v>39.700000000000003</v>
      </c>
      <c r="BR63" s="42">
        <v>40.5</v>
      </c>
      <c r="BS63" s="42">
        <v>41</v>
      </c>
      <c r="BT63" s="42">
        <v>41.599999999999994</v>
      </c>
      <c r="BU63">
        <v>40.6</v>
      </c>
      <c r="BV63" s="43">
        <v>59.3</v>
      </c>
      <c r="BW63" s="42">
        <v>59.1</v>
      </c>
      <c r="BX63" s="42">
        <v>59.5</v>
      </c>
      <c r="BY63" s="42">
        <v>60.7</v>
      </c>
      <c r="BZ63" s="42">
        <v>61.7</v>
      </c>
      <c r="CA63" s="42">
        <v>62.5</v>
      </c>
      <c r="CB63" s="42">
        <v>63.5</v>
      </c>
      <c r="CC63" s="42">
        <v>64.400000000000006</v>
      </c>
      <c r="CD63" s="42">
        <v>65.599999999999994</v>
      </c>
      <c r="CE63" s="42">
        <v>66.099999999999994</v>
      </c>
      <c r="CF63" s="42">
        <v>65.900000000000006</v>
      </c>
      <c r="CG63" s="42">
        <v>61.4</v>
      </c>
      <c r="CH63" s="43">
        <v>41.5</v>
      </c>
      <c r="CI63" s="42">
        <v>42.3</v>
      </c>
      <c r="CJ63" s="42">
        <v>42.6</v>
      </c>
      <c r="CK63" s="42">
        <v>43.6</v>
      </c>
      <c r="CL63" s="42">
        <v>44.4</v>
      </c>
      <c r="CM63" s="42">
        <v>45.599999999999994</v>
      </c>
      <c r="CN63" s="42">
        <v>46.400000000000006</v>
      </c>
      <c r="CO63" s="42">
        <v>47</v>
      </c>
      <c r="CP63" s="42">
        <v>47.4</v>
      </c>
      <c r="CQ63" s="42">
        <v>47.7</v>
      </c>
      <c r="CR63" s="42">
        <v>47.7</v>
      </c>
      <c r="CS63" s="42">
        <v>35.099999999999994</v>
      </c>
      <c r="CT63" s="43">
        <v>54.6</v>
      </c>
      <c r="CU63" s="42">
        <v>54.9</v>
      </c>
      <c r="CV63" s="42">
        <v>54.9</v>
      </c>
      <c r="CW63" s="42">
        <v>55.2</v>
      </c>
      <c r="CX63" s="42">
        <v>55.3</v>
      </c>
      <c r="CY63" s="42">
        <v>55.9</v>
      </c>
      <c r="CZ63" s="42">
        <v>55.8</v>
      </c>
      <c r="DA63" s="42">
        <v>55.9</v>
      </c>
      <c r="DB63" s="42">
        <v>55.7</v>
      </c>
      <c r="DC63" s="42">
        <v>56.4</v>
      </c>
      <c r="DD63" s="92">
        <v>56.7</v>
      </c>
      <c r="DE63" s="92">
        <v>52.8</v>
      </c>
    </row>
    <row r="64" spans="1:109">
      <c r="A64" s="44" t="s">
        <v>30</v>
      </c>
      <c r="B64" s="45">
        <v>701.6</v>
      </c>
      <c r="C64" s="45">
        <v>712.1</v>
      </c>
      <c r="D64" s="45">
        <v>726.2</v>
      </c>
      <c r="E64" s="45">
        <v>734.8</v>
      </c>
      <c r="F64" s="45">
        <v>748.3</v>
      </c>
      <c r="G64" s="45">
        <v>753.8</v>
      </c>
      <c r="H64" s="45">
        <v>769.2</v>
      </c>
      <c r="I64" s="45">
        <v>782.2</v>
      </c>
      <c r="J64" s="45">
        <v>790.4</v>
      </c>
      <c r="K64" s="45">
        <v>792.2</v>
      </c>
      <c r="L64" s="92">
        <v>798.3</v>
      </c>
      <c r="M64" s="92">
        <v>747.2</v>
      </c>
      <c r="N64" s="46">
        <v>11.6</v>
      </c>
      <c r="O64" s="45">
        <v>10.6</v>
      </c>
      <c r="P64" s="45">
        <v>12.1</v>
      </c>
      <c r="Q64" s="45">
        <v>13.6</v>
      </c>
      <c r="R64" s="45">
        <v>14</v>
      </c>
      <c r="S64" s="45">
        <v>14.3</v>
      </c>
      <c r="T64" s="45">
        <v>14.6</v>
      </c>
      <c r="U64" s="45">
        <v>15.2</v>
      </c>
      <c r="V64" s="45">
        <v>15.4</v>
      </c>
      <c r="W64" s="45">
        <v>15.7</v>
      </c>
      <c r="X64" s="45">
        <v>14.9</v>
      </c>
      <c r="Y64" s="45">
        <v>15.1</v>
      </c>
      <c r="Z64" s="46">
        <v>1.3</v>
      </c>
      <c r="AA64" s="45">
        <v>1.1000000000000001</v>
      </c>
      <c r="AB64" s="45">
        <v>1.1000000000000001</v>
      </c>
      <c r="AC64" s="45">
        <v>1</v>
      </c>
      <c r="AD64" s="45">
        <v>1</v>
      </c>
      <c r="AE64" s="45">
        <v>1</v>
      </c>
      <c r="AF64" s="45">
        <v>1.1000000000000001</v>
      </c>
      <c r="AG64" s="45">
        <v>1.2</v>
      </c>
      <c r="AH64" s="45">
        <v>1.3</v>
      </c>
      <c r="AI64" s="45">
        <v>1.3</v>
      </c>
      <c r="AJ64" s="45">
        <v>1.4</v>
      </c>
      <c r="AK64" s="45">
        <v>1</v>
      </c>
      <c r="AL64" s="46">
        <v>26.8</v>
      </c>
      <c r="AM64" s="45">
        <v>27.3</v>
      </c>
      <c r="AN64" s="45">
        <v>27.4</v>
      </c>
      <c r="AO64" s="45">
        <v>28.1</v>
      </c>
      <c r="AP64" s="45">
        <v>29.1</v>
      </c>
      <c r="AQ64" s="45">
        <v>30.7</v>
      </c>
      <c r="AR64" s="45">
        <v>32.200000000000003</v>
      </c>
      <c r="AS64" s="45">
        <v>32.5</v>
      </c>
      <c r="AT64" s="45">
        <v>33.4</v>
      </c>
      <c r="AU64" s="45">
        <v>33.200000000000003</v>
      </c>
      <c r="AV64" s="45">
        <v>33.200000000000003</v>
      </c>
      <c r="AW64" s="45">
        <v>29.2</v>
      </c>
      <c r="AX64" s="46">
        <v>19.100000000000001</v>
      </c>
      <c r="AY64" s="45">
        <v>18.7</v>
      </c>
      <c r="AZ64" s="45">
        <v>18.3</v>
      </c>
      <c r="BA64" s="45">
        <v>17.5</v>
      </c>
      <c r="BB64" s="45">
        <v>17</v>
      </c>
      <c r="BC64" s="45">
        <v>17.2</v>
      </c>
      <c r="BD64" s="45">
        <v>17.2</v>
      </c>
      <c r="BE64" s="45">
        <v>17</v>
      </c>
      <c r="BF64" s="45">
        <v>17.899999999999999</v>
      </c>
      <c r="BG64" s="45">
        <v>19.3</v>
      </c>
      <c r="BH64" s="92">
        <v>20.100000000000001</v>
      </c>
      <c r="BI64" s="45">
        <v>19.8</v>
      </c>
      <c r="BJ64" s="46">
        <v>174.5</v>
      </c>
      <c r="BK64" s="45">
        <v>174.6</v>
      </c>
      <c r="BL64" s="45">
        <v>178</v>
      </c>
      <c r="BM64" s="45">
        <v>182.29999999999998</v>
      </c>
      <c r="BN64" s="45">
        <v>184.9</v>
      </c>
      <c r="BO64" s="45">
        <v>188.10000000000002</v>
      </c>
      <c r="BP64" s="45">
        <v>191.70000000000002</v>
      </c>
      <c r="BQ64" s="45">
        <v>195.6</v>
      </c>
      <c r="BR64" s="45">
        <v>196.6</v>
      </c>
      <c r="BS64" s="45">
        <v>197.39999999999998</v>
      </c>
      <c r="BT64" s="45">
        <v>200.9</v>
      </c>
      <c r="BU64">
        <v>195.9</v>
      </c>
      <c r="BV64" s="46">
        <v>105</v>
      </c>
      <c r="BW64" s="45">
        <v>107.9</v>
      </c>
      <c r="BX64" s="45">
        <v>112.9</v>
      </c>
      <c r="BY64" s="45">
        <v>115.7</v>
      </c>
      <c r="BZ64" s="45">
        <v>124.8</v>
      </c>
      <c r="CA64" s="45">
        <v>127.4</v>
      </c>
      <c r="CB64" s="45">
        <v>130.6</v>
      </c>
      <c r="CC64" s="45">
        <v>134.30000000000001</v>
      </c>
      <c r="CD64" s="45">
        <v>134.69999999999999</v>
      </c>
      <c r="CE64" s="45">
        <v>130.80000000000001</v>
      </c>
      <c r="CF64" s="45">
        <v>130.19999999999999</v>
      </c>
      <c r="CG64" s="45">
        <v>125</v>
      </c>
      <c r="CH64" s="46">
        <v>123</v>
      </c>
      <c r="CI64" s="45">
        <v>125.10000000000001</v>
      </c>
      <c r="CJ64" s="45">
        <v>129.30000000000001</v>
      </c>
      <c r="CK64" s="45">
        <v>133.60000000000002</v>
      </c>
      <c r="CL64" s="45">
        <v>137.10000000000002</v>
      </c>
      <c r="CM64" s="45">
        <v>140.19999999999999</v>
      </c>
      <c r="CN64" s="45">
        <v>144.19999999999999</v>
      </c>
      <c r="CO64" s="45">
        <v>147.19999999999999</v>
      </c>
      <c r="CP64" s="45">
        <v>150.60000000000002</v>
      </c>
      <c r="CQ64" s="45">
        <v>156</v>
      </c>
      <c r="CR64" s="45">
        <v>159.19999999999999</v>
      </c>
      <c r="CS64" s="45">
        <v>121.2</v>
      </c>
      <c r="CT64" s="46">
        <v>240.3</v>
      </c>
      <c r="CU64" s="45">
        <v>246.9</v>
      </c>
      <c r="CV64" s="45">
        <v>247.1</v>
      </c>
      <c r="CW64" s="45">
        <v>243.1</v>
      </c>
      <c r="CX64" s="45">
        <v>240.4</v>
      </c>
      <c r="CY64" s="45">
        <v>234.9</v>
      </c>
      <c r="CZ64" s="45">
        <v>237.9</v>
      </c>
      <c r="DA64" s="45">
        <v>239.4</v>
      </c>
      <c r="DB64" s="45">
        <v>240.5</v>
      </c>
      <c r="DC64" s="45">
        <v>238.5</v>
      </c>
      <c r="DD64" s="92">
        <v>238.5</v>
      </c>
      <c r="DE64" s="92">
        <v>240.2</v>
      </c>
    </row>
    <row r="65" spans="1:1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36" t="s">
        <v>22</v>
      </c>
      <c r="B66" s="22" t="s">
        <v>88</v>
      </c>
    </row>
    <row r="67" spans="1:13">
      <c r="B67" s="34" t="s">
        <v>89</v>
      </c>
    </row>
    <row r="68" spans="1:13">
      <c r="B68" s="2" t="s">
        <v>98</v>
      </c>
    </row>
    <row r="69" spans="1:13">
      <c r="A69" s="22"/>
    </row>
    <row r="70" spans="1:13">
      <c r="B70" s="22" t="s">
        <v>68</v>
      </c>
    </row>
    <row r="71" spans="1:13">
      <c r="B71" s="22" t="s">
        <v>99</v>
      </c>
    </row>
    <row r="72" spans="1:13">
      <c r="B72" s="34" t="s">
        <v>97</v>
      </c>
    </row>
    <row r="74" spans="1:13">
      <c r="A74" s="87" t="s">
        <v>87</v>
      </c>
    </row>
  </sheetData>
  <sortState xmlns:xlrd2="http://schemas.microsoft.com/office/spreadsheetml/2017/richdata2" ref="A5:EV64">
    <sortCondition ref="A64"/>
  </sortState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0FA28-316D-4724-8848-65CD27BBE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861523-2EC8-4F72-8ABC-4466F04DF6BF}">
  <ds:schemaRefs>
    <ds:schemaRef ds:uri="http://purl.org/dc/elements/1.1/"/>
    <ds:schemaRef ds:uri="http://schemas.microsoft.com/office/2006/metadata/properties"/>
    <ds:schemaRef ds:uri="fc2f2499-f938-4cc0-a2cd-f3e7b3a200ae"/>
    <ds:schemaRef ds:uri="http://purl.org/dc/dcmitype/"/>
    <ds:schemaRef ds:uri="http://schemas.microsoft.com/office/2006/documentManagement/types"/>
    <ds:schemaRef ds:uri="d3553cee-4ecc-4eb5-80d8-f24f9813182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075C6FA-E696-48AC-8F46-839726D817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14</vt:lpstr>
      <vt:lpstr>Non-Ag Employment</vt:lpstr>
      <vt:lpstr>'Table 14'!Print_Area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2013-04-22T18:17:35Z</cp:lastPrinted>
  <dcterms:created xsi:type="dcterms:W3CDTF">2000-03-02T15:04:17Z</dcterms:created>
  <dcterms:modified xsi:type="dcterms:W3CDTF">2021-08-10T21:31:59Z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2018-09-18T19:51:04.2146114Z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