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https://appriver3651005261.sharepoint.com/sites/FactBook2020updates/Shared Documents/FactBooks/5_FacultyAdms/"/>
    </mc:Choice>
  </mc:AlternateContent>
  <xr:revisionPtr revIDLastSave="142" documentId="8_{24D32745-69FF-412F-9FEF-2C46E3417012}" xr6:coauthVersionLast="47" xr6:coauthVersionMax="47" xr10:uidLastSave="{DC6D497A-4501-4B3C-9023-F017B91BFE52}"/>
  <bookViews>
    <workbookView xWindow="-28920" yWindow="-120" windowWidth="29040" windowHeight="15840" xr2:uid="{00000000-000D-0000-FFFF-FFFF00000000}"/>
  </bookViews>
  <sheets>
    <sheet name="TABLE 76" sheetId="2" r:id="rId1"/>
    <sheet name="DATA" sheetId="1" r:id="rId2"/>
    <sheet name="Distribution Trends" sheetId="3" r:id="rId3"/>
  </sheets>
  <definedNames>
    <definedName name="_Key1" hidden="1">DATA!#REF!</definedName>
    <definedName name="_Key2" hidden="1">DATA!#REF!</definedName>
    <definedName name="_Order1" hidden="1">255</definedName>
    <definedName name="_Order2" hidden="1">255</definedName>
    <definedName name="_Sort" hidden="1">DATA!$A$6:$EJ$1433</definedName>
    <definedName name="DATA">DATA!#REF!</definedName>
    <definedName name="_xlnm.Print_Area" localSheetId="0">'TABLE 76'!$A$1:$L$73</definedName>
    <definedName name="_xlnm.Print_Area">'TABLE 76'!$A$1:$L$75</definedName>
    <definedName name="PRINT_AREA_MI">'TABLE 76'!$A$2:$AQ$76</definedName>
    <definedName name="TABLE">'TABLE 76'!$A$1:$H$77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 i="2" l="1"/>
  <c r="N15" i="2"/>
  <c r="K44" i="2" l="1"/>
  <c r="L67" i="2"/>
  <c r="L66" i="2"/>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K67" i="2"/>
  <c r="K66" i="2"/>
  <c r="K65" i="2"/>
  <c r="K64" i="2"/>
  <c r="K63" i="2"/>
  <c r="K62" i="2"/>
  <c r="K61" i="2"/>
  <c r="K60" i="2"/>
  <c r="K59" i="2"/>
  <c r="K58" i="2"/>
  <c r="K56" i="2"/>
  <c r="K55" i="2"/>
  <c r="K54" i="2"/>
  <c r="K53" i="2"/>
  <c r="K52" i="2"/>
  <c r="K51" i="2"/>
  <c r="K50" i="2"/>
  <c r="K49" i="2"/>
  <c r="K48" i="2"/>
  <c r="K47" i="2"/>
  <c r="K46" i="2"/>
  <c r="K45"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J67"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7" i="2"/>
  <c r="J26" i="2"/>
  <c r="J25" i="2"/>
  <c r="J24" i="2"/>
  <c r="J23" i="2"/>
  <c r="J22" i="2"/>
  <c r="J21" i="2"/>
  <c r="J20" i="2"/>
  <c r="J19" i="2"/>
  <c r="J18" i="2"/>
  <c r="J17" i="2"/>
  <c r="J16" i="2"/>
  <c r="J15" i="2"/>
  <c r="J14" i="2"/>
  <c r="J13" i="2"/>
  <c r="J12" i="2"/>
  <c r="J11" i="2"/>
  <c r="J9" i="2"/>
  <c r="J8" i="2"/>
  <c r="I67"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9" i="2"/>
  <c r="I8"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7"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9" i="2"/>
  <c r="F8"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7"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EA62" i="3" l="1"/>
  <c r="EA61" i="3"/>
  <c r="EA60" i="3"/>
  <c r="EA59" i="3"/>
  <c r="EA58" i="3"/>
  <c r="EA57" i="3"/>
  <c r="EA56" i="3"/>
  <c r="EA55" i="3"/>
  <c r="EA54" i="3"/>
  <c r="EA53" i="3"/>
  <c r="EA51" i="3"/>
  <c r="EA50" i="3"/>
  <c r="EA49" i="3"/>
  <c r="EA48" i="3"/>
  <c r="EA47" i="3"/>
  <c r="EA46" i="3"/>
  <c r="EA45" i="3"/>
  <c r="EA44" i="3"/>
  <c r="EA43" i="3"/>
  <c r="EA42" i="3"/>
  <c r="EA41" i="3"/>
  <c r="EA40" i="3"/>
  <c r="EA39" i="3"/>
  <c r="EA37" i="3"/>
  <c r="EA36" i="3"/>
  <c r="EA35" i="3"/>
  <c r="EA34" i="3"/>
  <c r="EA33" i="3"/>
  <c r="EA32" i="3"/>
  <c r="EA31" i="3"/>
  <c r="EA30" i="3"/>
  <c r="EA29" i="3"/>
  <c r="EA28" i="3"/>
  <c r="EA27" i="3"/>
  <c r="EA26" i="3"/>
  <c r="EA25" i="3"/>
  <c r="EA24" i="3"/>
  <c r="EA22" i="3"/>
  <c r="EA21" i="3"/>
  <c r="EA20" i="3"/>
  <c r="EA19" i="3"/>
  <c r="EA18" i="3"/>
  <c r="EA17" i="3"/>
  <c r="EA16" i="3"/>
  <c r="EA15" i="3"/>
  <c r="EA14" i="3"/>
  <c r="EA13" i="3"/>
  <c r="EA12" i="3"/>
  <c r="EA11" i="3"/>
  <c r="EA10" i="3"/>
  <c r="EA9" i="3"/>
  <c r="EA8" i="3"/>
  <c r="EA7" i="3"/>
  <c r="EA6" i="3"/>
  <c r="EA4" i="3"/>
  <c r="EA3" i="3"/>
  <c r="DN55" i="3"/>
  <c r="DN46" i="3"/>
  <c r="DN37" i="3"/>
  <c r="DN29" i="3"/>
  <c r="DN20" i="3"/>
  <c r="DN12" i="3"/>
  <c r="DN3" i="3"/>
  <c r="DA62" i="3"/>
  <c r="DA61" i="3"/>
  <c r="DA60" i="3"/>
  <c r="DA59" i="3"/>
  <c r="DA58" i="3"/>
  <c r="DA57" i="3"/>
  <c r="DA56" i="3"/>
  <c r="DA55" i="3"/>
  <c r="DA54" i="3"/>
  <c r="DA53" i="3"/>
  <c r="DA51" i="3"/>
  <c r="DA50" i="3"/>
  <c r="DA49" i="3"/>
  <c r="DA48" i="3"/>
  <c r="DA47" i="3"/>
  <c r="DA46" i="3"/>
  <c r="DA45" i="3"/>
  <c r="DA44" i="3"/>
  <c r="DA43" i="3"/>
  <c r="DA42" i="3"/>
  <c r="DA41" i="3"/>
  <c r="DA40" i="3"/>
  <c r="DA39" i="3"/>
  <c r="DA37" i="3"/>
  <c r="DA36" i="3"/>
  <c r="DA35" i="3"/>
  <c r="DA34" i="3"/>
  <c r="DA33" i="3"/>
  <c r="DA32" i="3"/>
  <c r="DA31" i="3"/>
  <c r="DA30" i="3"/>
  <c r="DA29" i="3"/>
  <c r="DA28" i="3"/>
  <c r="DA27" i="3"/>
  <c r="DA26" i="3"/>
  <c r="DA25" i="3"/>
  <c r="DA24" i="3"/>
  <c r="DA22" i="3"/>
  <c r="DA21" i="3"/>
  <c r="DA20" i="3"/>
  <c r="DA19" i="3"/>
  <c r="DA18" i="3"/>
  <c r="DA17" i="3"/>
  <c r="DA16" i="3"/>
  <c r="DA15" i="3"/>
  <c r="DA14" i="3"/>
  <c r="DA13" i="3"/>
  <c r="DA12" i="3"/>
  <c r="DA11" i="3"/>
  <c r="DA10" i="3"/>
  <c r="DA9" i="3"/>
  <c r="DA8" i="3"/>
  <c r="DA7" i="3"/>
  <c r="DA6" i="3"/>
  <c r="DA4" i="3"/>
  <c r="DA3" i="3"/>
  <c r="CN62" i="3"/>
  <c r="CN61" i="3"/>
  <c r="CN60" i="3"/>
  <c r="CN59" i="3"/>
  <c r="CN58" i="3"/>
  <c r="CN57" i="3"/>
  <c r="CN56" i="3"/>
  <c r="CN55" i="3"/>
  <c r="CN54" i="3"/>
  <c r="CN53" i="3"/>
  <c r="CN51" i="3"/>
  <c r="CN50" i="3"/>
  <c r="CN49" i="3"/>
  <c r="CN48" i="3"/>
  <c r="CN47" i="3"/>
  <c r="CN46" i="3"/>
  <c r="CN45" i="3"/>
  <c r="CN44" i="3"/>
  <c r="CN43" i="3"/>
  <c r="CN42" i="3"/>
  <c r="CN41" i="3"/>
  <c r="CN40" i="3"/>
  <c r="CN39" i="3"/>
  <c r="CN37" i="3"/>
  <c r="CN36" i="3"/>
  <c r="CN35" i="3"/>
  <c r="CN34" i="3"/>
  <c r="CN33" i="3"/>
  <c r="CN32" i="3"/>
  <c r="CN31" i="3"/>
  <c r="CN30" i="3"/>
  <c r="CN29" i="3"/>
  <c r="CN28" i="3"/>
  <c r="CN27" i="3"/>
  <c r="CN26" i="3"/>
  <c r="CN25" i="3"/>
  <c r="CN24" i="3"/>
  <c r="CN22" i="3"/>
  <c r="CN21" i="3"/>
  <c r="CN20" i="3"/>
  <c r="CN19" i="3"/>
  <c r="CN18" i="3"/>
  <c r="CN17" i="3"/>
  <c r="CN16" i="3"/>
  <c r="CN15" i="3"/>
  <c r="CN14" i="3"/>
  <c r="CN13" i="3"/>
  <c r="CN12" i="3"/>
  <c r="CN11" i="3"/>
  <c r="CN10" i="3"/>
  <c r="CN9" i="3"/>
  <c r="CN8" i="3"/>
  <c r="CN7" i="3"/>
  <c r="CN6" i="3"/>
  <c r="CN4" i="3"/>
  <c r="CN3" i="3"/>
  <c r="CA62" i="3"/>
  <c r="CA61" i="3"/>
  <c r="CA60" i="3"/>
  <c r="CA59" i="3"/>
  <c r="CA58" i="3"/>
  <c r="CA57" i="3"/>
  <c r="CA56" i="3"/>
  <c r="CA55" i="3"/>
  <c r="CA54" i="3"/>
  <c r="CA53" i="3"/>
  <c r="CA51" i="3"/>
  <c r="CA50" i="3"/>
  <c r="CA49" i="3"/>
  <c r="CA48" i="3"/>
  <c r="CA47" i="3"/>
  <c r="CA46" i="3"/>
  <c r="CA45" i="3"/>
  <c r="CA44" i="3"/>
  <c r="CA43" i="3"/>
  <c r="CA42" i="3"/>
  <c r="CA41" i="3"/>
  <c r="CA40" i="3"/>
  <c r="CA39" i="3"/>
  <c r="CA37" i="3"/>
  <c r="CA36" i="3"/>
  <c r="CA35" i="3"/>
  <c r="CA34" i="3"/>
  <c r="CA33" i="3"/>
  <c r="CA32" i="3"/>
  <c r="CA31" i="3"/>
  <c r="CA30" i="3"/>
  <c r="CA29" i="3"/>
  <c r="CA28" i="3"/>
  <c r="CA27" i="3"/>
  <c r="CA26" i="3"/>
  <c r="CA25" i="3"/>
  <c r="CA24" i="3"/>
  <c r="CA22" i="3"/>
  <c r="CA21" i="3"/>
  <c r="CA20" i="3"/>
  <c r="CA19" i="3"/>
  <c r="CA18" i="3"/>
  <c r="CA17" i="3"/>
  <c r="CA16" i="3"/>
  <c r="CA15" i="3"/>
  <c r="CA14" i="3"/>
  <c r="CA13" i="3"/>
  <c r="CA12" i="3"/>
  <c r="CA11" i="3"/>
  <c r="CA10" i="3"/>
  <c r="CA9" i="3"/>
  <c r="CA8" i="3"/>
  <c r="CA7" i="3"/>
  <c r="CA6" i="3"/>
  <c r="CA4" i="3"/>
  <c r="CA3" i="3"/>
  <c r="BN62" i="3"/>
  <c r="BN61" i="3"/>
  <c r="BN60" i="3"/>
  <c r="BN59" i="3"/>
  <c r="BN58" i="3"/>
  <c r="BN57" i="3"/>
  <c r="BN56" i="3"/>
  <c r="BN55" i="3"/>
  <c r="BN54" i="3"/>
  <c r="BN53" i="3"/>
  <c r="BN52" i="3"/>
  <c r="BN51" i="3"/>
  <c r="BN50" i="3"/>
  <c r="BN49" i="3"/>
  <c r="BN48" i="3"/>
  <c r="BN47" i="3"/>
  <c r="BN46" i="3"/>
  <c r="BN45" i="3"/>
  <c r="BN44" i="3"/>
  <c r="BN43" i="3"/>
  <c r="BN42" i="3"/>
  <c r="BN41" i="3"/>
  <c r="BN40" i="3"/>
  <c r="BN39" i="3"/>
  <c r="BN38" i="3"/>
  <c r="BN37" i="3"/>
  <c r="BN36" i="3"/>
  <c r="BN35" i="3"/>
  <c r="BN34" i="3"/>
  <c r="BN33" i="3"/>
  <c r="BN32" i="3"/>
  <c r="BN31" i="3"/>
  <c r="BN30" i="3"/>
  <c r="BN29" i="3"/>
  <c r="BN28" i="3"/>
  <c r="BN27" i="3"/>
  <c r="BN26" i="3"/>
  <c r="BN25" i="3"/>
  <c r="BN24" i="3"/>
  <c r="BN23" i="3"/>
  <c r="BN22" i="3"/>
  <c r="BN21" i="3"/>
  <c r="BN20" i="3"/>
  <c r="BN19" i="3"/>
  <c r="BN18" i="3"/>
  <c r="BN17" i="3"/>
  <c r="BN16" i="3"/>
  <c r="BN15" i="3"/>
  <c r="BN14" i="3"/>
  <c r="BN13" i="3"/>
  <c r="BN12" i="3"/>
  <c r="BN11" i="3"/>
  <c r="BN10" i="3"/>
  <c r="BN9" i="3"/>
  <c r="BN8" i="3"/>
  <c r="BN7" i="3"/>
  <c r="BN6" i="3"/>
  <c r="BN4" i="3"/>
  <c r="BN3" i="3"/>
  <c r="BA62" i="3"/>
  <c r="BA61" i="3"/>
  <c r="BA60" i="3"/>
  <c r="BA59" i="3"/>
  <c r="BA58" i="3"/>
  <c r="BA57" i="3"/>
  <c r="BA56" i="3"/>
  <c r="BA55" i="3"/>
  <c r="BA54" i="3"/>
  <c r="BA53" i="3"/>
  <c r="BA51" i="3"/>
  <c r="BA50" i="3"/>
  <c r="BA49" i="3"/>
  <c r="BA48" i="3"/>
  <c r="BA47" i="3"/>
  <c r="BA46" i="3"/>
  <c r="BA45" i="3"/>
  <c r="BA44" i="3"/>
  <c r="BA43" i="3"/>
  <c r="BA42" i="3"/>
  <c r="BA41" i="3"/>
  <c r="BA40" i="3"/>
  <c r="BA39" i="3"/>
  <c r="BA37" i="3"/>
  <c r="BA36" i="3"/>
  <c r="BA35" i="3"/>
  <c r="BA34" i="3"/>
  <c r="BA33" i="3"/>
  <c r="BA32" i="3"/>
  <c r="BA31" i="3"/>
  <c r="BA30" i="3"/>
  <c r="BA29" i="3"/>
  <c r="BA28" i="3"/>
  <c r="BA27" i="3"/>
  <c r="BA26" i="3"/>
  <c r="BA25" i="3"/>
  <c r="BA24" i="3"/>
  <c r="BA22" i="3"/>
  <c r="BA21" i="3"/>
  <c r="BA20" i="3"/>
  <c r="BA19" i="3"/>
  <c r="BA18" i="3"/>
  <c r="BA17" i="3"/>
  <c r="BA16" i="3"/>
  <c r="BA15" i="3"/>
  <c r="BA14" i="3"/>
  <c r="BA13" i="3"/>
  <c r="BA12" i="3"/>
  <c r="BA11" i="3"/>
  <c r="BA10" i="3"/>
  <c r="BA9" i="3"/>
  <c r="BA8" i="3"/>
  <c r="BA7" i="3"/>
  <c r="BA6" i="3"/>
  <c r="BA4" i="3"/>
  <c r="BA3" i="3"/>
  <c r="AN62" i="3"/>
  <c r="AN61" i="3"/>
  <c r="AN60" i="3"/>
  <c r="AN59" i="3"/>
  <c r="AN58" i="3"/>
  <c r="AN57" i="3"/>
  <c r="AN56" i="3"/>
  <c r="AN55" i="3"/>
  <c r="AN54" i="3"/>
  <c r="AN53" i="3"/>
  <c r="AN51" i="3"/>
  <c r="AN50" i="3"/>
  <c r="AN49" i="3"/>
  <c r="AN48" i="3"/>
  <c r="AN47" i="3"/>
  <c r="AN46" i="3"/>
  <c r="AN45" i="3"/>
  <c r="AN44" i="3"/>
  <c r="AN43" i="3"/>
  <c r="AN42" i="3"/>
  <c r="AN41" i="3"/>
  <c r="AN40" i="3"/>
  <c r="AN39" i="3"/>
  <c r="AN37" i="3"/>
  <c r="AN36" i="3"/>
  <c r="AN35" i="3"/>
  <c r="AN34" i="3"/>
  <c r="AN33" i="3"/>
  <c r="AN32" i="3"/>
  <c r="AN31" i="3"/>
  <c r="AN30" i="3"/>
  <c r="AN29" i="3"/>
  <c r="AN28" i="3"/>
  <c r="AN27" i="3"/>
  <c r="AN26" i="3"/>
  <c r="AN25" i="3"/>
  <c r="AN24" i="3"/>
  <c r="AN22" i="3"/>
  <c r="AN21" i="3"/>
  <c r="AN20" i="3"/>
  <c r="AN19" i="3"/>
  <c r="AN18" i="3"/>
  <c r="AN17" i="3"/>
  <c r="AN16" i="3"/>
  <c r="AN15" i="3"/>
  <c r="AN14" i="3"/>
  <c r="AN13" i="3"/>
  <c r="AN12" i="3"/>
  <c r="AN11" i="3"/>
  <c r="AN10" i="3"/>
  <c r="AN9" i="3"/>
  <c r="AN8" i="3"/>
  <c r="AN7" i="3"/>
  <c r="AN6" i="3"/>
  <c r="AN4" i="3"/>
  <c r="AN3" i="3"/>
  <c r="AA62" i="3"/>
  <c r="DN62" i="3" s="1"/>
  <c r="AA61" i="3"/>
  <c r="DN61" i="3" s="1"/>
  <c r="AA60" i="3"/>
  <c r="DN60" i="3" s="1"/>
  <c r="AA59" i="3"/>
  <c r="DN59" i="3" s="1"/>
  <c r="AA58" i="3"/>
  <c r="DN58" i="3" s="1"/>
  <c r="AA57" i="3"/>
  <c r="DN57" i="3" s="1"/>
  <c r="AA56" i="3"/>
  <c r="DN56" i="3" s="1"/>
  <c r="AA55" i="3"/>
  <c r="AA54" i="3"/>
  <c r="DN54" i="3" s="1"/>
  <c r="AA53" i="3"/>
  <c r="DN53" i="3" s="1"/>
  <c r="AA51" i="3"/>
  <c r="DN51" i="3" s="1"/>
  <c r="AA50" i="3"/>
  <c r="DN50" i="3" s="1"/>
  <c r="AA49" i="3"/>
  <c r="DN49" i="3" s="1"/>
  <c r="AA48" i="3"/>
  <c r="DN48" i="3" s="1"/>
  <c r="AA47" i="3"/>
  <c r="DN47" i="3" s="1"/>
  <c r="AA46" i="3"/>
  <c r="AA45" i="3"/>
  <c r="DN45" i="3" s="1"/>
  <c r="AA44" i="3"/>
  <c r="DN44" i="3" s="1"/>
  <c r="AA43" i="3"/>
  <c r="DN43" i="3" s="1"/>
  <c r="AA42" i="3"/>
  <c r="DN42" i="3" s="1"/>
  <c r="AA41" i="3"/>
  <c r="DN41" i="3" s="1"/>
  <c r="AA40" i="3"/>
  <c r="DN40" i="3" s="1"/>
  <c r="AA39" i="3"/>
  <c r="DN39" i="3" s="1"/>
  <c r="AA37" i="3"/>
  <c r="AA36" i="3"/>
  <c r="DN36" i="3" s="1"/>
  <c r="AA35" i="3"/>
  <c r="DN35" i="3" s="1"/>
  <c r="AA34" i="3"/>
  <c r="DN34" i="3" s="1"/>
  <c r="AA33" i="3"/>
  <c r="DN33" i="3" s="1"/>
  <c r="AA32" i="3"/>
  <c r="DN32" i="3" s="1"/>
  <c r="AA31" i="3"/>
  <c r="DN31" i="3" s="1"/>
  <c r="AA30" i="3"/>
  <c r="DN30" i="3" s="1"/>
  <c r="AA29" i="3"/>
  <c r="AA28" i="3"/>
  <c r="DN28" i="3" s="1"/>
  <c r="AA27" i="3"/>
  <c r="DN27" i="3" s="1"/>
  <c r="AA26" i="3"/>
  <c r="DN26" i="3" s="1"/>
  <c r="AA25" i="3"/>
  <c r="DN25" i="3" s="1"/>
  <c r="AA24" i="3"/>
  <c r="DN24" i="3" s="1"/>
  <c r="AA22" i="3"/>
  <c r="DN22" i="3" s="1"/>
  <c r="AA21" i="3"/>
  <c r="DN21" i="3" s="1"/>
  <c r="AA20" i="3"/>
  <c r="AA19" i="3"/>
  <c r="DN19" i="3" s="1"/>
  <c r="AA18" i="3"/>
  <c r="DN18" i="3" s="1"/>
  <c r="AA17" i="3"/>
  <c r="DN17" i="3" s="1"/>
  <c r="AA16" i="3"/>
  <c r="DN16" i="3" s="1"/>
  <c r="AA15" i="3"/>
  <c r="DN15" i="3" s="1"/>
  <c r="AA14" i="3"/>
  <c r="DN14" i="3" s="1"/>
  <c r="AA13" i="3"/>
  <c r="DN13" i="3" s="1"/>
  <c r="AA12" i="3"/>
  <c r="AA11" i="3"/>
  <c r="DN11" i="3" s="1"/>
  <c r="AA10" i="3"/>
  <c r="DN10" i="3" s="1"/>
  <c r="AA9" i="3"/>
  <c r="DN9" i="3" s="1"/>
  <c r="AA8" i="3"/>
  <c r="DN8" i="3" s="1"/>
  <c r="AA7" i="3"/>
  <c r="DN7" i="3" s="1"/>
  <c r="AA6" i="3"/>
  <c r="DN6" i="3" s="1"/>
  <c r="AA4" i="3"/>
  <c r="DN4" i="3" s="1"/>
  <c r="AA3" i="3"/>
  <c r="N62" i="3"/>
  <c r="N61" i="3"/>
  <c r="N60" i="3"/>
  <c r="N59" i="3"/>
  <c r="N58" i="3"/>
  <c r="N57" i="3"/>
  <c r="N56" i="3"/>
  <c r="N55" i="3"/>
  <c r="N54" i="3"/>
  <c r="N53" i="3"/>
  <c r="N51" i="3"/>
  <c r="N50" i="3"/>
  <c r="N49" i="3"/>
  <c r="N48" i="3"/>
  <c r="N47" i="3"/>
  <c r="N46" i="3"/>
  <c r="N45" i="3"/>
  <c r="N44" i="3"/>
  <c r="N43" i="3"/>
  <c r="N42" i="3"/>
  <c r="N41" i="3"/>
  <c r="N40" i="3"/>
  <c r="N39" i="3"/>
  <c r="N37" i="3"/>
  <c r="N36" i="3"/>
  <c r="N35" i="3"/>
  <c r="N34" i="3"/>
  <c r="N33" i="3"/>
  <c r="N32" i="3"/>
  <c r="N31" i="3"/>
  <c r="N30" i="3"/>
  <c r="N29" i="3"/>
  <c r="N28" i="3"/>
  <c r="N27" i="3"/>
  <c r="N26" i="3"/>
  <c r="N25" i="3"/>
  <c r="N24" i="3"/>
  <c r="N22" i="3"/>
  <c r="N21" i="3"/>
  <c r="N20" i="3"/>
  <c r="N19" i="3"/>
  <c r="N18" i="3"/>
  <c r="N17" i="3"/>
  <c r="N16" i="3"/>
  <c r="N15" i="3"/>
  <c r="N14" i="3"/>
  <c r="N13" i="3"/>
  <c r="N12" i="3"/>
  <c r="N11" i="3"/>
  <c r="N10" i="3"/>
  <c r="N9" i="3"/>
  <c r="N8" i="3"/>
  <c r="N7" i="3"/>
  <c r="N6" i="3"/>
  <c r="N4" i="3"/>
  <c r="N3" i="3"/>
  <c r="EA54" i="1"/>
  <c r="DN54" i="1"/>
  <c r="DA54" i="1"/>
  <c r="CN54" i="1"/>
  <c r="CA54" i="1"/>
  <c r="BN54" i="1"/>
  <c r="BA54" i="1"/>
  <c r="AN54" i="1"/>
  <c r="AA54" i="1"/>
  <c r="N54" i="1"/>
  <c r="EA40" i="1"/>
  <c r="DN40" i="1"/>
  <c r="DA40" i="1"/>
  <c r="CN40" i="1"/>
  <c r="CA40" i="1"/>
  <c r="BN40" i="1"/>
  <c r="BA40" i="1"/>
  <c r="AN40" i="1"/>
  <c r="AA40" i="1"/>
  <c r="N40" i="1"/>
  <c r="EA25" i="1"/>
  <c r="DN25" i="1"/>
  <c r="DA25" i="1"/>
  <c r="CN25" i="1"/>
  <c r="CA25" i="1"/>
  <c r="BN25" i="1"/>
  <c r="BA25" i="1"/>
  <c r="AN25" i="1"/>
  <c r="AA25" i="1"/>
  <c r="N25" i="1"/>
  <c r="EA7" i="1"/>
  <c r="DN7" i="1"/>
  <c r="DA7" i="1"/>
  <c r="CN7" i="1"/>
  <c r="CA7" i="1"/>
  <c r="BN7" i="1"/>
  <c r="BA7" i="1"/>
  <c r="AN7" i="1"/>
  <c r="AA7" i="1"/>
  <c r="N7" i="1"/>
  <c r="AA55" i="1" l="1"/>
  <c r="N6" i="1"/>
  <c r="DN6" i="1"/>
  <c r="DN26" i="1" s="1"/>
  <c r="EA6" i="1"/>
  <c r="EA8" i="1" s="1"/>
  <c r="DA6" i="1"/>
  <c r="CN6" i="1"/>
  <c r="CN8" i="1" s="1"/>
  <c r="CA6" i="1"/>
  <c r="CA8" i="1" s="1"/>
  <c r="BN6" i="1"/>
  <c r="BN8" i="1" s="1"/>
  <c r="BA6" i="1"/>
  <c r="BA8" i="1" s="1"/>
  <c r="AN6" i="1"/>
  <c r="AN8" i="1" s="1"/>
  <c r="AA6" i="1"/>
  <c r="AA8" i="1" s="1"/>
  <c r="EA55" i="1" l="1"/>
  <c r="DN55" i="1"/>
  <c r="DA8" i="1"/>
  <c r="DA55" i="1"/>
  <c r="CN55" i="1"/>
  <c r="CA55" i="1"/>
  <c r="BN55" i="1"/>
  <c r="BA55" i="1"/>
  <c r="AN55" i="1"/>
  <c r="N8" i="1"/>
  <c r="N55" i="1"/>
  <c r="EA41" i="1"/>
  <c r="DN41" i="1"/>
  <c r="DA41" i="1"/>
  <c r="CN41" i="1"/>
  <c r="CA41" i="1"/>
  <c r="BN41" i="1"/>
  <c r="BA41" i="1"/>
  <c r="AN41" i="1"/>
  <c r="AA41" i="1"/>
  <c r="N41" i="1"/>
  <c r="N26" i="1"/>
  <c r="EA26" i="1"/>
  <c r="DN8" i="1"/>
  <c r="DA26" i="1"/>
  <c r="CN26" i="1"/>
  <c r="CA26" i="1"/>
  <c r="BN26" i="1"/>
  <c r="BA26" i="1"/>
  <c r="AN26" i="1"/>
  <c r="AA26" i="1"/>
  <c r="CZ6" i="3" l="1"/>
  <c r="CZ7" i="3"/>
  <c r="CZ8" i="3"/>
  <c r="CZ9" i="3"/>
  <c r="CZ10" i="3"/>
  <c r="CZ11" i="3"/>
  <c r="CZ12" i="3"/>
  <c r="CZ13" i="3"/>
  <c r="CZ14" i="3"/>
  <c r="CZ15" i="3"/>
  <c r="CZ16" i="3"/>
  <c r="CZ17" i="3"/>
  <c r="CZ18" i="3"/>
  <c r="CZ19" i="3"/>
  <c r="CZ20" i="3"/>
  <c r="CZ21" i="3"/>
  <c r="CZ24" i="3"/>
  <c r="CZ25" i="3"/>
  <c r="CZ26" i="3"/>
  <c r="CZ27" i="3"/>
  <c r="CZ28" i="3"/>
  <c r="CZ29" i="3"/>
  <c r="CZ30" i="3"/>
  <c r="CZ31" i="3"/>
  <c r="CZ32" i="3"/>
  <c r="CZ33" i="3"/>
  <c r="CZ34" i="3"/>
  <c r="CZ35" i="3"/>
  <c r="CZ36" i="3"/>
  <c r="CZ39" i="3"/>
  <c r="CZ40" i="3"/>
  <c r="CZ41" i="3"/>
  <c r="CZ42" i="3"/>
  <c r="CZ43" i="3"/>
  <c r="CZ44" i="3"/>
  <c r="CZ45" i="3"/>
  <c r="CZ46" i="3"/>
  <c r="CZ47" i="3"/>
  <c r="CZ48" i="3"/>
  <c r="CZ49" i="3"/>
  <c r="CZ50" i="3"/>
  <c r="CZ53" i="3"/>
  <c r="CZ54" i="3"/>
  <c r="CZ55" i="3"/>
  <c r="CZ56" i="3"/>
  <c r="CZ57" i="3"/>
  <c r="CZ58" i="3"/>
  <c r="CZ59" i="3"/>
  <c r="CZ60" i="3"/>
  <c r="CZ61" i="3"/>
  <c r="CZ62" i="3"/>
  <c r="CM6" i="3"/>
  <c r="CM7" i="3"/>
  <c r="CM8" i="3"/>
  <c r="CM9" i="3"/>
  <c r="CM10" i="3"/>
  <c r="CM11" i="3"/>
  <c r="CM12" i="3"/>
  <c r="CM13" i="3"/>
  <c r="CM14" i="3"/>
  <c r="CM15" i="3"/>
  <c r="CM16" i="3"/>
  <c r="CM17" i="3"/>
  <c r="CM18" i="3"/>
  <c r="CM19" i="3"/>
  <c r="CM20" i="3"/>
  <c r="CM21" i="3"/>
  <c r="CM24" i="3"/>
  <c r="CM25" i="3"/>
  <c r="CM26" i="3"/>
  <c r="CM27" i="3"/>
  <c r="CM28" i="3"/>
  <c r="CM29" i="3"/>
  <c r="CM30" i="3"/>
  <c r="CM31" i="3"/>
  <c r="CM32" i="3"/>
  <c r="CM33" i="3"/>
  <c r="CM34" i="3"/>
  <c r="CM35" i="3"/>
  <c r="CM36" i="3"/>
  <c r="CM39" i="3"/>
  <c r="CM40" i="3"/>
  <c r="CM41" i="3"/>
  <c r="CM42" i="3"/>
  <c r="CM43" i="3"/>
  <c r="CM44" i="3"/>
  <c r="CM45" i="3"/>
  <c r="CM46" i="3"/>
  <c r="CM47" i="3"/>
  <c r="CM48" i="3"/>
  <c r="CM49" i="3"/>
  <c r="CM50" i="3"/>
  <c r="CM53" i="3"/>
  <c r="CM54" i="3"/>
  <c r="CM55" i="3"/>
  <c r="CM56" i="3"/>
  <c r="CM57" i="3"/>
  <c r="CM58" i="3"/>
  <c r="CM59" i="3"/>
  <c r="CM60" i="3"/>
  <c r="CM61" i="3"/>
  <c r="CM62" i="3"/>
  <c r="BZ6" i="3"/>
  <c r="BZ7" i="3"/>
  <c r="BZ8" i="3"/>
  <c r="BZ9" i="3"/>
  <c r="BZ10" i="3"/>
  <c r="BZ11" i="3"/>
  <c r="BZ12" i="3"/>
  <c r="BZ13" i="3"/>
  <c r="BZ14" i="3"/>
  <c r="BZ15" i="3"/>
  <c r="BZ16" i="3"/>
  <c r="BZ17" i="3"/>
  <c r="BZ18" i="3"/>
  <c r="BZ19" i="3"/>
  <c r="BZ20" i="3"/>
  <c r="BZ21" i="3"/>
  <c r="BZ24" i="3"/>
  <c r="BZ25" i="3"/>
  <c r="BZ26" i="3"/>
  <c r="BZ27" i="3"/>
  <c r="BZ28" i="3"/>
  <c r="BZ29" i="3"/>
  <c r="BZ30" i="3"/>
  <c r="BZ31" i="3"/>
  <c r="BZ32" i="3"/>
  <c r="BZ33" i="3"/>
  <c r="BZ34" i="3"/>
  <c r="BZ35" i="3"/>
  <c r="BZ36" i="3"/>
  <c r="BZ39" i="3"/>
  <c r="BZ40" i="3"/>
  <c r="BZ41" i="3"/>
  <c r="BZ42" i="3"/>
  <c r="BZ43" i="3"/>
  <c r="BZ44" i="3"/>
  <c r="BZ45" i="3"/>
  <c r="BZ46" i="3"/>
  <c r="BZ47" i="3"/>
  <c r="BZ48" i="3"/>
  <c r="BZ49" i="3"/>
  <c r="BZ50" i="3"/>
  <c r="BZ53" i="3"/>
  <c r="BZ54" i="3"/>
  <c r="BZ55" i="3"/>
  <c r="BZ56" i="3"/>
  <c r="BZ57" i="3"/>
  <c r="BZ58" i="3"/>
  <c r="BZ59" i="3"/>
  <c r="BZ60" i="3"/>
  <c r="BZ61" i="3"/>
  <c r="BZ62" i="3"/>
  <c r="BM6" i="3"/>
  <c r="BM7" i="3"/>
  <c r="BM8" i="3"/>
  <c r="BM9" i="3"/>
  <c r="BM10" i="3"/>
  <c r="BM11" i="3"/>
  <c r="BM12" i="3"/>
  <c r="BM13" i="3"/>
  <c r="BM14" i="3"/>
  <c r="BM15" i="3"/>
  <c r="BM16" i="3"/>
  <c r="BM17" i="3"/>
  <c r="BM18" i="3"/>
  <c r="BM19" i="3"/>
  <c r="BM20" i="3"/>
  <c r="BM21" i="3"/>
  <c r="BM24" i="3"/>
  <c r="BM25" i="3"/>
  <c r="BM26" i="3"/>
  <c r="BM27" i="3"/>
  <c r="BM28" i="3"/>
  <c r="BM29" i="3"/>
  <c r="BM30" i="3"/>
  <c r="BM31" i="3"/>
  <c r="BM32" i="3"/>
  <c r="BM33" i="3"/>
  <c r="BM34" i="3"/>
  <c r="BM35" i="3"/>
  <c r="BM36" i="3"/>
  <c r="BM39" i="3"/>
  <c r="BM40" i="3"/>
  <c r="BM41" i="3"/>
  <c r="BM42" i="3"/>
  <c r="BM43" i="3"/>
  <c r="BM44" i="3"/>
  <c r="BM45" i="3"/>
  <c r="BM46" i="3"/>
  <c r="BM47" i="3"/>
  <c r="BM48" i="3"/>
  <c r="BM49" i="3"/>
  <c r="BM50" i="3"/>
  <c r="BM53" i="3"/>
  <c r="BM54" i="3"/>
  <c r="BM55" i="3"/>
  <c r="BM56" i="3"/>
  <c r="BM57" i="3"/>
  <c r="BM58" i="3"/>
  <c r="BM59" i="3"/>
  <c r="BM60" i="3"/>
  <c r="BM61" i="3"/>
  <c r="BM62" i="3"/>
  <c r="AZ6" i="3"/>
  <c r="AZ7" i="3"/>
  <c r="AZ8" i="3"/>
  <c r="AZ9" i="3"/>
  <c r="AZ10" i="3"/>
  <c r="AZ11" i="3"/>
  <c r="AZ12" i="3"/>
  <c r="AZ13" i="3"/>
  <c r="AZ14" i="3"/>
  <c r="AZ15" i="3"/>
  <c r="AZ16" i="3"/>
  <c r="AZ17" i="3"/>
  <c r="AZ18" i="3"/>
  <c r="AZ19" i="3"/>
  <c r="AZ20" i="3"/>
  <c r="AZ21" i="3"/>
  <c r="AZ24" i="3"/>
  <c r="AZ25" i="3"/>
  <c r="AZ26" i="3"/>
  <c r="AZ27" i="3"/>
  <c r="AZ28" i="3"/>
  <c r="AZ29" i="3"/>
  <c r="AZ30" i="3"/>
  <c r="AZ31" i="3"/>
  <c r="AZ32" i="3"/>
  <c r="AZ33" i="3"/>
  <c r="AZ34" i="3"/>
  <c r="AZ35" i="3"/>
  <c r="AZ36" i="3"/>
  <c r="AZ39" i="3"/>
  <c r="AZ40" i="3"/>
  <c r="AZ41" i="3"/>
  <c r="AZ42" i="3"/>
  <c r="AZ43" i="3"/>
  <c r="AZ44" i="3"/>
  <c r="AZ45" i="3"/>
  <c r="AZ46" i="3"/>
  <c r="AZ47" i="3"/>
  <c r="AZ48" i="3"/>
  <c r="AZ49" i="3"/>
  <c r="AZ50" i="3"/>
  <c r="AZ53" i="3"/>
  <c r="AZ54" i="3"/>
  <c r="AZ55" i="3"/>
  <c r="AZ56" i="3"/>
  <c r="AZ57" i="3"/>
  <c r="AZ58" i="3"/>
  <c r="AZ59" i="3"/>
  <c r="AZ60" i="3"/>
  <c r="AZ61" i="3"/>
  <c r="AZ62" i="3"/>
  <c r="AM6" i="3"/>
  <c r="AM7" i="3"/>
  <c r="AM8" i="3"/>
  <c r="AM9" i="3"/>
  <c r="AM10" i="3"/>
  <c r="AM11" i="3"/>
  <c r="AM12" i="3"/>
  <c r="AM13" i="3"/>
  <c r="AM14" i="3"/>
  <c r="AM15" i="3"/>
  <c r="AM16" i="3"/>
  <c r="AM17" i="3"/>
  <c r="AM18" i="3"/>
  <c r="AM19" i="3"/>
  <c r="AM20" i="3"/>
  <c r="AM21" i="3"/>
  <c r="AM24" i="3"/>
  <c r="AM25" i="3"/>
  <c r="AM26" i="3"/>
  <c r="AM27" i="3"/>
  <c r="AM28" i="3"/>
  <c r="AM29" i="3"/>
  <c r="AM30" i="3"/>
  <c r="AM31" i="3"/>
  <c r="AM32" i="3"/>
  <c r="AM33" i="3"/>
  <c r="AM34" i="3"/>
  <c r="AM35" i="3"/>
  <c r="AM36" i="3"/>
  <c r="AM39" i="3"/>
  <c r="AM40" i="3"/>
  <c r="AM41" i="3"/>
  <c r="AM42" i="3"/>
  <c r="AM43" i="3"/>
  <c r="AM44" i="3"/>
  <c r="AM45" i="3"/>
  <c r="AM46" i="3"/>
  <c r="AM47" i="3"/>
  <c r="AM48" i="3"/>
  <c r="AM49" i="3"/>
  <c r="AM50" i="3"/>
  <c r="AM53" i="3"/>
  <c r="AM54" i="3"/>
  <c r="AM55" i="3"/>
  <c r="AM56" i="3"/>
  <c r="AM57" i="3"/>
  <c r="AM58" i="3"/>
  <c r="AM59" i="3"/>
  <c r="AM60" i="3"/>
  <c r="AM61" i="3"/>
  <c r="AM62" i="3"/>
  <c r="Z6" i="3"/>
  <c r="Z7" i="3"/>
  <c r="Z8" i="3"/>
  <c r="Z9" i="3"/>
  <c r="Z10" i="3"/>
  <c r="Z11" i="3"/>
  <c r="Z12" i="3"/>
  <c r="Z13" i="3"/>
  <c r="Z14" i="3"/>
  <c r="Z15" i="3"/>
  <c r="Z16" i="3"/>
  <c r="Z17" i="3"/>
  <c r="Z18" i="3"/>
  <c r="Z19" i="3"/>
  <c r="Z20" i="3"/>
  <c r="Z21" i="3"/>
  <c r="Z24" i="3"/>
  <c r="Z25" i="3"/>
  <c r="Z26" i="3"/>
  <c r="Z27" i="3"/>
  <c r="Z28" i="3"/>
  <c r="Z29" i="3"/>
  <c r="Z30" i="3"/>
  <c r="Z31" i="3"/>
  <c r="Z32" i="3"/>
  <c r="Z33" i="3"/>
  <c r="Z34" i="3"/>
  <c r="Z35" i="3"/>
  <c r="Z36" i="3"/>
  <c r="Z39" i="3"/>
  <c r="Z40" i="3"/>
  <c r="Z41" i="3"/>
  <c r="Z42" i="3"/>
  <c r="Z43" i="3"/>
  <c r="Z44" i="3"/>
  <c r="Z45" i="3"/>
  <c r="Z46" i="3"/>
  <c r="Z47" i="3"/>
  <c r="Z48" i="3"/>
  <c r="Z49" i="3"/>
  <c r="Z50" i="3"/>
  <c r="Z53" i="3"/>
  <c r="Z54" i="3"/>
  <c r="Z55" i="3"/>
  <c r="Z56" i="3"/>
  <c r="Z57" i="3"/>
  <c r="Z58" i="3"/>
  <c r="Z59" i="3"/>
  <c r="Z60" i="3"/>
  <c r="Z61" i="3"/>
  <c r="Z62" i="3"/>
  <c r="M6" i="3"/>
  <c r="M7" i="3"/>
  <c r="M8" i="3"/>
  <c r="M9" i="3"/>
  <c r="M10" i="3"/>
  <c r="M11" i="3"/>
  <c r="M12" i="3"/>
  <c r="M13" i="3"/>
  <c r="M14" i="3"/>
  <c r="M15" i="3"/>
  <c r="M16" i="3"/>
  <c r="M17" i="3"/>
  <c r="M18" i="3"/>
  <c r="M19" i="3"/>
  <c r="M20" i="3"/>
  <c r="M21" i="3"/>
  <c r="M24" i="3"/>
  <c r="M25" i="3"/>
  <c r="M26" i="3"/>
  <c r="M27" i="3"/>
  <c r="M28" i="3"/>
  <c r="M29" i="3"/>
  <c r="M30" i="3"/>
  <c r="M31" i="3"/>
  <c r="M32" i="3"/>
  <c r="M33" i="3"/>
  <c r="M34" i="3"/>
  <c r="M35" i="3"/>
  <c r="M36" i="3"/>
  <c r="M39" i="3"/>
  <c r="M40" i="3"/>
  <c r="M41" i="3"/>
  <c r="M42" i="3"/>
  <c r="M43" i="3"/>
  <c r="M44" i="3"/>
  <c r="M45" i="3"/>
  <c r="M46" i="3"/>
  <c r="M47" i="3"/>
  <c r="M48" i="3"/>
  <c r="M49" i="3"/>
  <c r="M50" i="3"/>
  <c r="M53" i="3"/>
  <c r="M54" i="3"/>
  <c r="M55" i="3"/>
  <c r="M56" i="3"/>
  <c r="M57" i="3"/>
  <c r="M58" i="3"/>
  <c r="M59" i="3"/>
  <c r="M60" i="3"/>
  <c r="M61" i="3"/>
  <c r="M62" i="3"/>
  <c r="DZ6" i="3" l="1"/>
  <c r="DM8" i="3"/>
  <c r="DZ62" i="3"/>
  <c r="DZ54" i="3"/>
  <c r="DZ44" i="3"/>
  <c r="DZ34" i="3"/>
  <c r="DZ26" i="3"/>
  <c r="DZ16" i="3"/>
  <c r="DZ8" i="3"/>
  <c r="DZ60" i="3"/>
  <c r="DZ50" i="3"/>
  <c r="DZ42" i="3"/>
  <c r="DZ32" i="3"/>
  <c r="DZ24" i="3"/>
  <c r="DZ14" i="3"/>
  <c r="DZ53" i="3"/>
  <c r="DZ25" i="3"/>
  <c r="DZ7" i="3"/>
  <c r="DZ58" i="3"/>
  <c r="DZ48" i="3"/>
  <c r="DZ40" i="3"/>
  <c r="DZ30" i="3"/>
  <c r="DZ20" i="3"/>
  <c r="DZ12" i="3"/>
  <c r="DZ59" i="3"/>
  <c r="DZ49" i="3"/>
  <c r="DZ41" i="3"/>
  <c r="DZ31" i="3"/>
  <c r="DZ21" i="3"/>
  <c r="DZ13" i="3"/>
  <c r="DZ43" i="3"/>
  <c r="DZ57" i="3"/>
  <c r="DZ47" i="3"/>
  <c r="DZ39" i="3"/>
  <c r="DZ29" i="3"/>
  <c r="DZ19" i="3"/>
  <c r="DZ11" i="3"/>
  <c r="DZ33" i="3"/>
  <c r="DZ56" i="3"/>
  <c r="DZ46" i="3"/>
  <c r="DZ36" i="3"/>
  <c r="DZ28" i="3"/>
  <c r="DZ18" i="3"/>
  <c r="DZ10" i="3"/>
  <c r="DZ61" i="3"/>
  <c r="DZ15" i="3"/>
  <c r="DZ55" i="3"/>
  <c r="DZ45" i="3"/>
  <c r="DZ35" i="3"/>
  <c r="DZ27" i="3"/>
  <c r="DZ17" i="3"/>
  <c r="DZ9" i="3"/>
  <c r="DM6" i="3"/>
  <c r="DM14" i="3"/>
  <c r="DM21" i="3"/>
  <c r="DM46" i="3"/>
  <c r="DM16" i="3"/>
  <c r="DM13" i="3"/>
  <c r="DM55" i="3"/>
  <c r="DM29" i="3"/>
  <c r="DM56" i="3"/>
  <c r="DM39" i="3"/>
  <c r="DM20" i="3"/>
  <c r="DM12" i="3"/>
  <c r="DM54" i="3"/>
  <c r="DM45" i="3"/>
  <c r="DM36" i="3"/>
  <c r="DM28" i="3"/>
  <c r="DM19" i="3"/>
  <c r="DM11" i="3"/>
  <c r="DM61" i="3"/>
  <c r="DM53" i="3"/>
  <c r="DM44" i="3"/>
  <c r="DM35" i="3"/>
  <c r="DM27" i="3"/>
  <c r="DM18" i="3"/>
  <c r="DM10" i="3"/>
  <c r="DM60" i="3"/>
  <c r="DM43" i="3"/>
  <c r="DM34" i="3"/>
  <c r="DM26" i="3"/>
  <c r="DM17" i="3"/>
  <c r="DM9" i="3"/>
  <c r="DM47" i="3"/>
  <c r="DM30" i="3"/>
  <c r="DM62" i="3"/>
  <c r="DM59" i="3"/>
  <c r="DM50" i="3"/>
  <c r="DM42" i="3"/>
  <c r="DM33" i="3"/>
  <c r="DM25" i="3"/>
  <c r="DM58" i="3"/>
  <c r="DM49" i="3"/>
  <c r="DM41" i="3"/>
  <c r="DM32" i="3"/>
  <c r="DM24" i="3"/>
  <c r="DM15" i="3"/>
  <c r="DM7" i="3"/>
  <c r="DM57" i="3"/>
  <c r="DM48" i="3"/>
  <c r="DM40" i="3"/>
  <c r="DM31" i="3"/>
  <c r="DZ54" i="1" l="1"/>
  <c r="DZ40" i="1"/>
  <c r="DZ25" i="1"/>
  <c r="DZ7" i="1"/>
  <c r="DM54" i="1"/>
  <c r="DM40" i="1"/>
  <c r="DM25" i="1"/>
  <c r="DM7" i="1"/>
  <c r="CZ54" i="1"/>
  <c r="CZ40" i="1"/>
  <c r="CZ25" i="1"/>
  <c r="CZ7" i="1"/>
  <c r="CM54" i="1"/>
  <c r="CM40" i="1"/>
  <c r="CM25" i="1"/>
  <c r="BM22" i="3" s="1"/>
  <c r="CM7" i="1"/>
  <c r="BZ54" i="1"/>
  <c r="BZ40" i="1"/>
  <c r="BZ25" i="1"/>
  <c r="BZ7" i="1"/>
  <c r="BM7" i="1"/>
  <c r="BM25" i="1"/>
  <c r="BM40" i="1"/>
  <c r="BM54" i="1"/>
  <c r="AZ25" i="1"/>
  <c r="AZ40" i="1"/>
  <c r="AZ54" i="1"/>
  <c r="AZ7" i="1"/>
  <c r="AM40" i="1"/>
  <c r="AM54" i="1"/>
  <c r="M51" i="3" s="1"/>
  <c r="AM25" i="1"/>
  <c r="AM7" i="1"/>
  <c r="Z25" i="1"/>
  <c r="Z40" i="1"/>
  <c r="Z54" i="1"/>
  <c r="Z7" i="1"/>
  <c r="M54" i="1"/>
  <c r="M40" i="1"/>
  <c r="M25" i="1"/>
  <c r="M7" i="1"/>
  <c r="AM22" i="3" l="1"/>
  <c r="BM6" i="1"/>
  <c r="AZ4" i="3"/>
  <c r="BZ4" i="3"/>
  <c r="CZ4" i="3"/>
  <c r="Z51" i="3"/>
  <c r="Z37" i="3"/>
  <c r="AZ22" i="3"/>
  <c r="BZ22" i="3"/>
  <c r="CZ22" i="3"/>
  <c r="Z22" i="3"/>
  <c r="AZ37" i="3"/>
  <c r="BZ37" i="3"/>
  <c r="CZ37" i="3"/>
  <c r="M4" i="3"/>
  <c r="AM51" i="3"/>
  <c r="AZ51" i="3"/>
  <c r="BZ51" i="3"/>
  <c r="CZ51" i="3"/>
  <c r="M22" i="3"/>
  <c r="AM37" i="3"/>
  <c r="BM4" i="3"/>
  <c r="CM4" i="3"/>
  <c r="CM22" i="3"/>
  <c r="M37" i="3"/>
  <c r="BM37" i="3"/>
  <c r="CM37" i="3"/>
  <c r="Z4" i="3"/>
  <c r="BM8" i="1"/>
  <c r="AM4" i="3"/>
  <c r="BM51" i="3"/>
  <c r="CM51" i="3"/>
  <c r="DZ6" i="1"/>
  <c r="DM6" i="1"/>
  <c r="CZ6" i="1"/>
  <c r="CM6" i="1"/>
  <c r="BZ6" i="1"/>
  <c r="BM55" i="1"/>
  <c r="BM41" i="1"/>
  <c r="BM26" i="1"/>
  <c r="AZ6" i="1"/>
  <c r="AZ41" i="1"/>
  <c r="AZ55" i="1"/>
  <c r="AM6" i="1"/>
  <c r="Z6" i="1"/>
  <c r="Z8" i="1" s="1"/>
  <c r="M6" i="1"/>
  <c r="DZ4" i="3" l="1"/>
  <c r="DM51" i="3"/>
  <c r="BZ3" i="3"/>
  <c r="DZ51" i="3"/>
  <c r="M26" i="1"/>
  <c r="DM22" i="3"/>
  <c r="BZ26" i="1"/>
  <c r="AZ3" i="3"/>
  <c r="DZ37" i="3"/>
  <c r="CM8" i="1"/>
  <c r="BM3" i="3"/>
  <c r="DM41" i="1"/>
  <c r="CM3" i="3"/>
  <c r="AZ8" i="1"/>
  <c r="Z3" i="3"/>
  <c r="DZ8" i="1"/>
  <c r="CZ3" i="3"/>
  <c r="DM37" i="3"/>
  <c r="AM41" i="1"/>
  <c r="M3" i="3"/>
  <c r="DM4" i="3"/>
  <c r="DZ22" i="3"/>
  <c r="AM3" i="3"/>
  <c r="DZ55" i="1"/>
  <c r="DZ41" i="1"/>
  <c r="DZ26" i="1"/>
  <c r="DM55" i="1"/>
  <c r="DM8" i="1"/>
  <c r="DM26" i="1"/>
  <c r="CZ8" i="1"/>
  <c r="CZ55" i="1"/>
  <c r="CZ41" i="1"/>
  <c r="CZ26" i="1"/>
  <c r="CM55" i="1"/>
  <c r="CM41" i="1"/>
  <c r="BM38" i="3" s="1"/>
  <c r="CM26" i="1"/>
  <c r="BM23" i="3" s="1"/>
  <c r="BZ55" i="1"/>
  <c r="BZ41" i="1"/>
  <c r="BZ8" i="1"/>
  <c r="AZ26" i="1"/>
  <c r="AM8" i="1"/>
  <c r="AM55" i="1"/>
  <c r="AM26" i="1"/>
  <c r="Z26" i="1"/>
  <c r="Z41" i="1"/>
  <c r="Z55" i="1"/>
  <c r="M55" i="1"/>
  <c r="M41" i="1"/>
  <c r="M8" i="1"/>
  <c r="DZ3" i="3" l="1"/>
  <c r="DM3" i="3"/>
  <c r="BM52" i="3"/>
  <c r="CX6" i="3"/>
  <c r="CY6" i="3"/>
  <c r="CX7" i="3"/>
  <c r="CY7" i="3"/>
  <c r="CX8" i="3"/>
  <c r="CY8" i="3"/>
  <c r="CX9" i="3"/>
  <c r="CY9" i="3"/>
  <c r="CX10" i="3"/>
  <c r="CY10" i="3"/>
  <c r="CX11" i="3"/>
  <c r="CY11" i="3"/>
  <c r="CX12" i="3"/>
  <c r="CY12" i="3"/>
  <c r="CX13" i="3"/>
  <c r="CY13" i="3"/>
  <c r="CX14" i="3"/>
  <c r="CY14" i="3"/>
  <c r="CX15" i="3"/>
  <c r="CY15" i="3"/>
  <c r="CX16" i="3"/>
  <c r="CY16" i="3"/>
  <c r="CX17" i="3"/>
  <c r="CY17" i="3"/>
  <c r="CX18" i="3"/>
  <c r="CY18" i="3"/>
  <c r="CX19" i="3"/>
  <c r="CY19" i="3"/>
  <c r="CX20" i="3"/>
  <c r="CY20" i="3"/>
  <c r="CX21" i="3"/>
  <c r="CY21" i="3"/>
  <c r="CK6" i="3"/>
  <c r="CL6" i="3"/>
  <c r="CK7" i="3"/>
  <c r="CL7" i="3"/>
  <c r="CK8" i="3"/>
  <c r="CL8" i="3"/>
  <c r="CK9" i="3"/>
  <c r="CL9" i="3"/>
  <c r="CK10" i="3"/>
  <c r="CL10" i="3"/>
  <c r="CK11" i="3"/>
  <c r="CL11" i="3"/>
  <c r="CK12" i="3"/>
  <c r="CL12" i="3"/>
  <c r="CK13" i="3"/>
  <c r="CL13" i="3"/>
  <c r="CK14" i="3"/>
  <c r="CL14" i="3"/>
  <c r="CK15" i="3"/>
  <c r="CL15" i="3"/>
  <c r="CK16" i="3"/>
  <c r="CL16" i="3"/>
  <c r="CK17" i="3"/>
  <c r="CL17" i="3"/>
  <c r="CK18" i="3"/>
  <c r="CL18" i="3"/>
  <c r="CK19" i="3"/>
  <c r="CL19" i="3"/>
  <c r="CK20" i="3"/>
  <c r="CL20" i="3"/>
  <c r="CK21" i="3"/>
  <c r="CL21" i="3"/>
  <c r="CY24" i="3"/>
  <c r="CY25" i="3"/>
  <c r="CY26" i="3"/>
  <c r="CY27" i="3"/>
  <c r="CY28" i="3"/>
  <c r="CY29" i="3"/>
  <c r="CY30" i="3"/>
  <c r="CY31" i="3"/>
  <c r="CY32" i="3"/>
  <c r="CY33" i="3"/>
  <c r="CY34" i="3"/>
  <c r="CY35" i="3"/>
  <c r="CY36" i="3"/>
  <c r="CY39" i="3"/>
  <c r="CY40" i="3"/>
  <c r="CY41" i="3"/>
  <c r="CY42" i="3"/>
  <c r="CY43" i="3"/>
  <c r="CY44" i="3"/>
  <c r="CY45" i="3"/>
  <c r="CY46" i="3"/>
  <c r="CY47" i="3"/>
  <c r="CY48" i="3"/>
  <c r="CY49" i="3"/>
  <c r="CY50" i="3"/>
  <c r="CY53" i="3"/>
  <c r="CY54" i="3"/>
  <c r="CY55" i="3"/>
  <c r="CY56" i="3"/>
  <c r="CY57" i="3"/>
  <c r="CY58" i="3"/>
  <c r="CY59" i="3"/>
  <c r="CY60" i="3"/>
  <c r="CY61" i="3"/>
  <c r="CY62" i="3"/>
  <c r="CL24" i="3"/>
  <c r="CL25" i="3"/>
  <c r="CL26" i="3"/>
  <c r="CL27" i="3"/>
  <c r="CL28" i="3"/>
  <c r="CL29" i="3"/>
  <c r="CL30" i="3"/>
  <c r="CL31" i="3"/>
  <c r="CL32" i="3"/>
  <c r="CL33" i="3"/>
  <c r="CL34" i="3"/>
  <c r="CL35" i="3"/>
  <c r="CL36" i="3"/>
  <c r="CL39" i="3"/>
  <c r="CL40" i="3"/>
  <c r="CL41" i="3"/>
  <c r="CL42" i="3"/>
  <c r="CL43" i="3"/>
  <c r="CL44" i="3"/>
  <c r="CL45" i="3"/>
  <c r="CL46" i="3"/>
  <c r="CL47" i="3"/>
  <c r="CL48" i="3"/>
  <c r="CL49" i="3"/>
  <c r="CL50" i="3"/>
  <c r="CL53" i="3"/>
  <c r="CL54" i="3"/>
  <c r="CL55" i="3"/>
  <c r="CL56" i="3"/>
  <c r="CL57" i="3"/>
  <c r="CL58" i="3"/>
  <c r="CL59" i="3"/>
  <c r="CL60" i="3"/>
  <c r="CL61" i="3"/>
  <c r="CL62" i="3"/>
  <c r="BY6" i="3"/>
  <c r="BY7" i="3"/>
  <c r="BY8" i="3"/>
  <c r="BY9" i="3"/>
  <c r="BY10" i="3"/>
  <c r="BY11" i="3"/>
  <c r="BY12" i="3"/>
  <c r="BY13" i="3"/>
  <c r="BY14" i="3"/>
  <c r="BY15" i="3"/>
  <c r="BY16" i="3"/>
  <c r="BY17" i="3"/>
  <c r="BY18" i="3"/>
  <c r="BY19" i="3"/>
  <c r="BY20" i="3"/>
  <c r="BY21" i="3"/>
  <c r="BY24" i="3"/>
  <c r="BY25" i="3"/>
  <c r="BY26" i="3"/>
  <c r="BY27" i="3"/>
  <c r="BY28" i="3"/>
  <c r="BY29" i="3"/>
  <c r="BY30" i="3"/>
  <c r="BY31" i="3"/>
  <c r="BY32" i="3"/>
  <c r="BY33" i="3"/>
  <c r="BY34" i="3"/>
  <c r="BY35" i="3"/>
  <c r="BY36" i="3"/>
  <c r="BY39" i="3"/>
  <c r="BY40" i="3"/>
  <c r="BY41" i="3"/>
  <c r="BY42" i="3"/>
  <c r="BY43" i="3"/>
  <c r="BY44" i="3"/>
  <c r="BY45" i="3"/>
  <c r="BY46" i="3"/>
  <c r="BY47" i="3"/>
  <c r="BY48" i="3"/>
  <c r="BY49" i="3"/>
  <c r="BY50" i="3"/>
  <c r="BY53" i="3"/>
  <c r="BY54" i="3"/>
  <c r="BY55" i="3"/>
  <c r="BY56" i="3"/>
  <c r="BY57" i="3"/>
  <c r="BY58" i="3"/>
  <c r="BY59" i="3"/>
  <c r="BY60" i="3"/>
  <c r="BY61" i="3"/>
  <c r="BY62" i="3"/>
  <c r="BL6" i="3"/>
  <c r="BL7" i="3"/>
  <c r="BL8" i="3"/>
  <c r="BL9" i="3"/>
  <c r="BL10" i="3"/>
  <c r="BL11" i="3"/>
  <c r="BL12" i="3"/>
  <c r="BL13" i="3"/>
  <c r="BL14" i="3"/>
  <c r="BL15" i="3"/>
  <c r="BL16" i="3"/>
  <c r="BL17" i="3"/>
  <c r="BL18" i="3"/>
  <c r="BL19" i="3"/>
  <c r="BL20" i="3"/>
  <c r="BL21" i="3"/>
  <c r="BL24" i="3"/>
  <c r="BL25" i="3"/>
  <c r="BL26" i="3"/>
  <c r="BL27" i="3"/>
  <c r="BL28" i="3"/>
  <c r="BL29" i="3"/>
  <c r="BL30" i="3"/>
  <c r="BL31" i="3"/>
  <c r="BL32" i="3"/>
  <c r="BL33" i="3"/>
  <c r="BL34" i="3"/>
  <c r="BL35" i="3"/>
  <c r="BL36" i="3"/>
  <c r="BL39" i="3"/>
  <c r="BL40" i="3"/>
  <c r="BL41" i="3"/>
  <c r="BL42" i="3"/>
  <c r="BL43" i="3"/>
  <c r="BL44" i="3"/>
  <c r="BL45" i="3"/>
  <c r="BL46" i="3"/>
  <c r="BL47" i="3"/>
  <c r="BL48" i="3"/>
  <c r="BL49" i="3"/>
  <c r="BL50" i="3"/>
  <c r="BL53" i="3"/>
  <c r="BL54" i="3"/>
  <c r="BL55" i="3"/>
  <c r="BL56" i="3"/>
  <c r="BL57" i="3"/>
  <c r="BL58" i="3"/>
  <c r="BL59" i="3"/>
  <c r="BL60" i="3"/>
  <c r="BL61" i="3"/>
  <c r="BL62" i="3"/>
  <c r="AY6" i="3"/>
  <c r="AY7" i="3"/>
  <c r="AY8" i="3"/>
  <c r="AY9" i="3"/>
  <c r="AY10" i="3"/>
  <c r="AY11" i="3"/>
  <c r="AY12" i="3"/>
  <c r="AY13" i="3"/>
  <c r="AY14" i="3"/>
  <c r="AY15" i="3"/>
  <c r="AY16" i="3"/>
  <c r="AY17" i="3"/>
  <c r="AY18" i="3"/>
  <c r="AY19" i="3"/>
  <c r="AY20" i="3"/>
  <c r="AY21" i="3"/>
  <c r="AY24" i="3"/>
  <c r="AY25" i="3"/>
  <c r="AY26" i="3"/>
  <c r="AY27" i="3"/>
  <c r="AY28" i="3"/>
  <c r="AY29" i="3"/>
  <c r="AY30" i="3"/>
  <c r="AY31" i="3"/>
  <c r="AY32" i="3"/>
  <c r="AY33" i="3"/>
  <c r="AY34" i="3"/>
  <c r="AY35" i="3"/>
  <c r="AY36" i="3"/>
  <c r="AY39" i="3"/>
  <c r="AY40" i="3"/>
  <c r="AY41" i="3"/>
  <c r="AY42" i="3"/>
  <c r="AY43" i="3"/>
  <c r="AY44" i="3"/>
  <c r="AY45" i="3"/>
  <c r="AY46" i="3"/>
  <c r="AY47" i="3"/>
  <c r="AY48" i="3"/>
  <c r="AY49" i="3"/>
  <c r="AY50" i="3"/>
  <c r="AY53" i="3"/>
  <c r="AY54" i="3"/>
  <c r="AY55" i="3"/>
  <c r="AY56" i="3"/>
  <c r="AY57" i="3"/>
  <c r="AY58" i="3"/>
  <c r="AY59" i="3"/>
  <c r="AY60" i="3"/>
  <c r="AY61" i="3"/>
  <c r="AY62" i="3"/>
  <c r="AL6" i="3"/>
  <c r="AL7" i="3"/>
  <c r="AL8" i="3"/>
  <c r="AL9" i="3"/>
  <c r="AL10" i="3"/>
  <c r="AL11" i="3"/>
  <c r="AL12" i="3"/>
  <c r="AL13" i="3"/>
  <c r="AL14" i="3"/>
  <c r="AL15" i="3"/>
  <c r="AL16" i="3"/>
  <c r="AL17" i="3"/>
  <c r="AL18" i="3"/>
  <c r="AL19" i="3"/>
  <c r="AL20" i="3"/>
  <c r="AL21" i="3"/>
  <c r="AL24" i="3"/>
  <c r="AL25" i="3"/>
  <c r="AL26" i="3"/>
  <c r="AL27" i="3"/>
  <c r="AL28" i="3"/>
  <c r="AL29" i="3"/>
  <c r="AL30" i="3"/>
  <c r="AL31" i="3"/>
  <c r="AL32" i="3"/>
  <c r="AL33" i="3"/>
  <c r="AL34" i="3"/>
  <c r="AL35" i="3"/>
  <c r="AL36" i="3"/>
  <c r="AL39" i="3"/>
  <c r="AL40" i="3"/>
  <c r="AL41" i="3"/>
  <c r="AL42" i="3"/>
  <c r="AL43" i="3"/>
  <c r="AL44" i="3"/>
  <c r="AL45" i="3"/>
  <c r="AL46" i="3"/>
  <c r="AL47" i="3"/>
  <c r="AL48" i="3"/>
  <c r="AL49" i="3"/>
  <c r="AL50" i="3"/>
  <c r="AL53" i="3"/>
  <c r="AL54" i="3"/>
  <c r="AL55" i="3"/>
  <c r="AL56" i="3"/>
  <c r="AL57" i="3"/>
  <c r="AL58" i="3"/>
  <c r="AL59" i="3"/>
  <c r="AL60" i="3"/>
  <c r="AL61" i="3"/>
  <c r="AL62" i="3"/>
  <c r="Y6" i="3"/>
  <c r="Y7" i="3"/>
  <c r="Y8" i="3"/>
  <c r="Y9" i="3"/>
  <c r="Y10" i="3"/>
  <c r="Y11" i="3"/>
  <c r="Y12" i="3"/>
  <c r="Y13" i="3"/>
  <c r="Y14" i="3"/>
  <c r="Y15" i="3"/>
  <c r="Y16" i="3"/>
  <c r="Y17" i="3"/>
  <c r="Y18" i="3"/>
  <c r="Y19" i="3"/>
  <c r="Y20" i="3"/>
  <c r="Y21" i="3"/>
  <c r="Y24" i="3"/>
  <c r="Y25" i="3"/>
  <c r="Y26" i="3"/>
  <c r="Y27" i="3"/>
  <c r="Y28" i="3"/>
  <c r="Y29" i="3"/>
  <c r="Y30" i="3"/>
  <c r="Y31" i="3"/>
  <c r="Y32" i="3"/>
  <c r="Y33" i="3"/>
  <c r="Y34" i="3"/>
  <c r="Y35" i="3"/>
  <c r="Y36" i="3"/>
  <c r="Y39" i="3"/>
  <c r="Y40" i="3"/>
  <c r="Y41" i="3"/>
  <c r="Y42" i="3"/>
  <c r="Y43" i="3"/>
  <c r="Y44" i="3"/>
  <c r="Y45" i="3"/>
  <c r="Y46" i="3"/>
  <c r="Y47" i="3"/>
  <c r="Y48" i="3"/>
  <c r="Y49" i="3"/>
  <c r="Y50" i="3"/>
  <c r="Y53" i="3"/>
  <c r="Y54" i="3"/>
  <c r="Y55" i="3"/>
  <c r="Y56" i="3"/>
  <c r="Y57" i="3"/>
  <c r="Y58" i="3"/>
  <c r="Y59" i="3"/>
  <c r="Y60" i="3"/>
  <c r="Y61" i="3"/>
  <c r="Y62" i="3"/>
  <c r="L6" i="3"/>
  <c r="L7" i="3"/>
  <c r="L8" i="3"/>
  <c r="L9" i="3"/>
  <c r="L10" i="3"/>
  <c r="L11" i="3"/>
  <c r="L12" i="3"/>
  <c r="L13" i="3"/>
  <c r="L14" i="3"/>
  <c r="L15" i="3"/>
  <c r="L16" i="3"/>
  <c r="L17" i="3"/>
  <c r="L18" i="3"/>
  <c r="L19" i="3"/>
  <c r="L20" i="3"/>
  <c r="L21" i="3"/>
  <c r="L24" i="3"/>
  <c r="L25" i="3"/>
  <c r="L26" i="3"/>
  <c r="L27" i="3"/>
  <c r="L28" i="3"/>
  <c r="L29" i="3"/>
  <c r="L30" i="3"/>
  <c r="L31" i="3"/>
  <c r="L32" i="3"/>
  <c r="L33" i="3"/>
  <c r="L34" i="3"/>
  <c r="L35" i="3"/>
  <c r="L36" i="3"/>
  <c r="L39" i="3"/>
  <c r="L40" i="3"/>
  <c r="L41" i="3"/>
  <c r="L42" i="3"/>
  <c r="L43" i="3"/>
  <c r="L44" i="3"/>
  <c r="L45" i="3"/>
  <c r="L46" i="3"/>
  <c r="L47" i="3"/>
  <c r="L48" i="3"/>
  <c r="L49" i="3"/>
  <c r="L50" i="3"/>
  <c r="L53" i="3"/>
  <c r="L54" i="3"/>
  <c r="L55" i="3"/>
  <c r="L56" i="3"/>
  <c r="L57" i="3"/>
  <c r="L58" i="3"/>
  <c r="L59" i="3"/>
  <c r="L60" i="3"/>
  <c r="L61" i="3"/>
  <c r="L62" i="3"/>
  <c r="DY7" i="1"/>
  <c r="DY25" i="1"/>
  <c r="DY40" i="1"/>
  <c r="DY54" i="1"/>
  <c r="DL7" i="1"/>
  <c r="DL25" i="1"/>
  <c r="DL40" i="1"/>
  <c r="DL54" i="1"/>
  <c r="CY7" i="1"/>
  <c r="CY25" i="1"/>
  <c r="CY40" i="1"/>
  <c r="CY54" i="1"/>
  <c r="CL7" i="1"/>
  <c r="CL25" i="1"/>
  <c r="BL22" i="3" s="1"/>
  <c r="CL40" i="1"/>
  <c r="CL54" i="1"/>
  <c r="BY7" i="1"/>
  <c r="BY25" i="1"/>
  <c r="AY22" i="3" s="1"/>
  <c r="BY40" i="1"/>
  <c r="BY54" i="1"/>
  <c r="BL7" i="1"/>
  <c r="BL25" i="1"/>
  <c r="BL40" i="1"/>
  <c r="BL54" i="1"/>
  <c r="AY7" i="1"/>
  <c r="AY25" i="1"/>
  <c r="AY40" i="1"/>
  <c r="AY54" i="1"/>
  <c r="AL7" i="1"/>
  <c r="AL25" i="1"/>
  <c r="AL40" i="1"/>
  <c r="L37" i="3" s="1"/>
  <c r="AL54" i="1"/>
  <c r="Y7" i="1"/>
  <c r="Y25" i="1"/>
  <c r="Y40" i="1"/>
  <c r="Y54" i="1"/>
  <c r="L7" i="1"/>
  <c r="L25" i="1"/>
  <c r="L40" i="1"/>
  <c r="L54" i="1"/>
  <c r="BY4" i="3" l="1"/>
  <c r="BY22" i="3"/>
  <c r="Y4" i="3"/>
  <c r="CY4" i="3"/>
  <c r="BL37" i="3"/>
  <c r="CY37" i="3"/>
  <c r="L22" i="3"/>
  <c r="CL22" i="3"/>
  <c r="BL4" i="3"/>
  <c r="Y51" i="3"/>
  <c r="DL16" i="3"/>
  <c r="DL15" i="3"/>
  <c r="DL20" i="3"/>
  <c r="DL11" i="3"/>
  <c r="DL17" i="3"/>
  <c r="DL9" i="3"/>
  <c r="DL8" i="3"/>
  <c r="DL7" i="3"/>
  <c r="DL14" i="3"/>
  <c r="DL6" i="3"/>
  <c r="DL21" i="3"/>
  <c r="DL13" i="3"/>
  <c r="DL12" i="3"/>
  <c r="DL19" i="3"/>
  <c r="DL18" i="3"/>
  <c r="DL10" i="3"/>
  <c r="DY9" i="3"/>
  <c r="DY17" i="3"/>
  <c r="DY56" i="3"/>
  <c r="DY46" i="3"/>
  <c r="DY36" i="3"/>
  <c r="DY28" i="3"/>
  <c r="DY18" i="3"/>
  <c r="DY10" i="3"/>
  <c r="DY54" i="3"/>
  <c r="DY34" i="3"/>
  <c r="DY16" i="3"/>
  <c r="DY25" i="3"/>
  <c r="DY62" i="3"/>
  <c r="DY44" i="3"/>
  <c r="DY26" i="3"/>
  <c r="DY8" i="3"/>
  <c r="DY33" i="3"/>
  <c r="DY15" i="3"/>
  <c r="Y37" i="3"/>
  <c r="AY37" i="3"/>
  <c r="BY37" i="3"/>
  <c r="DY55" i="3"/>
  <c r="DY45" i="3"/>
  <c r="DY35" i="3"/>
  <c r="DY27" i="3"/>
  <c r="DY7" i="3"/>
  <c r="AY4" i="3"/>
  <c r="DY61" i="3"/>
  <c r="DY53" i="3"/>
  <c r="DY43" i="3"/>
  <c r="DL55" i="3"/>
  <c r="BL51" i="3"/>
  <c r="CL51" i="3"/>
  <c r="DY60" i="3"/>
  <c r="DY50" i="3"/>
  <c r="DY42" i="3"/>
  <c r="DY32" i="3"/>
  <c r="DY24" i="3"/>
  <c r="DY14" i="3"/>
  <c r="DY6" i="3"/>
  <c r="DL49" i="3"/>
  <c r="AY51" i="3"/>
  <c r="CL37" i="3"/>
  <c r="DY59" i="3"/>
  <c r="DY49" i="3"/>
  <c r="DY41" i="3"/>
  <c r="DY31" i="3"/>
  <c r="DL46" i="3"/>
  <c r="BY51" i="3"/>
  <c r="CY22" i="3"/>
  <c r="AL51" i="3"/>
  <c r="AL22" i="3"/>
  <c r="DY58" i="3"/>
  <c r="DY48" i="3"/>
  <c r="DY40" i="3"/>
  <c r="DY30" i="3"/>
  <c r="DY20" i="3"/>
  <c r="DY12" i="3"/>
  <c r="CY51" i="3"/>
  <c r="L51" i="3"/>
  <c r="AL37" i="3"/>
  <c r="DY57" i="3"/>
  <c r="DY47" i="3"/>
  <c r="DY39" i="3"/>
  <c r="DY29" i="3"/>
  <c r="DY19" i="3"/>
  <c r="DY11" i="3"/>
  <c r="DL62" i="3"/>
  <c r="DL36" i="3"/>
  <c r="DL61" i="3"/>
  <c r="DL35" i="3"/>
  <c r="DL60" i="3"/>
  <c r="DL43" i="3"/>
  <c r="DL34" i="3"/>
  <c r="DL26" i="3"/>
  <c r="DY21" i="3"/>
  <c r="AL6" i="1"/>
  <c r="BL6" i="1"/>
  <c r="CL6" i="1"/>
  <c r="CL26" i="1" s="1"/>
  <c r="BL23" i="3" s="1"/>
  <c r="DL6" i="1"/>
  <c r="DL59" i="3"/>
  <c r="DL50" i="3"/>
  <c r="DL42" i="3"/>
  <c r="DL33" i="3"/>
  <c r="DL25" i="3"/>
  <c r="DL41" i="3"/>
  <c r="DL54" i="3"/>
  <c r="DL44" i="3"/>
  <c r="DY13" i="3"/>
  <c r="DL48" i="3"/>
  <c r="DL31" i="3"/>
  <c r="DL32" i="3"/>
  <c r="L4" i="3"/>
  <c r="DL4" i="3" s="1"/>
  <c r="DL56" i="3"/>
  <c r="DL47" i="3"/>
  <c r="DL39" i="3"/>
  <c r="DL30" i="3"/>
  <c r="AL4" i="3"/>
  <c r="DL29" i="3"/>
  <c r="CL4" i="3"/>
  <c r="DL45" i="3"/>
  <c r="DL28" i="3"/>
  <c r="DL53" i="3"/>
  <c r="DL27" i="3"/>
  <c r="DL57" i="3"/>
  <c r="DL40" i="3"/>
  <c r="Y22" i="3"/>
  <c r="Y6" i="1"/>
  <c r="Y26" i="1" s="1"/>
  <c r="AY6" i="1"/>
  <c r="AY41" i="1" s="1"/>
  <c r="BY6" i="1"/>
  <c r="CY6" i="1"/>
  <c r="CY41" i="1" s="1"/>
  <c r="DY6" i="1"/>
  <c r="DY55" i="1" s="1"/>
  <c r="DL58" i="3"/>
  <c r="DL24" i="3"/>
  <c r="DL8" i="1"/>
  <c r="BY26" i="1"/>
  <c r="BL55" i="1"/>
  <c r="BL41" i="1"/>
  <c r="AL55" i="1"/>
  <c r="AL41" i="1"/>
  <c r="AL8" i="1"/>
  <c r="L6" i="1"/>
  <c r="L55" i="1" s="1"/>
  <c r="CK7" i="1"/>
  <c r="CK25" i="1"/>
  <c r="BK22" i="3" s="1"/>
  <c r="CK40" i="1"/>
  <c r="CK54" i="1"/>
  <c r="BK6" i="3"/>
  <c r="BK7" i="3"/>
  <c r="BK8" i="3"/>
  <c r="BK9" i="3"/>
  <c r="BK10" i="3"/>
  <c r="BK11" i="3"/>
  <c r="BK12" i="3"/>
  <c r="BK13" i="3"/>
  <c r="BK14" i="3"/>
  <c r="BK15" i="3"/>
  <c r="BK16" i="3"/>
  <c r="BK17" i="3"/>
  <c r="BK18" i="3"/>
  <c r="BK19" i="3"/>
  <c r="BK20" i="3"/>
  <c r="BK21" i="3"/>
  <c r="BK24" i="3"/>
  <c r="BK25" i="3"/>
  <c r="BK26" i="3"/>
  <c r="BK27" i="3"/>
  <c r="BK28" i="3"/>
  <c r="BK29" i="3"/>
  <c r="BK30" i="3"/>
  <c r="BK31" i="3"/>
  <c r="BK32" i="3"/>
  <c r="BK33" i="3"/>
  <c r="BK34" i="3"/>
  <c r="BK35" i="3"/>
  <c r="BK36" i="3"/>
  <c r="BK39" i="3"/>
  <c r="BK40" i="3"/>
  <c r="BK41" i="3"/>
  <c r="BK42" i="3"/>
  <c r="BK43" i="3"/>
  <c r="BK44" i="3"/>
  <c r="BK45" i="3"/>
  <c r="BK46" i="3"/>
  <c r="BK47" i="3"/>
  <c r="BK48" i="3"/>
  <c r="BK49" i="3"/>
  <c r="BK50" i="3"/>
  <c r="BK53" i="3"/>
  <c r="BK54" i="3"/>
  <c r="BK55" i="3"/>
  <c r="BK56" i="3"/>
  <c r="BK57" i="3"/>
  <c r="BK58" i="3"/>
  <c r="BK59" i="3"/>
  <c r="BK60" i="3"/>
  <c r="BK61" i="3"/>
  <c r="BK62" i="3"/>
  <c r="BX6" i="3"/>
  <c r="BX7" i="3"/>
  <c r="BX8" i="3"/>
  <c r="BX9" i="3"/>
  <c r="BX10" i="3"/>
  <c r="BX11" i="3"/>
  <c r="BX12" i="3"/>
  <c r="BX13" i="3"/>
  <c r="BX14" i="3"/>
  <c r="BX15" i="3"/>
  <c r="BX16" i="3"/>
  <c r="BX17" i="3"/>
  <c r="BX18" i="3"/>
  <c r="BX19" i="3"/>
  <c r="BX20" i="3"/>
  <c r="AX6" i="3"/>
  <c r="AX7" i="3"/>
  <c r="AX8" i="3"/>
  <c r="AX9" i="3"/>
  <c r="AX10" i="3"/>
  <c r="AX11" i="3"/>
  <c r="AX12" i="3"/>
  <c r="AX13" i="3"/>
  <c r="AX14" i="3"/>
  <c r="AX15" i="3"/>
  <c r="AX16" i="3"/>
  <c r="AX17" i="3"/>
  <c r="AX18" i="3"/>
  <c r="AX19" i="3"/>
  <c r="AX20" i="3"/>
  <c r="CX24" i="3"/>
  <c r="CX25" i="3"/>
  <c r="CX26" i="3"/>
  <c r="CX27" i="3"/>
  <c r="CX28" i="3"/>
  <c r="CX29" i="3"/>
  <c r="CX30" i="3"/>
  <c r="CX31" i="3"/>
  <c r="CX32" i="3"/>
  <c r="CX33" i="3"/>
  <c r="CX34" i="3"/>
  <c r="CX35" i="3"/>
  <c r="CX36" i="3"/>
  <c r="CX39" i="3"/>
  <c r="CX40" i="3"/>
  <c r="CX41" i="3"/>
  <c r="CX42" i="3"/>
  <c r="CX43" i="3"/>
  <c r="CX44" i="3"/>
  <c r="CX45" i="3"/>
  <c r="CX46" i="3"/>
  <c r="CX47" i="3"/>
  <c r="CX48" i="3"/>
  <c r="CX49" i="3"/>
  <c r="CX50" i="3"/>
  <c r="CX53" i="3"/>
  <c r="CX54" i="3"/>
  <c r="CX55" i="3"/>
  <c r="CX56" i="3"/>
  <c r="CX57" i="3"/>
  <c r="CX58" i="3"/>
  <c r="CX59" i="3"/>
  <c r="CX60" i="3"/>
  <c r="CX61" i="3"/>
  <c r="CX62" i="3"/>
  <c r="CK24" i="3"/>
  <c r="CK25" i="3"/>
  <c r="CK26" i="3"/>
  <c r="CK27" i="3"/>
  <c r="CK28" i="3"/>
  <c r="CK29" i="3"/>
  <c r="CK30" i="3"/>
  <c r="CK31" i="3"/>
  <c r="CK32" i="3"/>
  <c r="CK33" i="3"/>
  <c r="CK34" i="3"/>
  <c r="CK35" i="3"/>
  <c r="CK36" i="3"/>
  <c r="CK39" i="3"/>
  <c r="CK40" i="3"/>
  <c r="CK41" i="3"/>
  <c r="CK42" i="3"/>
  <c r="CK43" i="3"/>
  <c r="CK44" i="3"/>
  <c r="CK45" i="3"/>
  <c r="CK46" i="3"/>
  <c r="CK47" i="3"/>
  <c r="CK48" i="3"/>
  <c r="CK49" i="3"/>
  <c r="CK50" i="3"/>
  <c r="CK53" i="3"/>
  <c r="CK54" i="3"/>
  <c r="CK55" i="3"/>
  <c r="CK56" i="3"/>
  <c r="CK57" i="3"/>
  <c r="CK58" i="3"/>
  <c r="CK59" i="3"/>
  <c r="CK60" i="3"/>
  <c r="CK61" i="3"/>
  <c r="CK62" i="3"/>
  <c r="BX21" i="3"/>
  <c r="BX24" i="3"/>
  <c r="BX25" i="3"/>
  <c r="BX26" i="3"/>
  <c r="BX27" i="3"/>
  <c r="BX28" i="3"/>
  <c r="BX29" i="3"/>
  <c r="BX30" i="3"/>
  <c r="BX31" i="3"/>
  <c r="BX32" i="3"/>
  <c r="BX33" i="3"/>
  <c r="BX34" i="3"/>
  <c r="BX35" i="3"/>
  <c r="BX36" i="3"/>
  <c r="BX39" i="3"/>
  <c r="BX40" i="3"/>
  <c r="BX41" i="3"/>
  <c r="BX42" i="3"/>
  <c r="BX43" i="3"/>
  <c r="BX44" i="3"/>
  <c r="BX45" i="3"/>
  <c r="BX46" i="3"/>
  <c r="BX47" i="3"/>
  <c r="BX48" i="3"/>
  <c r="BX49" i="3"/>
  <c r="BX50" i="3"/>
  <c r="BX53" i="3"/>
  <c r="BX54" i="3"/>
  <c r="BX55" i="3"/>
  <c r="BX56" i="3"/>
  <c r="BX57" i="3"/>
  <c r="BX58" i="3"/>
  <c r="BX59" i="3"/>
  <c r="BX60" i="3"/>
  <c r="BX61" i="3"/>
  <c r="BX62" i="3"/>
  <c r="AX21" i="3"/>
  <c r="AX24" i="3"/>
  <c r="AX25" i="3"/>
  <c r="AX26" i="3"/>
  <c r="AX27" i="3"/>
  <c r="AX28" i="3"/>
  <c r="AX29" i="3"/>
  <c r="AX30" i="3"/>
  <c r="AX31" i="3"/>
  <c r="AX32" i="3"/>
  <c r="AX33" i="3"/>
  <c r="AX34" i="3"/>
  <c r="AX35" i="3"/>
  <c r="AX36" i="3"/>
  <c r="AX39" i="3"/>
  <c r="AX40" i="3"/>
  <c r="AX41" i="3"/>
  <c r="AX42" i="3"/>
  <c r="AX43" i="3"/>
  <c r="AX44" i="3"/>
  <c r="AX45" i="3"/>
  <c r="AX46" i="3"/>
  <c r="AX47" i="3"/>
  <c r="AX48" i="3"/>
  <c r="AX49" i="3"/>
  <c r="AX50" i="3"/>
  <c r="AX53" i="3"/>
  <c r="AX54" i="3"/>
  <c r="AX55" i="3"/>
  <c r="AX56" i="3"/>
  <c r="AX57" i="3"/>
  <c r="AX58" i="3"/>
  <c r="AX59" i="3"/>
  <c r="AX60" i="3"/>
  <c r="AX61" i="3"/>
  <c r="AX62" i="3"/>
  <c r="AK6" i="3"/>
  <c r="AK7" i="3"/>
  <c r="AK8" i="3"/>
  <c r="AK9" i="3"/>
  <c r="AK10" i="3"/>
  <c r="AK11" i="3"/>
  <c r="AK12" i="3"/>
  <c r="AK13" i="3"/>
  <c r="AK14" i="3"/>
  <c r="AK15" i="3"/>
  <c r="AK16" i="3"/>
  <c r="AK17" i="3"/>
  <c r="AK18" i="3"/>
  <c r="AK19" i="3"/>
  <c r="AK20" i="3"/>
  <c r="AK21" i="3"/>
  <c r="AK24" i="3"/>
  <c r="AK25" i="3"/>
  <c r="AK26" i="3"/>
  <c r="AK27" i="3"/>
  <c r="AK28" i="3"/>
  <c r="AK29" i="3"/>
  <c r="AK30" i="3"/>
  <c r="AK31" i="3"/>
  <c r="AK32" i="3"/>
  <c r="AK33" i="3"/>
  <c r="AK34" i="3"/>
  <c r="AK35" i="3"/>
  <c r="AK36" i="3"/>
  <c r="AK39" i="3"/>
  <c r="AK40" i="3"/>
  <c r="AK41" i="3"/>
  <c r="AK42" i="3"/>
  <c r="AK43" i="3"/>
  <c r="AK44" i="3"/>
  <c r="AK45" i="3"/>
  <c r="AK46" i="3"/>
  <c r="AK47" i="3"/>
  <c r="AK48" i="3"/>
  <c r="AK49" i="3"/>
  <c r="AK50" i="3"/>
  <c r="AK53" i="3"/>
  <c r="AK54" i="3"/>
  <c r="AK55" i="3"/>
  <c r="AK56" i="3"/>
  <c r="AK57" i="3"/>
  <c r="AK58" i="3"/>
  <c r="AK59" i="3"/>
  <c r="AK60" i="3"/>
  <c r="AK61" i="3"/>
  <c r="AK62" i="3"/>
  <c r="X6" i="3"/>
  <c r="X7" i="3"/>
  <c r="X8" i="3"/>
  <c r="X9" i="3"/>
  <c r="X10" i="3"/>
  <c r="X11" i="3"/>
  <c r="X12" i="3"/>
  <c r="X13" i="3"/>
  <c r="X14" i="3"/>
  <c r="X15" i="3"/>
  <c r="X16" i="3"/>
  <c r="X17" i="3"/>
  <c r="X18" i="3"/>
  <c r="X19" i="3"/>
  <c r="X20" i="3"/>
  <c r="X21" i="3"/>
  <c r="X24" i="3"/>
  <c r="X25" i="3"/>
  <c r="X26" i="3"/>
  <c r="X27" i="3"/>
  <c r="X28" i="3"/>
  <c r="X29" i="3"/>
  <c r="X30" i="3"/>
  <c r="X31" i="3"/>
  <c r="X32" i="3"/>
  <c r="X33" i="3"/>
  <c r="X34" i="3"/>
  <c r="X35" i="3"/>
  <c r="X36" i="3"/>
  <c r="X39" i="3"/>
  <c r="X40" i="3"/>
  <c r="X41" i="3"/>
  <c r="X42" i="3"/>
  <c r="X43" i="3"/>
  <c r="X44" i="3"/>
  <c r="X45" i="3"/>
  <c r="X46" i="3"/>
  <c r="X47" i="3"/>
  <c r="X48" i="3"/>
  <c r="X49" i="3"/>
  <c r="X50" i="3"/>
  <c r="X53" i="3"/>
  <c r="X54" i="3"/>
  <c r="X55" i="3"/>
  <c r="X56" i="3"/>
  <c r="X57" i="3"/>
  <c r="X58" i="3"/>
  <c r="X59" i="3"/>
  <c r="X60" i="3"/>
  <c r="X61" i="3"/>
  <c r="X62" i="3"/>
  <c r="K6" i="3"/>
  <c r="K7" i="3"/>
  <c r="K8" i="3"/>
  <c r="K9" i="3"/>
  <c r="K10" i="3"/>
  <c r="K11" i="3"/>
  <c r="K12" i="3"/>
  <c r="K13" i="3"/>
  <c r="K14" i="3"/>
  <c r="K15" i="3"/>
  <c r="K16" i="3"/>
  <c r="K17" i="3"/>
  <c r="K18" i="3"/>
  <c r="K19" i="3"/>
  <c r="K20" i="3"/>
  <c r="K21" i="3"/>
  <c r="K24" i="3"/>
  <c r="K25" i="3"/>
  <c r="K26" i="3"/>
  <c r="K27" i="3"/>
  <c r="K28" i="3"/>
  <c r="K29" i="3"/>
  <c r="K30" i="3"/>
  <c r="K31" i="3"/>
  <c r="K32" i="3"/>
  <c r="K33" i="3"/>
  <c r="K34" i="3"/>
  <c r="K35" i="3"/>
  <c r="K36" i="3"/>
  <c r="K39" i="3"/>
  <c r="K40" i="3"/>
  <c r="K41" i="3"/>
  <c r="K42" i="3"/>
  <c r="K43" i="3"/>
  <c r="K44" i="3"/>
  <c r="K45" i="3"/>
  <c r="K46" i="3"/>
  <c r="K47" i="3"/>
  <c r="K48" i="3"/>
  <c r="K49" i="3"/>
  <c r="K50" i="3"/>
  <c r="K53" i="3"/>
  <c r="K54" i="3"/>
  <c r="K55" i="3"/>
  <c r="K56" i="3"/>
  <c r="K57" i="3"/>
  <c r="K58" i="3"/>
  <c r="K59" i="3"/>
  <c r="K60" i="3"/>
  <c r="K61" i="3"/>
  <c r="K62" i="3"/>
  <c r="DX7" i="1"/>
  <c r="DX25" i="1"/>
  <c r="DX40" i="1"/>
  <c r="CX37" i="3" s="1"/>
  <c r="DX54" i="1"/>
  <c r="DK7" i="1"/>
  <c r="DK25" i="1"/>
  <c r="DK40" i="1"/>
  <c r="DK54" i="1"/>
  <c r="CX7" i="1"/>
  <c r="CX25" i="1"/>
  <c r="CX40" i="1"/>
  <c r="CX54" i="1"/>
  <c r="BX7" i="1"/>
  <c r="BX25" i="1"/>
  <c r="BX40" i="1"/>
  <c r="BX54" i="1"/>
  <c r="BK7" i="1"/>
  <c r="BK25" i="1"/>
  <c r="BK40" i="1"/>
  <c r="BK54" i="1"/>
  <c r="AX7" i="1"/>
  <c r="AX25" i="1"/>
  <c r="AX40" i="1"/>
  <c r="AX54" i="1"/>
  <c r="AK7" i="1"/>
  <c r="AK25" i="1"/>
  <c r="AK40" i="1"/>
  <c r="AK54" i="1"/>
  <c r="X7" i="1"/>
  <c r="X25" i="1"/>
  <c r="X40" i="1"/>
  <c r="X54" i="1"/>
  <c r="K7" i="1"/>
  <c r="K25" i="1"/>
  <c r="K40" i="1"/>
  <c r="K54" i="1"/>
  <c r="DL51" i="3" l="1"/>
  <c r="AY3" i="3"/>
  <c r="Y8" i="1"/>
  <c r="Y55" i="1"/>
  <c r="Y41" i="1"/>
  <c r="CK22" i="3"/>
  <c r="AK22" i="3"/>
  <c r="BX22" i="3"/>
  <c r="CX22" i="3"/>
  <c r="DK17" i="3"/>
  <c r="DK9" i="3"/>
  <c r="DK16" i="3"/>
  <c r="DK8" i="3"/>
  <c r="DK15" i="3"/>
  <c r="DK7" i="3"/>
  <c r="CL3" i="3"/>
  <c r="DK21" i="3"/>
  <c r="DK13" i="3"/>
  <c r="DK14" i="3"/>
  <c r="DK12" i="3"/>
  <c r="DK19" i="3"/>
  <c r="DK11" i="3"/>
  <c r="DK6" i="3"/>
  <c r="DK20" i="3"/>
  <c r="DK18" i="3"/>
  <c r="DK10" i="3"/>
  <c r="DY22" i="3"/>
  <c r="DX20" i="3"/>
  <c r="DX12" i="3"/>
  <c r="DL37" i="3"/>
  <c r="DY37" i="3"/>
  <c r="DX17" i="3"/>
  <c r="DX9" i="3"/>
  <c r="DX8" i="3"/>
  <c r="AK4" i="3"/>
  <c r="CX4" i="3"/>
  <c r="DX15" i="3"/>
  <c r="DX7" i="3"/>
  <c r="AY55" i="1"/>
  <c r="X51" i="3"/>
  <c r="AX51" i="3"/>
  <c r="CK51" i="3"/>
  <c r="AY26" i="1"/>
  <c r="AY8" i="1"/>
  <c r="AL3" i="3"/>
  <c r="BK51" i="3"/>
  <c r="DY51" i="3"/>
  <c r="DX16" i="3"/>
  <c r="AX4" i="3"/>
  <c r="BY41" i="1"/>
  <c r="K51" i="3"/>
  <c r="AK51" i="3"/>
  <c r="BX51" i="3"/>
  <c r="CX51" i="3"/>
  <c r="DX19" i="3"/>
  <c r="DX11" i="3"/>
  <c r="L26" i="1"/>
  <c r="BY8" i="1"/>
  <c r="CY55" i="1"/>
  <c r="DL22" i="3"/>
  <c r="DY41" i="1"/>
  <c r="CY3" i="3"/>
  <c r="DL55" i="1"/>
  <c r="CK4" i="3"/>
  <c r="AK37" i="3"/>
  <c r="BX37" i="3"/>
  <c r="DX18" i="3"/>
  <c r="DX10" i="3"/>
  <c r="BY55" i="1"/>
  <c r="DL26" i="1"/>
  <c r="DY4" i="3"/>
  <c r="K6" i="1"/>
  <c r="K8" i="1" s="1"/>
  <c r="CL41" i="1"/>
  <c r="BL38" i="3" s="1"/>
  <c r="BL3" i="3"/>
  <c r="CL8" i="1"/>
  <c r="DL41" i="1"/>
  <c r="X37" i="3"/>
  <c r="CK37" i="3"/>
  <c r="DX14" i="3"/>
  <c r="DX6" i="3"/>
  <c r="BL26" i="1"/>
  <c r="CL55" i="1"/>
  <c r="DY8" i="1"/>
  <c r="Y3" i="3"/>
  <c r="AL26" i="1"/>
  <c r="L3" i="3"/>
  <c r="CY8" i="1"/>
  <c r="BY3" i="3"/>
  <c r="AX37" i="3"/>
  <c r="X22" i="3"/>
  <c r="AX22" i="3"/>
  <c r="DX13" i="3"/>
  <c r="BK4" i="3"/>
  <c r="BL8" i="1"/>
  <c r="CY26" i="1"/>
  <c r="DY26" i="1"/>
  <c r="L41" i="1"/>
  <c r="L8" i="1"/>
  <c r="DX62" i="3"/>
  <c r="DX54" i="3"/>
  <c r="DX29" i="3"/>
  <c r="DK30" i="3"/>
  <c r="DK39" i="3"/>
  <c r="DK29" i="3"/>
  <c r="DK43" i="3"/>
  <c r="DX46" i="3"/>
  <c r="DX36" i="3"/>
  <c r="DX28" i="3"/>
  <c r="DK56" i="3"/>
  <c r="DK59" i="3"/>
  <c r="DK50" i="3"/>
  <c r="DK42" i="3"/>
  <c r="DX55" i="3"/>
  <c r="DX45" i="3"/>
  <c r="DK47" i="3"/>
  <c r="DK55" i="3"/>
  <c r="DK46" i="3"/>
  <c r="CX6" i="1"/>
  <c r="BX4" i="3"/>
  <c r="X4" i="3"/>
  <c r="DX60" i="3"/>
  <c r="DX43" i="3"/>
  <c r="DX61" i="3"/>
  <c r="DX53" i="3"/>
  <c r="DX44" i="3"/>
  <c r="DK60" i="3"/>
  <c r="DK25" i="3"/>
  <c r="DX27" i="3"/>
  <c r="DK36" i="3"/>
  <c r="DK28" i="3"/>
  <c r="DX33" i="3"/>
  <c r="DX25" i="3"/>
  <c r="AK6" i="1"/>
  <c r="K4" i="3"/>
  <c r="DX26" i="3"/>
  <c r="DX35" i="3"/>
  <c r="K37" i="3"/>
  <c r="DK62" i="3"/>
  <c r="DK54" i="3"/>
  <c r="DK45" i="3"/>
  <c r="DK35" i="3"/>
  <c r="DK27" i="3"/>
  <c r="DX59" i="3"/>
  <c r="DX50" i="3"/>
  <c r="DX42" i="3"/>
  <c r="DK33" i="3"/>
  <c r="DX34" i="3"/>
  <c r="K22" i="3"/>
  <c r="DK61" i="3"/>
  <c r="DK53" i="3"/>
  <c r="DK44" i="3"/>
  <c r="DK34" i="3"/>
  <c r="DK26" i="3"/>
  <c r="DK41" i="3"/>
  <c r="DX58" i="3"/>
  <c r="DX24" i="3"/>
  <c r="DK57" i="3"/>
  <c r="DK48" i="3"/>
  <c r="DK40" i="3"/>
  <c r="DK31" i="3"/>
  <c r="DX57" i="3"/>
  <c r="DX48" i="3"/>
  <c r="DX40" i="3"/>
  <c r="DX31" i="3"/>
  <c r="DK49" i="3"/>
  <c r="DK24" i="3"/>
  <c r="DX41" i="3"/>
  <c r="DX56" i="3"/>
  <c r="DX47" i="3"/>
  <c r="DX39" i="3"/>
  <c r="DX30" i="3"/>
  <c r="DX21" i="3"/>
  <c r="BK37" i="3"/>
  <c r="DK58" i="3"/>
  <c r="DK32" i="3"/>
  <c r="DX49" i="3"/>
  <c r="DX32" i="3"/>
  <c r="X6" i="1"/>
  <c r="X55" i="1" s="1"/>
  <c r="AX6" i="1"/>
  <c r="BX6" i="1"/>
  <c r="BX26" i="1" s="1"/>
  <c r="DK6" i="1"/>
  <c r="DX6" i="1"/>
  <c r="CK6" i="1"/>
  <c r="CK26" i="1" s="1"/>
  <c r="BK23" i="3" s="1"/>
  <c r="CK55" i="1"/>
  <c r="DX41" i="1"/>
  <c r="CX55" i="1"/>
  <c r="CX26" i="1"/>
  <c r="CX41" i="1"/>
  <c r="CX8" i="1"/>
  <c r="BK6" i="1"/>
  <c r="AK3" i="3" s="1"/>
  <c r="AX8" i="1"/>
  <c r="AK26" i="1"/>
  <c r="AK41" i="1"/>
  <c r="AK55" i="1"/>
  <c r="AK8" i="1"/>
  <c r="U65" i="1"/>
  <c r="V65" i="1" s="1"/>
  <c r="H65" i="1"/>
  <c r="I65" i="1" s="1"/>
  <c r="X3" i="3" l="1"/>
  <c r="DX22" i="3"/>
  <c r="K26" i="1"/>
  <c r="CK41" i="1"/>
  <c r="DL3" i="3"/>
  <c r="DK4" i="3"/>
  <c r="DK22" i="3"/>
  <c r="DK51" i="3"/>
  <c r="DK37" i="3"/>
  <c r="BL52" i="3"/>
  <c r="DX51" i="3"/>
  <c r="DX37" i="3"/>
  <c r="DX4" i="3"/>
  <c r="BX41" i="1"/>
  <c r="BK38" i="3" s="1"/>
  <c r="X26" i="1"/>
  <c r="X41" i="1"/>
  <c r="X8" i="1"/>
  <c r="AX41" i="1"/>
  <c r="CK3" i="3"/>
  <c r="AX55" i="1"/>
  <c r="DX26" i="1"/>
  <c r="CX3" i="3"/>
  <c r="AX26" i="1"/>
  <c r="AX3" i="3"/>
  <c r="K3" i="3"/>
  <c r="K41" i="1"/>
  <c r="K55" i="1"/>
  <c r="BK3" i="3"/>
  <c r="DY3" i="3"/>
  <c r="DX55" i="1"/>
  <c r="DK41" i="1"/>
  <c r="DK55" i="1"/>
  <c r="DK26" i="1"/>
  <c r="DK8" i="1"/>
  <c r="CK8" i="1"/>
  <c r="BK52" i="3"/>
  <c r="BX8" i="1"/>
  <c r="DX8" i="1"/>
  <c r="BX55" i="1"/>
  <c r="BX3" i="3"/>
  <c r="BK55" i="1"/>
  <c r="BK26" i="1"/>
  <c r="BK41" i="1"/>
  <c r="BK8" i="1"/>
  <c r="CW6" i="3"/>
  <c r="CW7" i="3"/>
  <c r="CW8" i="3"/>
  <c r="CW9" i="3"/>
  <c r="CW10" i="3"/>
  <c r="CW11" i="3"/>
  <c r="CW12" i="3"/>
  <c r="CW13" i="3"/>
  <c r="CW14" i="3"/>
  <c r="CW15" i="3"/>
  <c r="CW16" i="3"/>
  <c r="CW17" i="3"/>
  <c r="CW18" i="3"/>
  <c r="CW19" i="3"/>
  <c r="CW20" i="3"/>
  <c r="CW21" i="3"/>
  <c r="CW24" i="3"/>
  <c r="CW25" i="3"/>
  <c r="CW26" i="3"/>
  <c r="CW27" i="3"/>
  <c r="CW28" i="3"/>
  <c r="CW29" i="3"/>
  <c r="CW30" i="3"/>
  <c r="CW31" i="3"/>
  <c r="CW32" i="3"/>
  <c r="CW33" i="3"/>
  <c r="CW34" i="3"/>
  <c r="CW35" i="3"/>
  <c r="CW36" i="3"/>
  <c r="CW39" i="3"/>
  <c r="CW40" i="3"/>
  <c r="CW41" i="3"/>
  <c r="CW42" i="3"/>
  <c r="CW43" i="3"/>
  <c r="CW44" i="3"/>
  <c r="CW45" i="3"/>
  <c r="CW46" i="3"/>
  <c r="CW47" i="3"/>
  <c r="CW48" i="3"/>
  <c r="CW49" i="3"/>
  <c r="CW50" i="3"/>
  <c r="CW53" i="3"/>
  <c r="CW54" i="3"/>
  <c r="CW55" i="3"/>
  <c r="CW56" i="3"/>
  <c r="CW57" i="3"/>
  <c r="CW58" i="3"/>
  <c r="CW59" i="3"/>
  <c r="CW60" i="3"/>
  <c r="CW61" i="3"/>
  <c r="CW62" i="3"/>
  <c r="CJ6" i="3"/>
  <c r="CJ7" i="3"/>
  <c r="CJ8" i="3"/>
  <c r="CJ9" i="3"/>
  <c r="CJ10" i="3"/>
  <c r="CJ11" i="3"/>
  <c r="CJ12" i="3"/>
  <c r="CJ13" i="3"/>
  <c r="CJ14" i="3"/>
  <c r="CJ15" i="3"/>
  <c r="CJ16" i="3"/>
  <c r="CJ17" i="3"/>
  <c r="CJ18" i="3"/>
  <c r="CJ19" i="3"/>
  <c r="CJ20" i="3"/>
  <c r="CJ21" i="3"/>
  <c r="CJ24" i="3"/>
  <c r="CJ25" i="3"/>
  <c r="CJ26" i="3"/>
  <c r="CJ27" i="3"/>
  <c r="CJ28" i="3"/>
  <c r="CJ29" i="3"/>
  <c r="CJ30" i="3"/>
  <c r="CJ31" i="3"/>
  <c r="CJ32" i="3"/>
  <c r="CJ33" i="3"/>
  <c r="CJ34" i="3"/>
  <c r="CJ35" i="3"/>
  <c r="CJ36" i="3"/>
  <c r="CJ39" i="3"/>
  <c r="CJ40" i="3"/>
  <c r="CJ41" i="3"/>
  <c r="CJ42" i="3"/>
  <c r="CJ43" i="3"/>
  <c r="CJ44" i="3"/>
  <c r="CJ45" i="3"/>
  <c r="CJ46" i="3"/>
  <c r="CJ47" i="3"/>
  <c r="CJ48" i="3"/>
  <c r="CJ49" i="3"/>
  <c r="CJ50" i="3"/>
  <c r="CJ53" i="3"/>
  <c r="CJ54" i="3"/>
  <c r="CJ55" i="3"/>
  <c r="CJ56" i="3"/>
  <c r="CJ57" i="3"/>
  <c r="CJ58" i="3"/>
  <c r="CJ59" i="3"/>
  <c r="CJ60" i="3"/>
  <c r="CJ61" i="3"/>
  <c r="CJ62" i="3"/>
  <c r="BW6" i="3"/>
  <c r="BW7" i="3"/>
  <c r="BW8" i="3"/>
  <c r="BW9" i="3"/>
  <c r="BW10" i="3"/>
  <c r="BW11" i="3"/>
  <c r="BW12" i="3"/>
  <c r="BW13" i="3"/>
  <c r="BW14" i="3"/>
  <c r="BW15" i="3"/>
  <c r="BW16" i="3"/>
  <c r="BW17" i="3"/>
  <c r="BW18" i="3"/>
  <c r="BW19" i="3"/>
  <c r="BW20" i="3"/>
  <c r="BW21" i="3"/>
  <c r="BW24" i="3"/>
  <c r="BW25" i="3"/>
  <c r="BW26" i="3"/>
  <c r="BW27" i="3"/>
  <c r="BW28" i="3"/>
  <c r="BW29" i="3"/>
  <c r="BW30" i="3"/>
  <c r="BW31" i="3"/>
  <c r="BW32" i="3"/>
  <c r="BW33" i="3"/>
  <c r="BW34" i="3"/>
  <c r="BW35" i="3"/>
  <c r="BW36" i="3"/>
  <c r="BW39" i="3"/>
  <c r="BW40" i="3"/>
  <c r="BW41" i="3"/>
  <c r="BW42" i="3"/>
  <c r="BW43" i="3"/>
  <c r="BW44" i="3"/>
  <c r="BW45" i="3"/>
  <c r="BW46" i="3"/>
  <c r="BW47" i="3"/>
  <c r="BW48" i="3"/>
  <c r="BW49" i="3"/>
  <c r="BW50" i="3"/>
  <c r="BW53" i="3"/>
  <c r="BW54" i="3"/>
  <c r="BW55" i="3"/>
  <c r="BW56" i="3"/>
  <c r="BW57" i="3"/>
  <c r="BW58" i="3"/>
  <c r="BW59" i="3"/>
  <c r="BW60" i="3"/>
  <c r="BW61" i="3"/>
  <c r="BW62" i="3"/>
  <c r="BJ6" i="3"/>
  <c r="BJ7" i="3"/>
  <c r="BJ8" i="3"/>
  <c r="BJ9" i="3"/>
  <c r="BJ10" i="3"/>
  <c r="BJ11" i="3"/>
  <c r="BJ12" i="3"/>
  <c r="BJ13" i="3"/>
  <c r="BJ14" i="3"/>
  <c r="BJ15" i="3"/>
  <c r="BJ16" i="3"/>
  <c r="BJ17" i="3"/>
  <c r="BJ18" i="3"/>
  <c r="BJ19" i="3"/>
  <c r="BJ20" i="3"/>
  <c r="BJ21" i="3"/>
  <c r="BJ24" i="3"/>
  <c r="BJ25" i="3"/>
  <c r="BJ26" i="3"/>
  <c r="BJ27" i="3"/>
  <c r="BJ28" i="3"/>
  <c r="BJ29" i="3"/>
  <c r="BJ30" i="3"/>
  <c r="BJ31" i="3"/>
  <c r="BJ32" i="3"/>
  <c r="BJ33" i="3"/>
  <c r="BJ34" i="3"/>
  <c r="BJ35" i="3"/>
  <c r="BJ36" i="3"/>
  <c r="BJ39" i="3"/>
  <c r="BJ40" i="3"/>
  <c r="BJ41" i="3"/>
  <c r="BJ42" i="3"/>
  <c r="BJ43" i="3"/>
  <c r="BJ44" i="3"/>
  <c r="BJ45" i="3"/>
  <c r="BJ46" i="3"/>
  <c r="BJ47" i="3"/>
  <c r="BJ48" i="3"/>
  <c r="BJ49" i="3"/>
  <c r="BJ50" i="3"/>
  <c r="BJ53" i="3"/>
  <c r="BJ54" i="3"/>
  <c r="BJ55" i="3"/>
  <c r="BJ56" i="3"/>
  <c r="BJ57" i="3"/>
  <c r="BJ58" i="3"/>
  <c r="BJ59" i="3"/>
  <c r="BJ60" i="3"/>
  <c r="BJ61" i="3"/>
  <c r="BJ62" i="3"/>
  <c r="AW6" i="3"/>
  <c r="AW7" i="3"/>
  <c r="AW8" i="3"/>
  <c r="AW9" i="3"/>
  <c r="AW10" i="3"/>
  <c r="AW11" i="3"/>
  <c r="AW12" i="3"/>
  <c r="AW13" i="3"/>
  <c r="AW14" i="3"/>
  <c r="AW15" i="3"/>
  <c r="AW16" i="3"/>
  <c r="AW17" i="3"/>
  <c r="AW18" i="3"/>
  <c r="AW19" i="3"/>
  <c r="AW20" i="3"/>
  <c r="AW21" i="3"/>
  <c r="AW24" i="3"/>
  <c r="AW25" i="3"/>
  <c r="AW26" i="3"/>
  <c r="AW27" i="3"/>
  <c r="AW28" i="3"/>
  <c r="AW29" i="3"/>
  <c r="AW30" i="3"/>
  <c r="AW31" i="3"/>
  <c r="AW32" i="3"/>
  <c r="AW33" i="3"/>
  <c r="AW34" i="3"/>
  <c r="AW35" i="3"/>
  <c r="AW36" i="3"/>
  <c r="AW39" i="3"/>
  <c r="AW40" i="3"/>
  <c r="AW41" i="3"/>
  <c r="AW42" i="3"/>
  <c r="AW43" i="3"/>
  <c r="AW44" i="3"/>
  <c r="AW45" i="3"/>
  <c r="AW46" i="3"/>
  <c r="AW47" i="3"/>
  <c r="AW48" i="3"/>
  <c r="AW49" i="3"/>
  <c r="AW50" i="3"/>
  <c r="AW53" i="3"/>
  <c r="AW54" i="3"/>
  <c r="AW55" i="3"/>
  <c r="AW56" i="3"/>
  <c r="AW57" i="3"/>
  <c r="AW58" i="3"/>
  <c r="AW59" i="3"/>
  <c r="AW60" i="3"/>
  <c r="AW61" i="3"/>
  <c r="AW62" i="3"/>
  <c r="AJ6" i="3"/>
  <c r="AJ7" i="3"/>
  <c r="AJ8" i="3"/>
  <c r="AJ9" i="3"/>
  <c r="AJ10" i="3"/>
  <c r="AJ11" i="3"/>
  <c r="AJ12" i="3"/>
  <c r="AJ13" i="3"/>
  <c r="AJ14" i="3"/>
  <c r="AJ15" i="3"/>
  <c r="AJ16" i="3"/>
  <c r="AJ17" i="3"/>
  <c r="AJ18" i="3"/>
  <c r="AJ19" i="3"/>
  <c r="AJ20" i="3"/>
  <c r="AJ21" i="3"/>
  <c r="AJ24" i="3"/>
  <c r="AJ25" i="3"/>
  <c r="AJ26" i="3"/>
  <c r="AJ27" i="3"/>
  <c r="AJ28" i="3"/>
  <c r="AJ29" i="3"/>
  <c r="AJ30" i="3"/>
  <c r="AJ31" i="3"/>
  <c r="AJ32" i="3"/>
  <c r="AJ33" i="3"/>
  <c r="AJ34" i="3"/>
  <c r="AJ35" i="3"/>
  <c r="AJ36" i="3"/>
  <c r="AJ39" i="3"/>
  <c r="AJ40" i="3"/>
  <c r="AJ41" i="3"/>
  <c r="AJ42" i="3"/>
  <c r="AJ43" i="3"/>
  <c r="AJ44" i="3"/>
  <c r="AJ45" i="3"/>
  <c r="AJ46" i="3"/>
  <c r="AJ47" i="3"/>
  <c r="AJ48" i="3"/>
  <c r="AJ49" i="3"/>
  <c r="AJ50" i="3"/>
  <c r="AJ53" i="3"/>
  <c r="AJ54" i="3"/>
  <c r="AJ55" i="3"/>
  <c r="AJ56" i="3"/>
  <c r="AJ57" i="3"/>
  <c r="AJ58" i="3"/>
  <c r="AJ59" i="3"/>
  <c r="AJ60" i="3"/>
  <c r="AJ61" i="3"/>
  <c r="AJ62" i="3"/>
  <c r="W6" i="3"/>
  <c r="W7" i="3"/>
  <c r="W8" i="3"/>
  <c r="W9" i="3"/>
  <c r="W10" i="3"/>
  <c r="W11" i="3"/>
  <c r="W12" i="3"/>
  <c r="W13" i="3"/>
  <c r="W14" i="3"/>
  <c r="W15" i="3"/>
  <c r="W16" i="3"/>
  <c r="W17" i="3"/>
  <c r="W18" i="3"/>
  <c r="W19" i="3"/>
  <c r="W20" i="3"/>
  <c r="W21" i="3"/>
  <c r="W24" i="3"/>
  <c r="W25" i="3"/>
  <c r="W26" i="3"/>
  <c r="W27" i="3"/>
  <c r="W28" i="3"/>
  <c r="W29" i="3"/>
  <c r="W30" i="3"/>
  <c r="W31" i="3"/>
  <c r="W32" i="3"/>
  <c r="W33" i="3"/>
  <c r="W34" i="3"/>
  <c r="W35" i="3"/>
  <c r="W36" i="3"/>
  <c r="W39" i="3"/>
  <c r="W40" i="3"/>
  <c r="W41" i="3"/>
  <c r="W42" i="3"/>
  <c r="W43" i="3"/>
  <c r="W44" i="3"/>
  <c r="W45" i="3"/>
  <c r="W46" i="3"/>
  <c r="W47" i="3"/>
  <c r="W48" i="3"/>
  <c r="W49" i="3"/>
  <c r="W50" i="3"/>
  <c r="W53" i="3"/>
  <c r="W54" i="3"/>
  <c r="W55" i="3"/>
  <c r="W56" i="3"/>
  <c r="W57" i="3"/>
  <c r="W58" i="3"/>
  <c r="W59" i="3"/>
  <c r="W60" i="3"/>
  <c r="W61" i="3"/>
  <c r="W62" i="3"/>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9" i="3"/>
  <c r="J40" i="3"/>
  <c r="J41" i="3"/>
  <c r="J42" i="3"/>
  <c r="J43" i="3"/>
  <c r="J44" i="3"/>
  <c r="J45" i="3"/>
  <c r="J46" i="3"/>
  <c r="J47" i="3"/>
  <c r="J48" i="3"/>
  <c r="J49" i="3"/>
  <c r="J50" i="3"/>
  <c r="J53" i="3"/>
  <c r="J54" i="3"/>
  <c r="J55" i="3"/>
  <c r="J56" i="3"/>
  <c r="J57" i="3"/>
  <c r="J58" i="3"/>
  <c r="J59" i="3"/>
  <c r="J60" i="3"/>
  <c r="J61" i="3"/>
  <c r="J62" i="3"/>
  <c r="DW7" i="1"/>
  <c r="DW25" i="1"/>
  <c r="DW40" i="1"/>
  <c r="DW54" i="1"/>
  <c r="DJ7" i="1"/>
  <c r="DJ25" i="1"/>
  <c r="DJ40" i="1"/>
  <c r="DJ54" i="1"/>
  <c r="CW7" i="1"/>
  <c r="CW25" i="1"/>
  <c r="CW40" i="1"/>
  <c r="CW54" i="1"/>
  <c r="CJ7" i="1"/>
  <c r="CJ25" i="1"/>
  <c r="BJ22" i="3" s="1"/>
  <c r="CJ40" i="1"/>
  <c r="CJ54" i="1"/>
  <c r="BW7" i="1"/>
  <c r="BW25" i="1"/>
  <c r="BW40" i="1"/>
  <c r="BW54" i="1"/>
  <c r="BJ7" i="1"/>
  <c r="BJ25" i="1"/>
  <c r="BJ40" i="1"/>
  <c r="BJ54" i="1"/>
  <c r="AW7" i="1"/>
  <c r="AW25" i="1"/>
  <c r="AW40" i="1"/>
  <c r="AW54" i="1"/>
  <c r="W51" i="3" s="1"/>
  <c r="AJ7" i="1"/>
  <c r="AJ25" i="1"/>
  <c r="AJ40" i="1"/>
  <c r="AJ54" i="1"/>
  <c r="W54" i="1"/>
  <c r="W40" i="1"/>
  <c r="W25" i="1"/>
  <c r="W7" i="1"/>
  <c r="AJ4" i="3" s="1"/>
  <c r="J54" i="1"/>
  <c r="J40" i="1"/>
  <c r="J25" i="1"/>
  <c r="DK3" i="3" l="1"/>
  <c r="J37" i="3"/>
  <c r="BW51" i="3"/>
  <c r="W37" i="3"/>
  <c r="AW37" i="3"/>
  <c r="BW37" i="3"/>
  <c r="CW37" i="3"/>
  <c r="AW51" i="3"/>
  <c r="CW51" i="3"/>
  <c r="DX3" i="3"/>
  <c r="AJ37" i="3"/>
  <c r="W22" i="3"/>
  <c r="CW4" i="3"/>
  <c r="J51" i="3"/>
  <c r="DJ51" i="3" s="1"/>
  <c r="BJ51" i="3"/>
  <c r="BJ37" i="3"/>
  <c r="CJ37" i="3"/>
  <c r="J22" i="3"/>
  <c r="AJ22" i="3"/>
  <c r="CJ22" i="3"/>
  <c r="BJ4" i="3"/>
  <c r="CJ4" i="3"/>
  <c r="DJ58" i="3"/>
  <c r="DJ33" i="3"/>
  <c r="DJ25" i="3"/>
  <c r="DJ54" i="3"/>
  <c r="DJ17" i="3"/>
  <c r="DJ41" i="3"/>
  <c r="DJ7" i="3"/>
  <c r="DJ62" i="3"/>
  <c r="DJ9" i="3"/>
  <c r="DW61" i="3"/>
  <c r="DW43" i="3"/>
  <c r="DW34" i="3"/>
  <c r="DW59" i="3"/>
  <c r="DJ19" i="3"/>
  <c r="DJ11" i="3"/>
  <c r="DW60" i="3"/>
  <c r="DW33" i="3"/>
  <c r="DW53" i="3"/>
  <c r="DW26" i="3"/>
  <c r="DJ59" i="3"/>
  <c r="DJ32" i="3"/>
  <c r="DJ24" i="3"/>
  <c r="DJ45" i="3"/>
  <c r="DJ36" i="3"/>
  <c r="DJ28" i="3"/>
  <c r="DW14" i="3"/>
  <c r="DW6" i="3"/>
  <c r="DW8" i="3"/>
  <c r="DW40" i="3"/>
  <c r="DW13" i="3"/>
  <c r="DW15" i="3"/>
  <c r="DJ43" i="3"/>
  <c r="DW47" i="3"/>
  <c r="DW20" i="3"/>
  <c r="DW50" i="3"/>
  <c r="DJ60" i="3"/>
  <c r="DW56" i="3"/>
  <c r="DW46" i="3"/>
  <c r="DW29" i="3"/>
  <c r="DW19" i="3"/>
  <c r="DW11" i="3"/>
  <c r="DW49" i="3"/>
  <c r="DW41" i="3"/>
  <c r="DJ50" i="3"/>
  <c r="DJ16" i="3"/>
  <c r="DW48" i="3"/>
  <c r="DW21" i="3"/>
  <c r="DJ26" i="3"/>
  <c r="DW57" i="3"/>
  <c r="DW30" i="3"/>
  <c r="DW45" i="3"/>
  <c r="DW36" i="3"/>
  <c r="DW28" i="3"/>
  <c r="DW18" i="3"/>
  <c r="DW10" i="3"/>
  <c r="DJ49" i="3"/>
  <c r="DJ15" i="3"/>
  <c r="DW58" i="3"/>
  <c r="DW25" i="3"/>
  <c r="DW16" i="3"/>
  <c r="DW31" i="3"/>
  <c r="DW7" i="3"/>
  <c r="DJ34" i="3"/>
  <c r="DW39" i="3"/>
  <c r="DW12" i="3"/>
  <c r="DW42" i="3"/>
  <c r="DW62" i="3"/>
  <c r="DW54" i="3"/>
  <c r="DW44" i="3"/>
  <c r="DW35" i="3"/>
  <c r="DW27" i="3"/>
  <c r="DW17" i="3"/>
  <c r="DW9" i="3"/>
  <c r="DW32" i="3"/>
  <c r="DW24" i="3"/>
  <c r="DJ42" i="3"/>
  <c r="DJ8" i="3"/>
  <c r="DJ47" i="3"/>
  <c r="DJ46" i="3"/>
  <c r="DJ29" i="3"/>
  <c r="AW6" i="1"/>
  <c r="AW55" i="1" s="1"/>
  <c r="BW6" i="1"/>
  <c r="BW8" i="1" s="1"/>
  <c r="CW6" i="1"/>
  <c r="CW8" i="1" s="1"/>
  <c r="BW4" i="3"/>
  <c r="AJ51" i="3"/>
  <c r="CJ51" i="3"/>
  <c r="DJ13" i="3"/>
  <c r="DJ39" i="3"/>
  <c r="DW55" i="3"/>
  <c r="DJ56" i="3"/>
  <c r="DJ55" i="3"/>
  <c r="DJ30" i="3"/>
  <c r="DJ12" i="3"/>
  <c r="DJ37" i="3"/>
  <c r="AW22" i="3"/>
  <c r="BW22" i="3"/>
  <c r="CW22" i="3"/>
  <c r="AW4" i="3"/>
  <c r="DJ21" i="3"/>
  <c r="DJ20" i="3"/>
  <c r="DJ57" i="3"/>
  <c r="DJ48" i="3"/>
  <c r="DJ40" i="3"/>
  <c r="DJ31" i="3"/>
  <c r="DJ14" i="3"/>
  <c r="DJ6" i="3"/>
  <c r="AJ6" i="1"/>
  <c r="AJ26" i="1" s="1"/>
  <c r="BJ6" i="1"/>
  <c r="CJ6" i="1"/>
  <c r="DJ6" i="1"/>
  <c r="DJ61" i="3"/>
  <c r="DJ53" i="3"/>
  <c r="DJ44" i="3"/>
  <c r="DJ35" i="3"/>
  <c r="DJ27" i="3"/>
  <c r="DJ18" i="3"/>
  <c r="DJ10" i="3"/>
  <c r="DW6" i="1"/>
  <c r="BW41" i="1"/>
  <c r="W6" i="1"/>
  <c r="W55" i="1" s="1"/>
  <c r="J7" i="1"/>
  <c r="DV25" i="1"/>
  <c r="DU25" i="1"/>
  <c r="DT25" i="1"/>
  <c r="DS25" i="1"/>
  <c r="DR25" i="1"/>
  <c r="DQ25" i="1"/>
  <c r="DP25" i="1"/>
  <c r="DO25" i="1"/>
  <c r="DI25" i="1"/>
  <c r="DH25" i="1"/>
  <c r="DG25" i="1"/>
  <c r="DF25" i="1"/>
  <c r="DE25" i="1"/>
  <c r="DD25" i="1"/>
  <c r="DC25" i="1"/>
  <c r="DB25" i="1"/>
  <c r="CV25" i="1"/>
  <c r="CU25" i="1"/>
  <c r="CT25" i="1"/>
  <c r="CS25" i="1"/>
  <c r="CR25" i="1"/>
  <c r="CQ25" i="1"/>
  <c r="CP25" i="1"/>
  <c r="CO25" i="1"/>
  <c r="CI25" i="1"/>
  <c r="CH25" i="1"/>
  <c r="CG25" i="1"/>
  <c r="CF25" i="1"/>
  <c r="CE25" i="1"/>
  <c r="CD25" i="1"/>
  <c r="CC25" i="1"/>
  <c r="CB25" i="1"/>
  <c r="BV25" i="1"/>
  <c r="BU25" i="1"/>
  <c r="BT25" i="1"/>
  <c r="BS25" i="1"/>
  <c r="BR25" i="1"/>
  <c r="BQ25" i="1"/>
  <c r="BP25" i="1"/>
  <c r="BO25" i="1"/>
  <c r="BI25" i="1"/>
  <c r="BH25" i="1"/>
  <c r="BG25" i="1"/>
  <c r="BF25" i="1"/>
  <c r="BE25" i="1"/>
  <c r="BD25" i="1"/>
  <c r="BC25" i="1"/>
  <c r="BB25" i="1"/>
  <c r="AV25" i="1"/>
  <c r="AU25" i="1"/>
  <c r="AT25" i="1"/>
  <c r="AS25" i="1"/>
  <c r="AR25" i="1"/>
  <c r="AQ25" i="1"/>
  <c r="AP25" i="1"/>
  <c r="AO25" i="1"/>
  <c r="AI25" i="1"/>
  <c r="AH25" i="1"/>
  <c r="AG25" i="1"/>
  <c r="AF25" i="1"/>
  <c r="AE25" i="1"/>
  <c r="AD25" i="1"/>
  <c r="AC25" i="1"/>
  <c r="AB25" i="1"/>
  <c r="V25" i="1"/>
  <c r="U25" i="1"/>
  <c r="T25" i="1"/>
  <c r="S25" i="1"/>
  <c r="R25" i="1"/>
  <c r="Q25" i="1"/>
  <c r="P25" i="1"/>
  <c r="O25" i="1"/>
  <c r="I25" i="1"/>
  <c r="H25" i="1"/>
  <c r="G25" i="1"/>
  <c r="F25" i="1"/>
  <c r="E25" i="1"/>
  <c r="D25" i="1"/>
  <c r="C25" i="1"/>
  <c r="B25" i="1"/>
  <c r="DI54" i="1"/>
  <c r="DW37" i="3" l="1"/>
  <c r="DJ22" i="3"/>
  <c r="BW55" i="1"/>
  <c r="CW55" i="1"/>
  <c r="CW26" i="1"/>
  <c r="BW26" i="1"/>
  <c r="W26" i="1"/>
  <c r="CW41" i="1"/>
  <c r="J6" i="1"/>
  <c r="N9" i="2"/>
  <c r="BJ3" i="3"/>
  <c r="AJ8" i="1"/>
  <c r="CJ3" i="3"/>
  <c r="DW22" i="3"/>
  <c r="AW26" i="1"/>
  <c r="AJ3" i="3"/>
  <c r="CJ26" i="1"/>
  <c r="BJ23" i="3" s="1"/>
  <c r="AW8" i="1"/>
  <c r="AW3" i="3"/>
  <c r="CW3" i="3"/>
  <c r="DW51" i="3"/>
  <c r="J4" i="3"/>
  <c r="W4" i="3"/>
  <c r="AW41" i="1"/>
  <c r="DW4" i="3"/>
  <c r="BJ8" i="1"/>
  <c r="AJ55" i="1"/>
  <c r="BJ55" i="1"/>
  <c r="CJ55" i="1"/>
  <c r="BJ52" i="3" s="1"/>
  <c r="AJ41" i="1"/>
  <c r="BJ41" i="1"/>
  <c r="CJ41" i="1"/>
  <c r="BJ38" i="3" s="1"/>
  <c r="CJ8" i="1"/>
  <c r="BJ26" i="1"/>
  <c r="BW3" i="3"/>
  <c r="DW41" i="1"/>
  <c r="DW55" i="1"/>
  <c r="DW26" i="1"/>
  <c r="DW8" i="1"/>
  <c r="W8" i="1"/>
  <c r="W41" i="1"/>
  <c r="BI62" i="3"/>
  <c r="BH62" i="3"/>
  <c r="BG62" i="3"/>
  <c r="BF62" i="3"/>
  <c r="BE62" i="3"/>
  <c r="BD62" i="3"/>
  <c r="BC62" i="3"/>
  <c r="BB62" i="3"/>
  <c r="BI61" i="3"/>
  <c r="BH61" i="3"/>
  <c r="BG61" i="3"/>
  <c r="BF61" i="3"/>
  <c r="BE61" i="3"/>
  <c r="BD61" i="3"/>
  <c r="BC61" i="3"/>
  <c r="BB61" i="3"/>
  <c r="BI60" i="3"/>
  <c r="BH60" i="3"/>
  <c r="BG60" i="3"/>
  <c r="BF60" i="3"/>
  <c r="BE60" i="3"/>
  <c r="BD60" i="3"/>
  <c r="BC60" i="3"/>
  <c r="BB60" i="3"/>
  <c r="BI59" i="3"/>
  <c r="BH59" i="3"/>
  <c r="BG59" i="3"/>
  <c r="BF59" i="3"/>
  <c r="BE59" i="3"/>
  <c r="BD59" i="3"/>
  <c r="BC59" i="3"/>
  <c r="BB59" i="3"/>
  <c r="BI58" i="3"/>
  <c r="BH58" i="3"/>
  <c r="BG58" i="3"/>
  <c r="BF58" i="3"/>
  <c r="BE58" i="3"/>
  <c r="BD58" i="3"/>
  <c r="BC58" i="3"/>
  <c r="BB58" i="3"/>
  <c r="BI57" i="3"/>
  <c r="BH57" i="3"/>
  <c r="BG57" i="3"/>
  <c r="BF57" i="3"/>
  <c r="BE57" i="3"/>
  <c r="BD57" i="3"/>
  <c r="BC57" i="3"/>
  <c r="BB57" i="3"/>
  <c r="BI56" i="3"/>
  <c r="BH56" i="3"/>
  <c r="BG56" i="3"/>
  <c r="BF56" i="3"/>
  <c r="BE56" i="3"/>
  <c r="BD56" i="3"/>
  <c r="BC56" i="3"/>
  <c r="BB56" i="3"/>
  <c r="BI55" i="3"/>
  <c r="BH55" i="3"/>
  <c r="BG55" i="3"/>
  <c r="BF55" i="3"/>
  <c r="BE55" i="3"/>
  <c r="BD55" i="3"/>
  <c r="BC55" i="3"/>
  <c r="BB55" i="3"/>
  <c r="BI54" i="3"/>
  <c r="BH54" i="3"/>
  <c r="BG54" i="3"/>
  <c r="BF54" i="3"/>
  <c r="BE54" i="3"/>
  <c r="BD54" i="3"/>
  <c r="BC54" i="3"/>
  <c r="BB54" i="3"/>
  <c r="BI53" i="3"/>
  <c r="BH53" i="3"/>
  <c r="BG53" i="3"/>
  <c r="BF53" i="3"/>
  <c r="BE53" i="3"/>
  <c r="BD53" i="3"/>
  <c r="BC53" i="3"/>
  <c r="BB53" i="3"/>
  <c r="BI50" i="3"/>
  <c r="BH50" i="3"/>
  <c r="BG50" i="3"/>
  <c r="BF50" i="3"/>
  <c r="BE50" i="3"/>
  <c r="BD50" i="3"/>
  <c r="BC50" i="3"/>
  <c r="BB50" i="3"/>
  <c r="BI49" i="3"/>
  <c r="BH49" i="3"/>
  <c r="BG49" i="3"/>
  <c r="BF49" i="3"/>
  <c r="BE49" i="3"/>
  <c r="BD49" i="3"/>
  <c r="BC49" i="3"/>
  <c r="BB49" i="3"/>
  <c r="BI48" i="3"/>
  <c r="BH48" i="3"/>
  <c r="BG48" i="3"/>
  <c r="BF48" i="3"/>
  <c r="BE48" i="3"/>
  <c r="BD48" i="3"/>
  <c r="BC48" i="3"/>
  <c r="BB48" i="3"/>
  <c r="BI47" i="3"/>
  <c r="BH47" i="3"/>
  <c r="BG47" i="3"/>
  <c r="BF47" i="3"/>
  <c r="BE47" i="3"/>
  <c r="BD47" i="3"/>
  <c r="BC47" i="3"/>
  <c r="BB47" i="3"/>
  <c r="BI46" i="3"/>
  <c r="BH46" i="3"/>
  <c r="BG46" i="3"/>
  <c r="BF46" i="3"/>
  <c r="BE46" i="3"/>
  <c r="BD46" i="3"/>
  <c r="BC46" i="3"/>
  <c r="BB46" i="3"/>
  <c r="BI45" i="3"/>
  <c r="BH45" i="3"/>
  <c r="BG45" i="3"/>
  <c r="BF45" i="3"/>
  <c r="BE45" i="3"/>
  <c r="BD45" i="3"/>
  <c r="BC45" i="3"/>
  <c r="BB45" i="3"/>
  <c r="BI44" i="3"/>
  <c r="BH44" i="3"/>
  <c r="BG44" i="3"/>
  <c r="BF44" i="3"/>
  <c r="BE44" i="3"/>
  <c r="BD44" i="3"/>
  <c r="BC44" i="3"/>
  <c r="BB44" i="3"/>
  <c r="BI43" i="3"/>
  <c r="BH43" i="3"/>
  <c r="BG43" i="3"/>
  <c r="BF43" i="3"/>
  <c r="BE43" i="3"/>
  <c r="BD43" i="3"/>
  <c r="BC43" i="3"/>
  <c r="BB43" i="3"/>
  <c r="BI42" i="3"/>
  <c r="BH42" i="3"/>
  <c r="BG42" i="3"/>
  <c r="BF42" i="3"/>
  <c r="BE42" i="3"/>
  <c r="BD42" i="3"/>
  <c r="BC42" i="3"/>
  <c r="BB42" i="3"/>
  <c r="BI41" i="3"/>
  <c r="BH41" i="3"/>
  <c r="BG41" i="3"/>
  <c r="BF41" i="3"/>
  <c r="BE41" i="3"/>
  <c r="BD41" i="3"/>
  <c r="BC41" i="3"/>
  <c r="BB41" i="3"/>
  <c r="BI40" i="3"/>
  <c r="BH40" i="3"/>
  <c r="BG40" i="3"/>
  <c r="BF40" i="3"/>
  <c r="BE40" i="3"/>
  <c r="BD40" i="3"/>
  <c r="BC40" i="3"/>
  <c r="BB40" i="3"/>
  <c r="BI39" i="3"/>
  <c r="BH39" i="3"/>
  <c r="BG39" i="3"/>
  <c r="BF39" i="3"/>
  <c r="BE39" i="3"/>
  <c r="BD39" i="3"/>
  <c r="BC39" i="3"/>
  <c r="BB39" i="3"/>
  <c r="BI36" i="3"/>
  <c r="BH36" i="3"/>
  <c r="BG36" i="3"/>
  <c r="BF36" i="3"/>
  <c r="BE36" i="3"/>
  <c r="BD36" i="3"/>
  <c r="BC36" i="3"/>
  <c r="BB36" i="3"/>
  <c r="BI35" i="3"/>
  <c r="BH35" i="3"/>
  <c r="BG35" i="3"/>
  <c r="BF35" i="3"/>
  <c r="BE35" i="3"/>
  <c r="BD35" i="3"/>
  <c r="BC35" i="3"/>
  <c r="BB35" i="3"/>
  <c r="BI34" i="3"/>
  <c r="BH34" i="3"/>
  <c r="BG34" i="3"/>
  <c r="BF34" i="3"/>
  <c r="BE34" i="3"/>
  <c r="BD34" i="3"/>
  <c r="BC34" i="3"/>
  <c r="BB34" i="3"/>
  <c r="BI33" i="3"/>
  <c r="BH33" i="3"/>
  <c r="BG33" i="3"/>
  <c r="BF33" i="3"/>
  <c r="BE33" i="3"/>
  <c r="BD33" i="3"/>
  <c r="BC33" i="3"/>
  <c r="BB33" i="3"/>
  <c r="BI32" i="3"/>
  <c r="BH32" i="3"/>
  <c r="BG32" i="3"/>
  <c r="BF32" i="3"/>
  <c r="BE32" i="3"/>
  <c r="BD32" i="3"/>
  <c r="BC32" i="3"/>
  <c r="BB32" i="3"/>
  <c r="BI31" i="3"/>
  <c r="BH31" i="3"/>
  <c r="BG31" i="3"/>
  <c r="BF31" i="3"/>
  <c r="BE31" i="3"/>
  <c r="BD31" i="3"/>
  <c r="BC31" i="3"/>
  <c r="BB31" i="3"/>
  <c r="BI30" i="3"/>
  <c r="BH30" i="3"/>
  <c r="BG30" i="3"/>
  <c r="BF30" i="3"/>
  <c r="BE30" i="3"/>
  <c r="BD30" i="3"/>
  <c r="BC30" i="3"/>
  <c r="BB30" i="3"/>
  <c r="BI29" i="3"/>
  <c r="BH29" i="3"/>
  <c r="BG29" i="3"/>
  <c r="BF29" i="3"/>
  <c r="BE29" i="3"/>
  <c r="BD29" i="3"/>
  <c r="BC29" i="3"/>
  <c r="BB29" i="3"/>
  <c r="BI28" i="3"/>
  <c r="BH28" i="3"/>
  <c r="BG28" i="3"/>
  <c r="BF28" i="3"/>
  <c r="BE28" i="3"/>
  <c r="BD28" i="3"/>
  <c r="BC28" i="3"/>
  <c r="BB28" i="3"/>
  <c r="BI27" i="3"/>
  <c r="BH27" i="3"/>
  <c r="BG27" i="3"/>
  <c r="BF27" i="3"/>
  <c r="BE27" i="3"/>
  <c r="BD27" i="3"/>
  <c r="BC27" i="3"/>
  <c r="BB27" i="3"/>
  <c r="BI26" i="3"/>
  <c r="BH26" i="3"/>
  <c r="BG26" i="3"/>
  <c r="BF26" i="3"/>
  <c r="BE26" i="3"/>
  <c r="BD26" i="3"/>
  <c r="BC26" i="3"/>
  <c r="BB26" i="3"/>
  <c r="BI25" i="3"/>
  <c r="BH25" i="3"/>
  <c r="BG25" i="3"/>
  <c r="BF25" i="3"/>
  <c r="BE25" i="3"/>
  <c r="BD25" i="3"/>
  <c r="BC25" i="3"/>
  <c r="BB25" i="3"/>
  <c r="BI24" i="3"/>
  <c r="BH24" i="3"/>
  <c r="BG24" i="3"/>
  <c r="BF24" i="3"/>
  <c r="BE24" i="3"/>
  <c r="BD24" i="3"/>
  <c r="BC24" i="3"/>
  <c r="BB24" i="3"/>
  <c r="BI22" i="3"/>
  <c r="BH22" i="3"/>
  <c r="BG22" i="3"/>
  <c r="BF22" i="3"/>
  <c r="BE22" i="3"/>
  <c r="BD22" i="3"/>
  <c r="BC22" i="3"/>
  <c r="BB22" i="3"/>
  <c r="BI21" i="3"/>
  <c r="BH21" i="3"/>
  <c r="BG21" i="3"/>
  <c r="BF21" i="3"/>
  <c r="BE21" i="3"/>
  <c r="BD21" i="3"/>
  <c r="BC21" i="3"/>
  <c r="BB21" i="3"/>
  <c r="BI20" i="3"/>
  <c r="BH20" i="3"/>
  <c r="BG20" i="3"/>
  <c r="BF20" i="3"/>
  <c r="BE20" i="3"/>
  <c r="BD20" i="3"/>
  <c r="BC20" i="3"/>
  <c r="BB20" i="3"/>
  <c r="BI19" i="3"/>
  <c r="BH19" i="3"/>
  <c r="BG19" i="3"/>
  <c r="BF19" i="3"/>
  <c r="BE19" i="3"/>
  <c r="BD19" i="3"/>
  <c r="BC19" i="3"/>
  <c r="BB19" i="3"/>
  <c r="BI18" i="3"/>
  <c r="BH18" i="3"/>
  <c r="BG18" i="3"/>
  <c r="BF18" i="3"/>
  <c r="BE18" i="3"/>
  <c r="BD18" i="3"/>
  <c r="BC18" i="3"/>
  <c r="BB18" i="3"/>
  <c r="BI17" i="3"/>
  <c r="BH17" i="3"/>
  <c r="BG17" i="3"/>
  <c r="BF17" i="3"/>
  <c r="BE17" i="3"/>
  <c r="BD17" i="3"/>
  <c r="BC17" i="3"/>
  <c r="BB17" i="3"/>
  <c r="BI16" i="3"/>
  <c r="BH16" i="3"/>
  <c r="BG16" i="3"/>
  <c r="BF16" i="3"/>
  <c r="BE16" i="3"/>
  <c r="BD16" i="3"/>
  <c r="BC16" i="3"/>
  <c r="BB16" i="3"/>
  <c r="BI15" i="3"/>
  <c r="BH15" i="3"/>
  <c r="BG15" i="3"/>
  <c r="BF15" i="3"/>
  <c r="BE15" i="3"/>
  <c r="BD15" i="3"/>
  <c r="BC15" i="3"/>
  <c r="BB15" i="3"/>
  <c r="BI14" i="3"/>
  <c r="BH14" i="3"/>
  <c r="BG14" i="3"/>
  <c r="BF14" i="3"/>
  <c r="BE14" i="3"/>
  <c r="BD14" i="3"/>
  <c r="BC14" i="3"/>
  <c r="BB14" i="3"/>
  <c r="BI13" i="3"/>
  <c r="BH13" i="3"/>
  <c r="BG13" i="3"/>
  <c r="BF13" i="3"/>
  <c r="BE13" i="3"/>
  <c r="BD13" i="3"/>
  <c r="BC13" i="3"/>
  <c r="BB13" i="3"/>
  <c r="BI12" i="3"/>
  <c r="BH12" i="3"/>
  <c r="BG12" i="3"/>
  <c r="BF12" i="3"/>
  <c r="BE12" i="3"/>
  <c r="BD12" i="3"/>
  <c r="BC12" i="3"/>
  <c r="BB12" i="3"/>
  <c r="BI11" i="3"/>
  <c r="BH11" i="3"/>
  <c r="BG11" i="3"/>
  <c r="BF11" i="3"/>
  <c r="BE11" i="3"/>
  <c r="BD11" i="3"/>
  <c r="BC11" i="3"/>
  <c r="BB11" i="3"/>
  <c r="BI10" i="3"/>
  <c r="BH10" i="3"/>
  <c r="BG10" i="3"/>
  <c r="BF10" i="3"/>
  <c r="BE10" i="3"/>
  <c r="BD10" i="3"/>
  <c r="BC10" i="3"/>
  <c r="BB10" i="3"/>
  <c r="BI9" i="3"/>
  <c r="BH9" i="3"/>
  <c r="BG9" i="3"/>
  <c r="BF9" i="3"/>
  <c r="BE9" i="3"/>
  <c r="BD9" i="3"/>
  <c r="BC9" i="3"/>
  <c r="BB9" i="3"/>
  <c r="BI8" i="3"/>
  <c r="BH8" i="3"/>
  <c r="BG8" i="3"/>
  <c r="BF8" i="3"/>
  <c r="BE8" i="3"/>
  <c r="BD8" i="3"/>
  <c r="BC8" i="3"/>
  <c r="BB8" i="3"/>
  <c r="BI7" i="3"/>
  <c r="BH7" i="3"/>
  <c r="BG7" i="3"/>
  <c r="BF7" i="3"/>
  <c r="BE7" i="3"/>
  <c r="BD7" i="3"/>
  <c r="BC7" i="3"/>
  <c r="BB7" i="3"/>
  <c r="BI6" i="3"/>
  <c r="BH6" i="3"/>
  <c r="BG6" i="3"/>
  <c r="BF6" i="3"/>
  <c r="BE6" i="3"/>
  <c r="BD6" i="3"/>
  <c r="BC6" i="3"/>
  <c r="BB6" i="3"/>
  <c r="W3" i="3" l="1"/>
  <c r="J8" i="1"/>
  <c r="J3" i="3"/>
  <c r="J55" i="1"/>
  <c r="J41" i="1"/>
  <c r="J26" i="1"/>
  <c r="DW3" i="3"/>
  <c r="DJ4" i="3"/>
  <c r="CO56" i="3"/>
  <c r="CP56" i="3"/>
  <c r="CQ56" i="3"/>
  <c r="CR56" i="3"/>
  <c r="CS56" i="3"/>
  <c r="CT56" i="3"/>
  <c r="CU56" i="3"/>
  <c r="CV56" i="3"/>
  <c r="CO57" i="3"/>
  <c r="CP57" i="3"/>
  <c r="CQ57" i="3"/>
  <c r="CR57" i="3"/>
  <c r="CS57" i="3"/>
  <c r="CT57" i="3"/>
  <c r="CU57" i="3"/>
  <c r="CV57" i="3"/>
  <c r="CO58" i="3"/>
  <c r="CP58" i="3"/>
  <c r="CQ58" i="3"/>
  <c r="CR58" i="3"/>
  <c r="CS58" i="3"/>
  <c r="CT58" i="3"/>
  <c r="CU58" i="3"/>
  <c r="CV58" i="3"/>
  <c r="CO59" i="3"/>
  <c r="CP59" i="3"/>
  <c r="CQ59" i="3"/>
  <c r="CR59" i="3"/>
  <c r="CS59" i="3"/>
  <c r="CT59" i="3"/>
  <c r="CU59" i="3"/>
  <c r="CV59" i="3"/>
  <c r="BO57" i="3"/>
  <c r="BP57" i="3"/>
  <c r="BQ57" i="3"/>
  <c r="BR57" i="3"/>
  <c r="BS57" i="3"/>
  <c r="BT57" i="3"/>
  <c r="BU57" i="3"/>
  <c r="BV57" i="3"/>
  <c r="BO58" i="3"/>
  <c r="BQ58" i="3"/>
  <c r="BR58" i="3"/>
  <c r="BS58" i="3"/>
  <c r="BT58" i="3"/>
  <c r="BU58" i="3"/>
  <c r="BV58" i="3"/>
  <c r="BO59" i="3"/>
  <c r="BP59" i="3"/>
  <c r="BQ59" i="3"/>
  <c r="BR59" i="3"/>
  <c r="BS59" i="3"/>
  <c r="BT59" i="3"/>
  <c r="BU59" i="3"/>
  <c r="BV59" i="3"/>
  <c r="AO58" i="3"/>
  <c r="AQ58" i="3"/>
  <c r="AR58" i="3"/>
  <c r="AS58" i="3"/>
  <c r="AT58" i="3"/>
  <c r="AU58" i="3"/>
  <c r="AV58" i="3"/>
  <c r="AO59" i="3"/>
  <c r="AP59" i="3"/>
  <c r="AQ59" i="3"/>
  <c r="AR59" i="3"/>
  <c r="AS59" i="3"/>
  <c r="AT59" i="3"/>
  <c r="AU59" i="3"/>
  <c r="AV59" i="3"/>
  <c r="AB58" i="3"/>
  <c r="AD58" i="3"/>
  <c r="AE58" i="3"/>
  <c r="AF58" i="3"/>
  <c r="AG58" i="3"/>
  <c r="AH58" i="3"/>
  <c r="AI58" i="3"/>
  <c r="AB59" i="3"/>
  <c r="AC59" i="3"/>
  <c r="AD59" i="3"/>
  <c r="AE59" i="3"/>
  <c r="AF59" i="3"/>
  <c r="AG59" i="3"/>
  <c r="AH59" i="3"/>
  <c r="AI59" i="3"/>
  <c r="CV62" i="3"/>
  <c r="CU62" i="3"/>
  <c r="CT62" i="3"/>
  <c r="CS62" i="3"/>
  <c r="CR62" i="3"/>
  <c r="CQ62" i="3"/>
  <c r="CP62" i="3"/>
  <c r="CO62" i="3"/>
  <c r="CV61" i="3"/>
  <c r="CU61" i="3"/>
  <c r="CT61" i="3"/>
  <c r="CS61" i="3"/>
  <c r="CR61" i="3"/>
  <c r="CQ61" i="3"/>
  <c r="CP61" i="3"/>
  <c r="CO61" i="3"/>
  <c r="CV60" i="3"/>
  <c r="CU60" i="3"/>
  <c r="CT60" i="3"/>
  <c r="CS60" i="3"/>
  <c r="CR60" i="3"/>
  <c r="CQ60" i="3"/>
  <c r="CP60" i="3"/>
  <c r="CO60" i="3"/>
  <c r="CV55" i="3"/>
  <c r="CU55" i="3"/>
  <c r="CT55" i="3"/>
  <c r="CS55" i="3"/>
  <c r="CR55" i="3"/>
  <c r="CQ55" i="3"/>
  <c r="CP55" i="3"/>
  <c r="CO55" i="3"/>
  <c r="CV54" i="3"/>
  <c r="CU54" i="3"/>
  <c r="CT54" i="3"/>
  <c r="CS54" i="3"/>
  <c r="CR54" i="3"/>
  <c r="CQ54" i="3"/>
  <c r="CP54" i="3"/>
  <c r="CO54" i="3"/>
  <c r="CV53" i="3"/>
  <c r="CU53" i="3"/>
  <c r="CT53" i="3"/>
  <c r="CS53" i="3"/>
  <c r="CR53" i="3"/>
  <c r="CQ53" i="3"/>
  <c r="CP53" i="3"/>
  <c r="CO53" i="3"/>
  <c r="CV50" i="3"/>
  <c r="CU50" i="3"/>
  <c r="CT50" i="3"/>
  <c r="CS50" i="3"/>
  <c r="CR50" i="3"/>
  <c r="CQ50" i="3"/>
  <c r="CP50" i="3"/>
  <c r="CO50" i="3"/>
  <c r="CV49" i="3"/>
  <c r="CU49" i="3"/>
  <c r="CT49" i="3"/>
  <c r="CS49" i="3"/>
  <c r="CR49" i="3"/>
  <c r="CQ49" i="3"/>
  <c r="CP49" i="3"/>
  <c r="CO49" i="3"/>
  <c r="CV48" i="3"/>
  <c r="CU48" i="3"/>
  <c r="CT48" i="3"/>
  <c r="CS48" i="3"/>
  <c r="CR48" i="3"/>
  <c r="CQ48" i="3"/>
  <c r="CP48" i="3"/>
  <c r="CO48" i="3"/>
  <c r="CV47" i="3"/>
  <c r="CU47" i="3"/>
  <c r="CT47" i="3"/>
  <c r="CS47" i="3"/>
  <c r="CR47" i="3"/>
  <c r="CQ47" i="3"/>
  <c r="CP47" i="3"/>
  <c r="CO47" i="3"/>
  <c r="CV46" i="3"/>
  <c r="CU46" i="3"/>
  <c r="CT46" i="3"/>
  <c r="CS46" i="3"/>
  <c r="CR46" i="3"/>
  <c r="CQ46" i="3"/>
  <c r="CP46" i="3"/>
  <c r="CO46" i="3"/>
  <c r="CV45" i="3"/>
  <c r="CU45" i="3"/>
  <c r="CT45" i="3"/>
  <c r="CS45" i="3"/>
  <c r="CR45" i="3"/>
  <c r="CQ45" i="3"/>
  <c r="CP45" i="3"/>
  <c r="CO45" i="3"/>
  <c r="CV44" i="3"/>
  <c r="CU44" i="3"/>
  <c r="CT44" i="3"/>
  <c r="CS44" i="3"/>
  <c r="CR44" i="3"/>
  <c r="CQ44" i="3"/>
  <c r="CP44" i="3"/>
  <c r="CO44" i="3"/>
  <c r="CV43" i="3"/>
  <c r="CU43" i="3"/>
  <c r="CT43" i="3"/>
  <c r="CS43" i="3"/>
  <c r="CR43" i="3"/>
  <c r="CQ43" i="3"/>
  <c r="CP43" i="3"/>
  <c r="CO43" i="3"/>
  <c r="CV42" i="3"/>
  <c r="CU42" i="3"/>
  <c r="CT42" i="3"/>
  <c r="CS42" i="3"/>
  <c r="CR42" i="3"/>
  <c r="CQ42" i="3"/>
  <c r="CP42" i="3"/>
  <c r="CO42" i="3"/>
  <c r="CV41" i="3"/>
  <c r="CU41" i="3"/>
  <c r="CT41" i="3"/>
  <c r="CS41" i="3"/>
  <c r="CR41" i="3"/>
  <c r="CQ41" i="3"/>
  <c r="CP41" i="3"/>
  <c r="CO41" i="3"/>
  <c r="CV40" i="3"/>
  <c r="CU40" i="3"/>
  <c r="CT40" i="3"/>
  <c r="CS40" i="3"/>
  <c r="CR40" i="3"/>
  <c r="CQ40" i="3"/>
  <c r="CP40" i="3"/>
  <c r="CO40" i="3"/>
  <c r="CV39" i="3"/>
  <c r="CU39" i="3"/>
  <c r="CT39" i="3"/>
  <c r="CS39" i="3"/>
  <c r="CR39" i="3"/>
  <c r="CQ39" i="3"/>
  <c r="CP39" i="3"/>
  <c r="CO39" i="3"/>
  <c r="CV36" i="3"/>
  <c r="CU36" i="3"/>
  <c r="CT36" i="3"/>
  <c r="CS36" i="3"/>
  <c r="CR36" i="3"/>
  <c r="CQ36" i="3"/>
  <c r="CP36" i="3"/>
  <c r="CO36" i="3"/>
  <c r="CV35" i="3"/>
  <c r="CU35" i="3"/>
  <c r="CT35" i="3"/>
  <c r="CS35" i="3"/>
  <c r="CR35" i="3"/>
  <c r="CQ35" i="3"/>
  <c r="CP35" i="3"/>
  <c r="CO35" i="3"/>
  <c r="CV34" i="3"/>
  <c r="CU34" i="3"/>
  <c r="CT34" i="3"/>
  <c r="CS34" i="3"/>
  <c r="CR34" i="3"/>
  <c r="CQ34" i="3"/>
  <c r="CP34" i="3"/>
  <c r="CO34" i="3"/>
  <c r="CV33" i="3"/>
  <c r="CU33" i="3"/>
  <c r="CT33" i="3"/>
  <c r="CS33" i="3"/>
  <c r="CR33" i="3"/>
  <c r="CQ33" i="3"/>
  <c r="CP33" i="3"/>
  <c r="CO33" i="3"/>
  <c r="CV32" i="3"/>
  <c r="CU32" i="3"/>
  <c r="CT32" i="3"/>
  <c r="CS32" i="3"/>
  <c r="CR32" i="3"/>
  <c r="CQ32" i="3"/>
  <c r="CP32" i="3"/>
  <c r="CO32" i="3"/>
  <c r="CV31" i="3"/>
  <c r="CU31" i="3"/>
  <c r="CT31" i="3"/>
  <c r="CS31" i="3"/>
  <c r="CR31" i="3"/>
  <c r="CQ31" i="3"/>
  <c r="CP31" i="3"/>
  <c r="CO31" i="3"/>
  <c r="CV30" i="3"/>
  <c r="CU30" i="3"/>
  <c r="CT30" i="3"/>
  <c r="CS30" i="3"/>
  <c r="CR30" i="3"/>
  <c r="CQ30" i="3"/>
  <c r="CP30" i="3"/>
  <c r="CO30" i="3"/>
  <c r="CV29" i="3"/>
  <c r="CU29" i="3"/>
  <c r="CT29" i="3"/>
  <c r="CS29" i="3"/>
  <c r="CR29" i="3"/>
  <c r="CQ29" i="3"/>
  <c r="CP29" i="3"/>
  <c r="CO29" i="3"/>
  <c r="CV28" i="3"/>
  <c r="CU28" i="3"/>
  <c r="CT28" i="3"/>
  <c r="CS28" i="3"/>
  <c r="CR28" i="3"/>
  <c r="CQ28" i="3"/>
  <c r="CP28" i="3"/>
  <c r="CO28" i="3"/>
  <c r="CV27" i="3"/>
  <c r="CU27" i="3"/>
  <c r="CT27" i="3"/>
  <c r="CS27" i="3"/>
  <c r="CR27" i="3"/>
  <c r="CQ27" i="3"/>
  <c r="CP27" i="3"/>
  <c r="CO27" i="3"/>
  <c r="CV26" i="3"/>
  <c r="CU26" i="3"/>
  <c r="CT26" i="3"/>
  <c r="CS26" i="3"/>
  <c r="CR26" i="3"/>
  <c r="CQ26" i="3"/>
  <c r="CP26" i="3"/>
  <c r="CO26" i="3"/>
  <c r="CV25" i="3"/>
  <c r="CU25" i="3"/>
  <c r="CT25" i="3"/>
  <c r="CS25" i="3"/>
  <c r="CR25" i="3"/>
  <c r="CQ25" i="3"/>
  <c r="CP25" i="3"/>
  <c r="CO25" i="3"/>
  <c r="CV24" i="3"/>
  <c r="CU24" i="3"/>
  <c r="CT24" i="3"/>
  <c r="CS24" i="3"/>
  <c r="CR24" i="3"/>
  <c r="CQ24" i="3"/>
  <c r="CP24" i="3"/>
  <c r="CO24" i="3"/>
  <c r="CV21" i="3"/>
  <c r="CU21" i="3"/>
  <c r="CT21" i="3"/>
  <c r="CS21" i="3"/>
  <c r="CR21" i="3"/>
  <c r="CQ21" i="3"/>
  <c r="CP21" i="3"/>
  <c r="CO21" i="3"/>
  <c r="CV20" i="3"/>
  <c r="CU20" i="3"/>
  <c r="CT20" i="3"/>
  <c r="CS20" i="3"/>
  <c r="CR20" i="3"/>
  <c r="CQ20" i="3"/>
  <c r="CP20" i="3"/>
  <c r="CO20" i="3"/>
  <c r="CV19" i="3"/>
  <c r="CU19" i="3"/>
  <c r="CT19" i="3"/>
  <c r="CS19" i="3"/>
  <c r="CR19" i="3"/>
  <c r="CQ19" i="3"/>
  <c r="CP19" i="3"/>
  <c r="CO19" i="3"/>
  <c r="CV18" i="3"/>
  <c r="CU18" i="3"/>
  <c r="CT18" i="3"/>
  <c r="CS18" i="3"/>
  <c r="CR18" i="3"/>
  <c r="CQ18" i="3"/>
  <c r="CP18" i="3"/>
  <c r="CO18" i="3"/>
  <c r="CV17" i="3"/>
  <c r="CU17" i="3"/>
  <c r="CT17" i="3"/>
  <c r="CS17" i="3"/>
  <c r="CR17" i="3"/>
  <c r="CQ17" i="3"/>
  <c r="CP17" i="3"/>
  <c r="CO17" i="3"/>
  <c r="CV16" i="3"/>
  <c r="CU16" i="3"/>
  <c r="CT16" i="3"/>
  <c r="CS16" i="3"/>
  <c r="CR16" i="3"/>
  <c r="CQ16" i="3"/>
  <c r="CP16" i="3"/>
  <c r="CO16" i="3"/>
  <c r="CV15" i="3"/>
  <c r="CU15" i="3"/>
  <c r="CT15" i="3"/>
  <c r="CS15" i="3"/>
  <c r="CR15" i="3"/>
  <c r="CQ15" i="3"/>
  <c r="CP15" i="3"/>
  <c r="CO15" i="3"/>
  <c r="CV14" i="3"/>
  <c r="CU14" i="3"/>
  <c r="CT14" i="3"/>
  <c r="CS14" i="3"/>
  <c r="CR14" i="3"/>
  <c r="CQ14" i="3"/>
  <c r="CP14" i="3"/>
  <c r="CO14" i="3"/>
  <c r="CV13" i="3"/>
  <c r="CU13" i="3"/>
  <c r="CT13" i="3"/>
  <c r="CS13" i="3"/>
  <c r="CR13" i="3"/>
  <c r="CQ13" i="3"/>
  <c r="CP13" i="3"/>
  <c r="CO13" i="3"/>
  <c r="CV12" i="3"/>
  <c r="CU12" i="3"/>
  <c r="CT12" i="3"/>
  <c r="CS12" i="3"/>
  <c r="CR12" i="3"/>
  <c r="CQ12" i="3"/>
  <c r="CP12" i="3"/>
  <c r="CO12" i="3"/>
  <c r="CV11" i="3"/>
  <c r="CU11" i="3"/>
  <c r="CT11" i="3"/>
  <c r="CS11" i="3"/>
  <c r="CR11" i="3"/>
  <c r="CQ11" i="3"/>
  <c r="CP11" i="3"/>
  <c r="CO11" i="3"/>
  <c r="CV10" i="3"/>
  <c r="CU10" i="3"/>
  <c r="CT10" i="3"/>
  <c r="CS10" i="3"/>
  <c r="CR10" i="3"/>
  <c r="CQ10" i="3"/>
  <c r="CP10" i="3"/>
  <c r="CO10" i="3"/>
  <c r="CV9" i="3"/>
  <c r="CU9" i="3"/>
  <c r="CT9" i="3"/>
  <c r="CR9" i="3"/>
  <c r="CQ9" i="3"/>
  <c r="CP9" i="3"/>
  <c r="CO9" i="3"/>
  <c r="CV8" i="3"/>
  <c r="CU8" i="3"/>
  <c r="CT8" i="3"/>
  <c r="CS8" i="3"/>
  <c r="CR8" i="3"/>
  <c r="CQ8" i="3"/>
  <c r="CP8" i="3"/>
  <c r="CO8" i="3"/>
  <c r="CV7" i="3"/>
  <c r="CU7" i="3"/>
  <c r="CT7" i="3"/>
  <c r="CS7" i="3"/>
  <c r="CR7" i="3"/>
  <c r="CQ7" i="3"/>
  <c r="CP7" i="3"/>
  <c r="CO7" i="3"/>
  <c r="CV6" i="3"/>
  <c r="CU6" i="3"/>
  <c r="CT6" i="3"/>
  <c r="CS6" i="3"/>
  <c r="CR6" i="3"/>
  <c r="CQ6" i="3"/>
  <c r="CP6" i="3"/>
  <c r="CO6" i="3"/>
  <c r="CI62" i="3"/>
  <c r="CH62" i="3"/>
  <c r="CG62" i="3"/>
  <c r="CF62" i="3"/>
  <c r="CE62" i="3"/>
  <c r="CD62" i="3"/>
  <c r="CC62" i="3"/>
  <c r="CB62" i="3"/>
  <c r="CI61" i="3"/>
  <c r="CH61" i="3"/>
  <c r="CG61" i="3"/>
  <c r="CF61" i="3"/>
  <c r="CE61" i="3"/>
  <c r="CD61" i="3"/>
  <c r="CC61" i="3"/>
  <c r="CB61" i="3"/>
  <c r="CI60" i="3"/>
  <c r="CH60" i="3"/>
  <c r="CG60" i="3"/>
  <c r="CF60" i="3"/>
  <c r="CE60" i="3"/>
  <c r="CD60" i="3"/>
  <c r="CC60" i="3"/>
  <c r="CB60" i="3"/>
  <c r="CI59" i="3"/>
  <c r="CH59" i="3"/>
  <c r="CG59" i="3"/>
  <c r="CF59" i="3"/>
  <c r="CE59" i="3"/>
  <c r="CD59" i="3"/>
  <c r="CC59" i="3"/>
  <c r="CB59" i="3"/>
  <c r="CI58" i="3"/>
  <c r="CH58" i="3"/>
  <c r="CG58" i="3"/>
  <c r="CF58" i="3"/>
  <c r="CE58" i="3"/>
  <c r="CD58" i="3"/>
  <c r="CC58" i="3"/>
  <c r="CB58" i="3"/>
  <c r="CI57" i="3"/>
  <c r="CH57" i="3"/>
  <c r="CG57" i="3"/>
  <c r="CF57" i="3"/>
  <c r="CE57" i="3"/>
  <c r="CD57" i="3"/>
  <c r="CC57" i="3"/>
  <c r="CB57" i="3"/>
  <c r="CI56" i="3"/>
  <c r="CH56" i="3"/>
  <c r="CG56" i="3"/>
  <c r="CF56" i="3"/>
  <c r="CE56" i="3"/>
  <c r="CD56" i="3"/>
  <c r="CC56" i="3"/>
  <c r="CB56" i="3"/>
  <c r="CI55" i="3"/>
  <c r="CH55" i="3"/>
  <c r="CG55" i="3"/>
  <c r="CF55" i="3"/>
  <c r="CE55" i="3"/>
  <c r="CD55" i="3"/>
  <c r="CC55" i="3"/>
  <c r="CB55" i="3"/>
  <c r="CI54" i="3"/>
  <c r="CH54" i="3"/>
  <c r="CG54" i="3"/>
  <c r="CF54" i="3"/>
  <c r="CE54" i="3"/>
  <c r="CD54" i="3"/>
  <c r="CC54" i="3"/>
  <c r="CB54" i="3"/>
  <c r="CI53" i="3"/>
  <c r="CH53" i="3"/>
  <c r="CG53" i="3"/>
  <c r="CF53" i="3"/>
  <c r="CE53" i="3"/>
  <c r="CD53" i="3"/>
  <c r="CC53" i="3"/>
  <c r="CB53" i="3"/>
  <c r="CI50" i="3"/>
  <c r="CH50" i="3"/>
  <c r="CG50" i="3"/>
  <c r="CF50" i="3"/>
  <c r="CE50" i="3"/>
  <c r="CD50" i="3"/>
  <c r="CC50" i="3"/>
  <c r="CB50" i="3"/>
  <c r="CI49" i="3"/>
  <c r="CH49" i="3"/>
  <c r="CG49" i="3"/>
  <c r="CF49" i="3"/>
  <c r="CE49" i="3"/>
  <c r="CD49" i="3"/>
  <c r="CC49" i="3"/>
  <c r="CB49" i="3"/>
  <c r="CI48" i="3"/>
  <c r="CH48" i="3"/>
  <c r="CG48" i="3"/>
  <c r="CF48" i="3"/>
  <c r="CE48" i="3"/>
  <c r="CD48" i="3"/>
  <c r="CC48" i="3"/>
  <c r="CB48" i="3"/>
  <c r="CI47" i="3"/>
  <c r="CH47" i="3"/>
  <c r="CG47" i="3"/>
  <c r="CF47" i="3"/>
  <c r="CE47" i="3"/>
  <c r="CD47" i="3"/>
  <c r="CC47" i="3"/>
  <c r="CB47" i="3"/>
  <c r="CI46" i="3"/>
  <c r="CH46" i="3"/>
  <c r="CG46" i="3"/>
  <c r="CF46" i="3"/>
  <c r="CE46" i="3"/>
  <c r="CD46" i="3"/>
  <c r="CC46" i="3"/>
  <c r="CB46" i="3"/>
  <c r="CI45" i="3"/>
  <c r="CH45" i="3"/>
  <c r="CG45" i="3"/>
  <c r="CF45" i="3"/>
  <c r="CE45" i="3"/>
  <c r="CD45" i="3"/>
  <c r="CC45" i="3"/>
  <c r="CB45" i="3"/>
  <c r="CI44" i="3"/>
  <c r="CH44" i="3"/>
  <c r="CG44" i="3"/>
  <c r="CF44" i="3"/>
  <c r="CE44" i="3"/>
  <c r="CD44" i="3"/>
  <c r="CC44" i="3"/>
  <c r="CB44" i="3"/>
  <c r="CI43" i="3"/>
  <c r="CH43" i="3"/>
  <c r="CG43" i="3"/>
  <c r="CF43" i="3"/>
  <c r="CE43" i="3"/>
  <c r="CD43" i="3"/>
  <c r="CC43" i="3"/>
  <c r="CB43" i="3"/>
  <c r="CI42" i="3"/>
  <c r="CH42" i="3"/>
  <c r="CG42" i="3"/>
  <c r="CF42" i="3"/>
  <c r="CE42" i="3"/>
  <c r="CD42" i="3"/>
  <c r="CC42" i="3"/>
  <c r="CB42" i="3"/>
  <c r="CI41" i="3"/>
  <c r="CH41" i="3"/>
  <c r="CG41" i="3"/>
  <c r="CF41" i="3"/>
  <c r="CE41" i="3"/>
  <c r="CD41" i="3"/>
  <c r="CC41" i="3"/>
  <c r="CB41" i="3"/>
  <c r="CI40" i="3"/>
  <c r="CH40" i="3"/>
  <c r="CG40" i="3"/>
  <c r="CF40" i="3"/>
  <c r="CE40" i="3"/>
  <c r="CD40" i="3"/>
  <c r="CC40" i="3"/>
  <c r="CB40" i="3"/>
  <c r="CI39" i="3"/>
  <c r="CH39" i="3"/>
  <c r="CG39" i="3"/>
  <c r="CF39" i="3"/>
  <c r="CE39" i="3"/>
  <c r="CD39" i="3"/>
  <c r="CC39" i="3"/>
  <c r="CB39" i="3"/>
  <c r="CI36" i="3"/>
  <c r="CH36" i="3"/>
  <c r="CG36" i="3"/>
  <c r="CF36" i="3"/>
  <c r="CE36" i="3"/>
  <c r="CD36" i="3"/>
  <c r="CC36" i="3"/>
  <c r="CB36" i="3"/>
  <c r="CI35" i="3"/>
  <c r="CH35" i="3"/>
  <c r="CG35" i="3"/>
  <c r="CF35" i="3"/>
  <c r="CE35" i="3"/>
  <c r="CD35" i="3"/>
  <c r="CC35" i="3"/>
  <c r="CB35" i="3"/>
  <c r="CI34" i="3"/>
  <c r="CH34" i="3"/>
  <c r="CG34" i="3"/>
  <c r="CF34" i="3"/>
  <c r="CE34" i="3"/>
  <c r="CD34" i="3"/>
  <c r="CC34" i="3"/>
  <c r="CB34" i="3"/>
  <c r="CI33" i="3"/>
  <c r="CH33" i="3"/>
  <c r="CG33" i="3"/>
  <c r="CF33" i="3"/>
  <c r="CE33" i="3"/>
  <c r="CD33" i="3"/>
  <c r="CC33" i="3"/>
  <c r="CB33" i="3"/>
  <c r="CI32" i="3"/>
  <c r="CH32" i="3"/>
  <c r="CG32" i="3"/>
  <c r="CF32" i="3"/>
  <c r="CE32" i="3"/>
  <c r="CD32" i="3"/>
  <c r="CC32" i="3"/>
  <c r="CB32" i="3"/>
  <c r="CI31" i="3"/>
  <c r="CH31" i="3"/>
  <c r="CG31" i="3"/>
  <c r="CF31" i="3"/>
  <c r="CE31" i="3"/>
  <c r="CD31" i="3"/>
  <c r="CC31" i="3"/>
  <c r="CB31" i="3"/>
  <c r="CI30" i="3"/>
  <c r="CH30" i="3"/>
  <c r="CG30" i="3"/>
  <c r="CF30" i="3"/>
  <c r="CE30" i="3"/>
  <c r="CD30" i="3"/>
  <c r="CC30" i="3"/>
  <c r="CB30" i="3"/>
  <c r="CI29" i="3"/>
  <c r="CH29" i="3"/>
  <c r="CG29" i="3"/>
  <c r="CF29" i="3"/>
  <c r="CE29" i="3"/>
  <c r="CD29" i="3"/>
  <c r="CC29" i="3"/>
  <c r="CB29" i="3"/>
  <c r="CI28" i="3"/>
  <c r="CH28" i="3"/>
  <c r="CG28" i="3"/>
  <c r="CF28" i="3"/>
  <c r="CE28" i="3"/>
  <c r="CD28" i="3"/>
  <c r="CC28" i="3"/>
  <c r="CB28" i="3"/>
  <c r="CI27" i="3"/>
  <c r="CH27" i="3"/>
  <c r="CG27" i="3"/>
  <c r="CF27" i="3"/>
  <c r="CE27" i="3"/>
  <c r="CD27" i="3"/>
  <c r="CC27" i="3"/>
  <c r="CB27" i="3"/>
  <c r="CI26" i="3"/>
  <c r="CH26" i="3"/>
  <c r="CG26" i="3"/>
  <c r="CF26" i="3"/>
  <c r="CE26" i="3"/>
  <c r="CD26" i="3"/>
  <c r="CC26" i="3"/>
  <c r="CB26" i="3"/>
  <c r="CI25" i="3"/>
  <c r="CH25" i="3"/>
  <c r="CG25" i="3"/>
  <c r="CF25" i="3"/>
  <c r="CE25" i="3"/>
  <c r="CD25" i="3"/>
  <c r="CC25" i="3"/>
  <c r="CB25" i="3"/>
  <c r="CI24" i="3"/>
  <c r="CH24" i="3"/>
  <c r="CG24" i="3"/>
  <c r="CF24" i="3"/>
  <c r="CE24" i="3"/>
  <c r="CD24" i="3"/>
  <c r="CC24" i="3"/>
  <c r="CB24" i="3"/>
  <c r="CI21" i="3"/>
  <c r="CH21" i="3"/>
  <c r="CG21" i="3"/>
  <c r="CF21" i="3"/>
  <c r="CE21" i="3"/>
  <c r="CD21" i="3"/>
  <c r="CC21" i="3"/>
  <c r="CB21" i="3"/>
  <c r="CI20" i="3"/>
  <c r="CH20" i="3"/>
  <c r="CG20" i="3"/>
  <c r="CF20" i="3"/>
  <c r="CE20" i="3"/>
  <c r="CD20" i="3"/>
  <c r="CC20" i="3"/>
  <c r="CB20" i="3"/>
  <c r="CI19" i="3"/>
  <c r="CH19" i="3"/>
  <c r="CG19" i="3"/>
  <c r="CF19" i="3"/>
  <c r="CE19" i="3"/>
  <c r="CD19" i="3"/>
  <c r="CC19" i="3"/>
  <c r="CB19" i="3"/>
  <c r="CI18" i="3"/>
  <c r="CH18" i="3"/>
  <c r="CG18" i="3"/>
  <c r="CF18" i="3"/>
  <c r="CE18" i="3"/>
  <c r="CD18" i="3"/>
  <c r="CC18" i="3"/>
  <c r="CB18" i="3"/>
  <c r="CI17" i="3"/>
  <c r="CH17" i="3"/>
  <c r="CG17" i="3"/>
  <c r="CF17" i="3"/>
  <c r="CE17" i="3"/>
  <c r="CD17" i="3"/>
  <c r="CC17" i="3"/>
  <c r="CB17" i="3"/>
  <c r="CI16" i="3"/>
  <c r="CH16" i="3"/>
  <c r="CG16" i="3"/>
  <c r="CF16" i="3"/>
  <c r="CE16" i="3"/>
  <c r="CD16" i="3"/>
  <c r="CC16" i="3"/>
  <c r="CB16" i="3"/>
  <c r="CI15" i="3"/>
  <c r="CH15" i="3"/>
  <c r="CG15" i="3"/>
  <c r="CF15" i="3"/>
  <c r="CE15" i="3"/>
  <c r="CD15" i="3"/>
  <c r="CC15" i="3"/>
  <c r="CB15" i="3"/>
  <c r="CI14" i="3"/>
  <c r="CH14" i="3"/>
  <c r="CG14" i="3"/>
  <c r="CF14" i="3"/>
  <c r="CE14" i="3"/>
  <c r="CD14" i="3"/>
  <c r="CC14" i="3"/>
  <c r="CB14" i="3"/>
  <c r="CI13" i="3"/>
  <c r="CH13" i="3"/>
  <c r="CG13" i="3"/>
  <c r="CF13" i="3"/>
  <c r="CE13" i="3"/>
  <c r="CD13" i="3"/>
  <c r="CC13" i="3"/>
  <c r="CB13" i="3"/>
  <c r="CI12" i="3"/>
  <c r="CH12" i="3"/>
  <c r="CG12" i="3"/>
  <c r="CF12" i="3"/>
  <c r="CE12" i="3"/>
  <c r="CD12" i="3"/>
  <c r="CC12" i="3"/>
  <c r="CB12" i="3"/>
  <c r="CI11" i="3"/>
  <c r="CH11" i="3"/>
  <c r="CG11" i="3"/>
  <c r="CF11" i="3"/>
  <c r="CE11" i="3"/>
  <c r="CD11" i="3"/>
  <c r="CC11" i="3"/>
  <c r="CB11" i="3"/>
  <c r="CI10" i="3"/>
  <c r="CH10" i="3"/>
  <c r="CG10" i="3"/>
  <c r="CF10" i="3"/>
  <c r="CE10" i="3"/>
  <c r="CD10" i="3"/>
  <c r="CC10" i="3"/>
  <c r="CB10" i="3"/>
  <c r="CI9" i="3"/>
  <c r="CH9" i="3"/>
  <c r="CG9" i="3"/>
  <c r="CF9" i="3"/>
  <c r="CE9" i="3"/>
  <c r="CD9" i="3"/>
  <c r="CC9" i="3"/>
  <c r="CB9" i="3"/>
  <c r="CI8" i="3"/>
  <c r="CH8" i="3"/>
  <c r="CG8" i="3"/>
  <c r="CF8" i="3"/>
  <c r="CE8" i="3"/>
  <c r="CD8" i="3"/>
  <c r="CC8" i="3"/>
  <c r="CB8" i="3"/>
  <c r="CI7" i="3"/>
  <c r="CH7" i="3"/>
  <c r="CG7" i="3"/>
  <c r="CF7" i="3"/>
  <c r="CE7" i="3"/>
  <c r="CD7" i="3"/>
  <c r="CC7" i="3"/>
  <c r="CB7" i="3"/>
  <c r="CI6" i="3"/>
  <c r="CH6" i="3"/>
  <c r="CG6" i="3"/>
  <c r="CF6" i="3"/>
  <c r="CE6" i="3"/>
  <c r="CD6" i="3"/>
  <c r="CC6" i="3"/>
  <c r="CB6" i="3"/>
  <c r="BV62" i="3"/>
  <c r="BU62" i="3"/>
  <c r="BT62" i="3"/>
  <c r="BS62" i="3"/>
  <c r="BR62" i="3"/>
  <c r="BQ62" i="3"/>
  <c r="BP62" i="3"/>
  <c r="BO62" i="3"/>
  <c r="BV61" i="3"/>
  <c r="BU61" i="3"/>
  <c r="BT61" i="3"/>
  <c r="BS61" i="3"/>
  <c r="BR61" i="3"/>
  <c r="BQ61" i="3"/>
  <c r="BP61" i="3"/>
  <c r="BO61" i="3"/>
  <c r="BV60" i="3"/>
  <c r="BU60" i="3"/>
  <c r="BT60" i="3"/>
  <c r="BS60" i="3"/>
  <c r="BR60" i="3"/>
  <c r="BQ60" i="3"/>
  <c r="BP60" i="3"/>
  <c r="BO60" i="3"/>
  <c r="BV56" i="3"/>
  <c r="BU56" i="3"/>
  <c r="BT56" i="3"/>
  <c r="BS56" i="3"/>
  <c r="BR56" i="3"/>
  <c r="BQ56" i="3"/>
  <c r="BP56" i="3"/>
  <c r="BO56" i="3"/>
  <c r="BV55" i="3"/>
  <c r="BU55" i="3"/>
  <c r="BT55" i="3"/>
  <c r="BS55" i="3"/>
  <c r="BR55" i="3"/>
  <c r="BQ55" i="3"/>
  <c r="BP55" i="3"/>
  <c r="BO55" i="3"/>
  <c r="BV54" i="3"/>
  <c r="BU54" i="3"/>
  <c r="BT54" i="3"/>
  <c r="BS54" i="3"/>
  <c r="BR54" i="3"/>
  <c r="BQ54" i="3"/>
  <c r="BP54" i="3"/>
  <c r="BO54" i="3"/>
  <c r="BV53" i="3"/>
  <c r="BU53" i="3"/>
  <c r="BT53" i="3"/>
  <c r="BS53" i="3"/>
  <c r="BR53" i="3"/>
  <c r="BQ53" i="3"/>
  <c r="BP53" i="3"/>
  <c r="BO53" i="3"/>
  <c r="BV50" i="3"/>
  <c r="BU50" i="3"/>
  <c r="BT50" i="3"/>
  <c r="BS50" i="3"/>
  <c r="BR50" i="3"/>
  <c r="BQ50" i="3"/>
  <c r="BP50" i="3"/>
  <c r="BO50" i="3"/>
  <c r="BV49" i="3"/>
  <c r="BU49" i="3"/>
  <c r="BT49" i="3"/>
  <c r="BS49" i="3"/>
  <c r="BR49" i="3"/>
  <c r="BQ49" i="3"/>
  <c r="BP49" i="3"/>
  <c r="BO49" i="3"/>
  <c r="BV48" i="3"/>
  <c r="BU48" i="3"/>
  <c r="BT48" i="3"/>
  <c r="BS48" i="3"/>
  <c r="BR48" i="3"/>
  <c r="BQ48" i="3"/>
  <c r="BP48" i="3"/>
  <c r="BO48" i="3"/>
  <c r="BV47" i="3"/>
  <c r="BU47" i="3"/>
  <c r="BT47" i="3"/>
  <c r="BS47" i="3"/>
  <c r="BR47" i="3"/>
  <c r="BQ47" i="3"/>
  <c r="BP47" i="3"/>
  <c r="BO47" i="3"/>
  <c r="BV46" i="3"/>
  <c r="BU46" i="3"/>
  <c r="BT46" i="3"/>
  <c r="BS46" i="3"/>
  <c r="BR46" i="3"/>
  <c r="BQ46" i="3"/>
  <c r="BP46" i="3"/>
  <c r="BO46" i="3"/>
  <c r="BV45" i="3"/>
  <c r="BU45" i="3"/>
  <c r="BT45" i="3"/>
  <c r="BS45" i="3"/>
  <c r="BR45" i="3"/>
  <c r="BQ45" i="3"/>
  <c r="BP45" i="3"/>
  <c r="BO45" i="3"/>
  <c r="BV44" i="3"/>
  <c r="BU44" i="3"/>
  <c r="BT44" i="3"/>
  <c r="BS44" i="3"/>
  <c r="BR44" i="3"/>
  <c r="BQ44" i="3"/>
  <c r="BP44" i="3"/>
  <c r="BO44" i="3"/>
  <c r="BV43" i="3"/>
  <c r="BU43" i="3"/>
  <c r="BT43" i="3"/>
  <c r="BS43" i="3"/>
  <c r="BR43" i="3"/>
  <c r="BQ43" i="3"/>
  <c r="BP43" i="3"/>
  <c r="BO43" i="3"/>
  <c r="BV42" i="3"/>
  <c r="BU42" i="3"/>
  <c r="BT42" i="3"/>
  <c r="BS42" i="3"/>
  <c r="BR42" i="3"/>
  <c r="BQ42" i="3"/>
  <c r="BP42" i="3"/>
  <c r="BO42" i="3"/>
  <c r="BV41" i="3"/>
  <c r="BU41" i="3"/>
  <c r="BT41" i="3"/>
  <c r="BS41" i="3"/>
  <c r="BR41" i="3"/>
  <c r="BQ41" i="3"/>
  <c r="BP41" i="3"/>
  <c r="BO41" i="3"/>
  <c r="BV40" i="3"/>
  <c r="BU40" i="3"/>
  <c r="BT40" i="3"/>
  <c r="BS40" i="3"/>
  <c r="BR40" i="3"/>
  <c r="BQ40" i="3"/>
  <c r="BP40" i="3"/>
  <c r="BO40" i="3"/>
  <c r="BV39" i="3"/>
  <c r="BU39" i="3"/>
  <c r="BT39" i="3"/>
  <c r="BS39" i="3"/>
  <c r="BR39" i="3"/>
  <c r="BQ39" i="3"/>
  <c r="BP39" i="3"/>
  <c r="BO39" i="3"/>
  <c r="BV36" i="3"/>
  <c r="BU36" i="3"/>
  <c r="BT36" i="3"/>
  <c r="BS36" i="3"/>
  <c r="BR36" i="3"/>
  <c r="BQ36" i="3"/>
  <c r="BP36" i="3"/>
  <c r="BO36" i="3"/>
  <c r="BV35" i="3"/>
  <c r="BU35" i="3"/>
  <c r="BT35" i="3"/>
  <c r="BS35" i="3"/>
  <c r="BR35" i="3"/>
  <c r="BQ35" i="3"/>
  <c r="BP35" i="3"/>
  <c r="BO35" i="3"/>
  <c r="BV34" i="3"/>
  <c r="BU34" i="3"/>
  <c r="BT34" i="3"/>
  <c r="BS34" i="3"/>
  <c r="BR34" i="3"/>
  <c r="BQ34" i="3"/>
  <c r="BP34" i="3"/>
  <c r="BO34" i="3"/>
  <c r="BV33" i="3"/>
  <c r="BU33" i="3"/>
  <c r="BT33" i="3"/>
  <c r="BS33" i="3"/>
  <c r="BR33" i="3"/>
  <c r="BQ33" i="3"/>
  <c r="BP33" i="3"/>
  <c r="BO33" i="3"/>
  <c r="BV32" i="3"/>
  <c r="BU32" i="3"/>
  <c r="BT32" i="3"/>
  <c r="BS32" i="3"/>
  <c r="BR32" i="3"/>
  <c r="BQ32" i="3"/>
  <c r="BP32" i="3"/>
  <c r="BO32" i="3"/>
  <c r="BV31" i="3"/>
  <c r="BU31" i="3"/>
  <c r="BT31" i="3"/>
  <c r="BS31" i="3"/>
  <c r="BR31" i="3"/>
  <c r="BQ31" i="3"/>
  <c r="BP31" i="3"/>
  <c r="BO31" i="3"/>
  <c r="BV30" i="3"/>
  <c r="BU30" i="3"/>
  <c r="BT30" i="3"/>
  <c r="BS30" i="3"/>
  <c r="BR30" i="3"/>
  <c r="BQ30" i="3"/>
  <c r="BP30" i="3"/>
  <c r="BO30" i="3"/>
  <c r="BV29" i="3"/>
  <c r="BU29" i="3"/>
  <c r="BT29" i="3"/>
  <c r="BS29" i="3"/>
  <c r="BR29" i="3"/>
  <c r="BQ29" i="3"/>
  <c r="BP29" i="3"/>
  <c r="BO29" i="3"/>
  <c r="BV28" i="3"/>
  <c r="BU28" i="3"/>
  <c r="BT28" i="3"/>
  <c r="BS28" i="3"/>
  <c r="BR28" i="3"/>
  <c r="BQ28" i="3"/>
  <c r="BP28" i="3"/>
  <c r="BO28" i="3"/>
  <c r="BV27" i="3"/>
  <c r="BU27" i="3"/>
  <c r="BT27" i="3"/>
  <c r="BS27" i="3"/>
  <c r="BR27" i="3"/>
  <c r="BQ27" i="3"/>
  <c r="BP27" i="3"/>
  <c r="BO27" i="3"/>
  <c r="BV26" i="3"/>
  <c r="BU26" i="3"/>
  <c r="BT26" i="3"/>
  <c r="BS26" i="3"/>
  <c r="BR26" i="3"/>
  <c r="BQ26" i="3"/>
  <c r="BP26" i="3"/>
  <c r="BO26" i="3"/>
  <c r="BV25" i="3"/>
  <c r="BU25" i="3"/>
  <c r="BT25" i="3"/>
  <c r="BS25" i="3"/>
  <c r="BR25" i="3"/>
  <c r="BQ25" i="3"/>
  <c r="BP25" i="3"/>
  <c r="BO25" i="3"/>
  <c r="BV24" i="3"/>
  <c r="BU24" i="3"/>
  <c r="BT24" i="3"/>
  <c r="BS24" i="3"/>
  <c r="BR24" i="3"/>
  <c r="BQ24" i="3"/>
  <c r="BP24" i="3"/>
  <c r="BO24" i="3"/>
  <c r="BV21" i="3"/>
  <c r="BU21" i="3"/>
  <c r="BT21" i="3"/>
  <c r="BS21" i="3"/>
  <c r="BR21" i="3"/>
  <c r="BQ21" i="3"/>
  <c r="BP21" i="3"/>
  <c r="BO21" i="3"/>
  <c r="BV20" i="3"/>
  <c r="BU20" i="3"/>
  <c r="BT20" i="3"/>
  <c r="BS20" i="3"/>
  <c r="BR20" i="3"/>
  <c r="BQ20" i="3"/>
  <c r="BP20" i="3"/>
  <c r="BO20" i="3"/>
  <c r="BV19" i="3"/>
  <c r="BU19" i="3"/>
  <c r="BT19" i="3"/>
  <c r="BS19" i="3"/>
  <c r="BR19" i="3"/>
  <c r="BQ19" i="3"/>
  <c r="BP19" i="3"/>
  <c r="BO19" i="3"/>
  <c r="BV18" i="3"/>
  <c r="BU18" i="3"/>
  <c r="BT18" i="3"/>
  <c r="BS18" i="3"/>
  <c r="BR18" i="3"/>
  <c r="BQ18" i="3"/>
  <c r="BP18" i="3"/>
  <c r="BO18" i="3"/>
  <c r="BV17" i="3"/>
  <c r="BU17" i="3"/>
  <c r="BT17" i="3"/>
  <c r="BS17" i="3"/>
  <c r="BR17" i="3"/>
  <c r="BQ17" i="3"/>
  <c r="BP17" i="3"/>
  <c r="BO17" i="3"/>
  <c r="BV16" i="3"/>
  <c r="BU16" i="3"/>
  <c r="BT16" i="3"/>
  <c r="BS16" i="3"/>
  <c r="BR16" i="3"/>
  <c r="BQ16" i="3"/>
  <c r="BP16" i="3"/>
  <c r="BO16" i="3"/>
  <c r="BV15" i="3"/>
  <c r="BU15" i="3"/>
  <c r="BT15" i="3"/>
  <c r="BS15" i="3"/>
  <c r="BR15" i="3"/>
  <c r="BQ15" i="3"/>
  <c r="BP15" i="3"/>
  <c r="BO15" i="3"/>
  <c r="BV14" i="3"/>
  <c r="BU14" i="3"/>
  <c r="BT14" i="3"/>
  <c r="BS14" i="3"/>
  <c r="BR14" i="3"/>
  <c r="BQ14" i="3"/>
  <c r="BP14" i="3"/>
  <c r="BO14" i="3"/>
  <c r="BV13" i="3"/>
  <c r="BU13" i="3"/>
  <c r="BT13" i="3"/>
  <c r="BS13" i="3"/>
  <c r="BR13" i="3"/>
  <c r="BQ13" i="3"/>
  <c r="BP13" i="3"/>
  <c r="BO13" i="3"/>
  <c r="BV12" i="3"/>
  <c r="BU12" i="3"/>
  <c r="BT12" i="3"/>
  <c r="BS12" i="3"/>
  <c r="BR12" i="3"/>
  <c r="BQ12" i="3"/>
  <c r="BP12" i="3"/>
  <c r="BO12" i="3"/>
  <c r="BV11" i="3"/>
  <c r="BU11" i="3"/>
  <c r="BT11" i="3"/>
  <c r="BS11" i="3"/>
  <c r="BR11" i="3"/>
  <c r="BQ11" i="3"/>
  <c r="BP11" i="3"/>
  <c r="BO11" i="3"/>
  <c r="BV10" i="3"/>
  <c r="BU10" i="3"/>
  <c r="BT10" i="3"/>
  <c r="BS10" i="3"/>
  <c r="BR10" i="3"/>
  <c r="BQ10" i="3"/>
  <c r="BP10" i="3"/>
  <c r="BO10" i="3"/>
  <c r="BV9" i="3"/>
  <c r="BU9" i="3"/>
  <c r="BT9" i="3"/>
  <c r="BS9" i="3"/>
  <c r="BR9" i="3"/>
  <c r="BQ9" i="3"/>
  <c r="BP9" i="3"/>
  <c r="BO9" i="3"/>
  <c r="BV8" i="3"/>
  <c r="BU8" i="3"/>
  <c r="BT8" i="3"/>
  <c r="BS8" i="3"/>
  <c r="BR8" i="3"/>
  <c r="BQ8" i="3"/>
  <c r="BP8" i="3"/>
  <c r="BO8" i="3"/>
  <c r="BV7" i="3"/>
  <c r="BU7" i="3"/>
  <c r="BT7" i="3"/>
  <c r="BS7" i="3"/>
  <c r="BR7" i="3"/>
  <c r="BQ7" i="3"/>
  <c r="BP7" i="3"/>
  <c r="BO7" i="3"/>
  <c r="BV6" i="3"/>
  <c r="BU6" i="3"/>
  <c r="BT6" i="3"/>
  <c r="BS6" i="3"/>
  <c r="BR6" i="3"/>
  <c r="BQ6" i="3"/>
  <c r="BP6" i="3"/>
  <c r="BO6" i="3"/>
  <c r="AV62" i="3"/>
  <c r="AU62" i="3"/>
  <c r="AT62" i="3"/>
  <c r="AS62" i="3"/>
  <c r="AR62" i="3"/>
  <c r="AQ62" i="3"/>
  <c r="AP62" i="3"/>
  <c r="AO62" i="3"/>
  <c r="AV61" i="3"/>
  <c r="AU61" i="3"/>
  <c r="AT61" i="3"/>
  <c r="AS61" i="3"/>
  <c r="AR61" i="3"/>
  <c r="AQ61" i="3"/>
  <c r="AP61" i="3"/>
  <c r="AO61" i="3"/>
  <c r="AV60" i="3"/>
  <c r="AU60" i="3"/>
  <c r="AT60" i="3"/>
  <c r="AS60" i="3"/>
  <c r="AR60" i="3"/>
  <c r="AQ60" i="3"/>
  <c r="AP60" i="3"/>
  <c r="AO60" i="3"/>
  <c r="AV57" i="3"/>
  <c r="AU57" i="3"/>
  <c r="AT57" i="3"/>
  <c r="AS57" i="3"/>
  <c r="AR57" i="3"/>
  <c r="AQ57" i="3"/>
  <c r="AP57" i="3"/>
  <c r="AO57" i="3"/>
  <c r="AV56" i="3"/>
  <c r="AU56" i="3"/>
  <c r="AT56" i="3"/>
  <c r="AS56" i="3"/>
  <c r="AR56" i="3"/>
  <c r="AQ56" i="3"/>
  <c r="AP56" i="3"/>
  <c r="AO56" i="3"/>
  <c r="AV55" i="3"/>
  <c r="AU55" i="3"/>
  <c r="AT55" i="3"/>
  <c r="AS55" i="3"/>
  <c r="AR55" i="3"/>
  <c r="AQ55" i="3"/>
  <c r="AP55" i="3"/>
  <c r="AO55" i="3"/>
  <c r="AV54" i="3"/>
  <c r="AU54" i="3"/>
  <c r="AT54" i="3"/>
  <c r="AS54" i="3"/>
  <c r="AR54" i="3"/>
  <c r="AQ54" i="3"/>
  <c r="AP54" i="3"/>
  <c r="AO54" i="3"/>
  <c r="AV53" i="3"/>
  <c r="AU53" i="3"/>
  <c r="AT53" i="3"/>
  <c r="AS53" i="3"/>
  <c r="AR53" i="3"/>
  <c r="AQ53" i="3"/>
  <c r="AP53" i="3"/>
  <c r="AO53" i="3"/>
  <c r="AV50" i="3"/>
  <c r="AU50" i="3"/>
  <c r="AT50" i="3"/>
  <c r="AS50" i="3"/>
  <c r="AR50" i="3"/>
  <c r="AQ50" i="3"/>
  <c r="AP50" i="3"/>
  <c r="AO50" i="3"/>
  <c r="AV49" i="3"/>
  <c r="AU49" i="3"/>
  <c r="AT49" i="3"/>
  <c r="AS49" i="3"/>
  <c r="AR49" i="3"/>
  <c r="AQ49" i="3"/>
  <c r="AP49" i="3"/>
  <c r="AO49" i="3"/>
  <c r="AV48" i="3"/>
  <c r="AU48" i="3"/>
  <c r="AT48" i="3"/>
  <c r="AS48" i="3"/>
  <c r="AR48" i="3"/>
  <c r="AQ48" i="3"/>
  <c r="AP48" i="3"/>
  <c r="AO48" i="3"/>
  <c r="AV47" i="3"/>
  <c r="AU47" i="3"/>
  <c r="AT47" i="3"/>
  <c r="AS47" i="3"/>
  <c r="AR47" i="3"/>
  <c r="AQ47" i="3"/>
  <c r="AP47" i="3"/>
  <c r="AO47" i="3"/>
  <c r="AV46" i="3"/>
  <c r="AU46" i="3"/>
  <c r="AT46" i="3"/>
  <c r="AS46" i="3"/>
  <c r="AR46" i="3"/>
  <c r="AQ46" i="3"/>
  <c r="AP46" i="3"/>
  <c r="AO46" i="3"/>
  <c r="AV45" i="3"/>
  <c r="AU45" i="3"/>
  <c r="AT45" i="3"/>
  <c r="AS45" i="3"/>
  <c r="AR45" i="3"/>
  <c r="AQ45" i="3"/>
  <c r="AP45" i="3"/>
  <c r="AO45" i="3"/>
  <c r="AV44" i="3"/>
  <c r="AU44" i="3"/>
  <c r="AT44" i="3"/>
  <c r="AS44" i="3"/>
  <c r="AR44" i="3"/>
  <c r="AQ44" i="3"/>
  <c r="AP44" i="3"/>
  <c r="AO44" i="3"/>
  <c r="AV43" i="3"/>
  <c r="AU43" i="3"/>
  <c r="AT43" i="3"/>
  <c r="AS43" i="3"/>
  <c r="AR43" i="3"/>
  <c r="AQ43" i="3"/>
  <c r="AP43" i="3"/>
  <c r="AO43" i="3"/>
  <c r="AV42" i="3"/>
  <c r="AU42" i="3"/>
  <c r="AT42" i="3"/>
  <c r="AS42" i="3"/>
  <c r="AR42" i="3"/>
  <c r="AQ42" i="3"/>
  <c r="AP42" i="3"/>
  <c r="AO42" i="3"/>
  <c r="AV41" i="3"/>
  <c r="AU41" i="3"/>
  <c r="AT41" i="3"/>
  <c r="AS41" i="3"/>
  <c r="AR41" i="3"/>
  <c r="AQ41" i="3"/>
  <c r="AP41" i="3"/>
  <c r="AO41" i="3"/>
  <c r="AV40" i="3"/>
  <c r="AU40" i="3"/>
  <c r="AT40" i="3"/>
  <c r="AS40" i="3"/>
  <c r="AR40" i="3"/>
  <c r="AQ40" i="3"/>
  <c r="AP40" i="3"/>
  <c r="AO40" i="3"/>
  <c r="AV39" i="3"/>
  <c r="AU39" i="3"/>
  <c r="AT39" i="3"/>
  <c r="AS39" i="3"/>
  <c r="AR39" i="3"/>
  <c r="AQ39" i="3"/>
  <c r="AP39" i="3"/>
  <c r="AO39" i="3"/>
  <c r="AV36" i="3"/>
  <c r="AU36" i="3"/>
  <c r="AT36" i="3"/>
  <c r="AS36" i="3"/>
  <c r="AR36" i="3"/>
  <c r="AQ36" i="3"/>
  <c r="AP36" i="3"/>
  <c r="AO36" i="3"/>
  <c r="AV35" i="3"/>
  <c r="AU35" i="3"/>
  <c r="AT35" i="3"/>
  <c r="AS35" i="3"/>
  <c r="AR35" i="3"/>
  <c r="AQ35" i="3"/>
  <c r="AP35" i="3"/>
  <c r="AO35" i="3"/>
  <c r="AV34" i="3"/>
  <c r="AU34" i="3"/>
  <c r="AT34" i="3"/>
  <c r="AS34" i="3"/>
  <c r="AR34" i="3"/>
  <c r="AQ34" i="3"/>
  <c r="AP34" i="3"/>
  <c r="AO34" i="3"/>
  <c r="AV33" i="3"/>
  <c r="AU33" i="3"/>
  <c r="AT33" i="3"/>
  <c r="AS33" i="3"/>
  <c r="AR33" i="3"/>
  <c r="AQ33" i="3"/>
  <c r="AP33" i="3"/>
  <c r="AO33" i="3"/>
  <c r="AV32" i="3"/>
  <c r="AU32" i="3"/>
  <c r="AT32" i="3"/>
  <c r="AS32" i="3"/>
  <c r="AR32" i="3"/>
  <c r="AQ32" i="3"/>
  <c r="AP32" i="3"/>
  <c r="AO32" i="3"/>
  <c r="AV31" i="3"/>
  <c r="AU31" i="3"/>
  <c r="AT31" i="3"/>
  <c r="AS31" i="3"/>
  <c r="AR31" i="3"/>
  <c r="AQ31" i="3"/>
  <c r="AP31" i="3"/>
  <c r="AO31" i="3"/>
  <c r="AV30" i="3"/>
  <c r="AU30" i="3"/>
  <c r="AT30" i="3"/>
  <c r="AS30" i="3"/>
  <c r="AR30" i="3"/>
  <c r="AQ30" i="3"/>
  <c r="AP30" i="3"/>
  <c r="AO30" i="3"/>
  <c r="AV29" i="3"/>
  <c r="AU29" i="3"/>
  <c r="AT29" i="3"/>
  <c r="AS29" i="3"/>
  <c r="AR29" i="3"/>
  <c r="AQ29" i="3"/>
  <c r="AP29" i="3"/>
  <c r="AO29" i="3"/>
  <c r="AV28" i="3"/>
  <c r="AU28" i="3"/>
  <c r="AT28" i="3"/>
  <c r="AS28" i="3"/>
  <c r="AR28" i="3"/>
  <c r="AQ28" i="3"/>
  <c r="AP28" i="3"/>
  <c r="AO28" i="3"/>
  <c r="AV27" i="3"/>
  <c r="AU27" i="3"/>
  <c r="AT27" i="3"/>
  <c r="AS27" i="3"/>
  <c r="AR27" i="3"/>
  <c r="AQ27" i="3"/>
  <c r="AP27" i="3"/>
  <c r="AO27" i="3"/>
  <c r="AV26" i="3"/>
  <c r="AU26" i="3"/>
  <c r="AT26" i="3"/>
  <c r="AS26" i="3"/>
  <c r="AR26" i="3"/>
  <c r="AQ26" i="3"/>
  <c r="AP26" i="3"/>
  <c r="AO26" i="3"/>
  <c r="AV25" i="3"/>
  <c r="AU25" i="3"/>
  <c r="AT25" i="3"/>
  <c r="AS25" i="3"/>
  <c r="AR25" i="3"/>
  <c r="AQ25" i="3"/>
  <c r="AP25" i="3"/>
  <c r="AO25" i="3"/>
  <c r="AV24" i="3"/>
  <c r="AU24" i="3"/>
  <c r="AT24" i="3"/>
  <c r="AS24" i="3"/>
  <c r="AR24" i="3"/>
  <c r="AQ24" i="3"/>
  <c r="AP24" i="3"/>
  <c r="AO24" i="3"/>
  <c r="AV21" i="3"/>
  <c r="AU21" i="3"/>
  <c r="AT21" i="3"/>
  <c r="AS21" i="3"/>
  <c r="AR21" i="3"/>
  <c r="AQ21" i="3"/>
  <c r="AP21" i="3"/>
  <c r="AO21" i="3"/>
  <c r="AV20" i="3"/>
  <c r="AU20" i="3"/>
  <c r="AT20" i="3"/>
  <c r="AS20" i="3"/>
  <c r="AR20" i="3"/>
  <c r="AQ20" i="3"/>
  <c r="AP20" i="3"/>
  <c r="AO20" i="3"/>
  <c r="AV19" i="3"/>
  <c r="AU19" i="3"/>
  <c r="AT19" i="3"/>
  <c r="AS19" i="3"/>
  <c r="AR19" i="3"/>
  <c r="AQ19" i="3"/>
  <c r="AP19" i="3"/>
  <c r="AO19" i="3"/>
  <c r="AV18" i="3"/>
  <c r="AU18" i="3"/>
  <c r="AT18" i="3"/>
  <c r="AS18" i="3"/>
  <c r="AR18" i="3"/>
  <c r="AQ18" i="3"/>
  <c r="AP18" i="3"/>
  <c r="AO18" i="3"/>
  <c r="AV17" i="3"/>
  <c r="AU17" i="3"/>
  <c r="AT17" i="3"/>
  <c r="AS17" i="3"/>
  <c r="AR17" i="3"/>
  <c r="AQ17" i="3"/>
  <c r="AP17" i="3"/>
  <c r="AO17" i="3"/>
  <c r="AV16" i="3"/>
  <c r="AU16" i="3"/>
  <c r="AT16" i="3"/>
  <c r="AS16" i="3"/>
  <c r="AR16" i="3"/>
  <c r="AQ16" i="3"/>
  <c r="AP16" i="3"/>
  <c r="AO16" i="3"/>
  <c r="AV15" i="3"/>
  <c r="AU15" i="3"/>
  <c r="AT15" i="3"/>
  <c r="AS15" i="3"/>
  <c r="AR15" i="3"/>
  <c r="AQ15" i="3"/>
  <c r="AP15" i="3"/>
  <c r="AO15" i="3"/>
  <c r="AV14" i="3"/>
  <c r="AU14" i="3"/>
  <c r="AT14" i="3"/>
  <c r="AS14" i="3"/>
  <c r="AR14" i="3"/>
  <c r="AQ14" i="3"/>
  <c r="AP14" i="3"/>
  <c r="AO14" i="3"/>
  <c r="AV13" i="3"/>
  <c r="AU13" i="3"/>
  <c r="AT13" i="3"/>
  <c r="AS13" i="3"/>
  <c r="AR13" i="3"/>
  <c r="AQ13" i="3"/>
  <c r="AP13" i="3"/>
  <c r="AO13" i="3"/>
  <c r="AV12" i="3"/>
  <c r="AU12" i="3"/>
  <c r="AT12" i="3"/>
  <c r="AS12" i="3"/>
  <c r="AR12" i="3"/>
  <c r="AQ12" i="3"/>
  <c r="AP12" i="3"/>
  <c r="AO12" i="3"/>
  <c r="AV11" i="3"/>
  <c r="AU11" i="3"/>
  <c r="AT11" i="3"/>
  <c r="AS11" i="3"/>
  <c r="AR11" i="3"/>
  <c r="AQ11" i="3"/>
  <c r="AP11" i="3"/>
  <c r="AO11" i="3"/>
  <c r="AV10" i="3"/>
  <c r="AU10" i="3"/>
  <c r="AT10" i="3"/>
  <c r="AS10" i="3"/>
  <c r="AR10" i="3"/>
  <c r="AQ10" i="3"/>
  <c r="AP10" i="3"/>
  <c r="AO10" i="3"/>
  <c r="AV9" i="3"/>
  <c r="AU9" i="3"/>
  <c r="AT9" i="3"/>
  <c r="AS9" i="3"/>
  <c r="AR9" i="3"/>
  <c r="AQ9" i="3"/>
  <c r="AP9" i="3"/>
  <c r="AO9" i="3"/>
  <c r="AV8" i="3"/>
  <c r="AU8" i="3"/>
  <c r="AT8" i="3"/>
  <c r="AS8" i="3"/>
  <c r="AR8" i="3"/>
  <c r="AQ8" i="3"/>
  <c r="AP8" i="3"/>
  <c r="AO8" i="3"/>
  <c r="AV7" i="3"/>
  <c r="AU7" i="3"/>
  <c r="AT7" i="3"/>
  <c r="AS7" i="3"/>
  <c r="AR7" i="3"/>
  <c r="AQ7" i="3"/>
  <c r="AP7" i="3"/>
  <c r="AO7" i="3"/>
  <c r="AV6" i="3"/>
  <c r="AU6" i="3"/>
  <c r="AT6" i="3"/>
  <c r="AS6" i="3"/>
  <c r="AR6" i="3"/>
  <c r="AQ6" i="3"/>
  <c r="AP6" i="3"/>
  <c r="AO6" i="3"/>
  <c r="AI62" i="3"/>
  <c r="AH62" i="3"/>
  <c r="AG62" i="3"/>
  <c r="AF62" i="3"/>
  <c r="AE62" i="3"/>
  <c r="AD62" i="3"/>
  <c r="AC62" i="3"/>
  <c r="AB62" i="3"/>
  <c r="AI61" i="3"/>
  <c r="AH61" i="3"/>
  <c r="AG61" i="3"/>
  <c r="AF61" i="3"/>
  <c r="AE61" i="3"/>
  <c r="AD61" i="3"/>
  <c r="AC61" i="3"/>
  <c r="AB61" i="3"/>
  <c r="AI60" i="3"/>
  <c r="AH60" i="3"/>
  <c r="AG60" i="3"/>
  <c r="AF60" i="3"/>
  <c r="AE60" i="3"/>
  <c r="AD60" i="3"/>
  <c r="AC60" i="3"/>
  <c r="AB60" i="3"/>
  <c r="AI57" i="3"/>
  <c r="AH57" i="3"/>
  <c r="AG57" i="3"/>
  <c r="AF57" i="3"/>
  <c r="AE57" i="3"/>
  <c r="AD57" i="3"/>
  <c r="AC57" i="3"/>
  <c r="AB57" i="3"/>
  <c r="AI56" i="3"/>
  <c r="AH56" i="3"/>
  <c r="AG56" i="3"/>
  <c r="AF56" i="3"/>
  <c r="AE56" i="3"/>
  <c r="AD56" i="3"/>
  <c r="AC56" i="3"/>
  <c r="AB56" i="3"/>
  <c r="AI55" i="3"/>
  <c r="AH55" i="3"/>
  <c r="AG55" i="3"/>
  <c r="AF55" i="3"/>
  <c r="AE55" i="3"/>
  <c r="AD55" i="3"/>
  <c r="AC55" i="3"/>
  <c r="AB55" i="3"/>
  <c r="AI54" i="3"/>
  <c r="AH54" i="3"/>
  <c r="AG54" i="3"/>
  <c r="AF54" i="3"/>
  <c r="AE54" i="3"/>
  <c r="AD54" i="3"/>
  <c r="AC54" i="3"/>
  <c r="AB54" i="3"/>
  <c r="AI53" i="3"/>
  <c r="AH53" i="3"/>
  <c r="AG53" i="3"/>
  <c r="AF53" i="3"/>
  <c r="AE53" i="3"/>
  <c r="AD53" i="3"/>
  <c r="AC53" i="3"/>
  <c r="AB53" i="3"/>
  <c r="AI50" i="3"/>
  <c r="AH50" i="3"/>
  <c r="AG50" i="3"/>
  <c r="AF50" i="3"/>
  <c r="AE50" i="3"/>
  <c r="AD50" i="3"/>
  <c r="AC50" i="3"/>
  <c r="AB50" i="3"/>
  <c r="AI49" i="3"/>
  <c r="AH49" i="3"/>
  <c r="AG49" i="3"/>
  <c r="AF49" i="3"/>
  <c r="AE49" i="3"/>
  <c r="AD49" i="3"/>
  <c r="AC49" i="3"/>
  <c r="AB49" i="3"/>
  <c r="AI48" i="3"/>
  <c r="AH48" i="3"/>
  <c r="AG48" i="3"/>
  <c r="AF48" i="3"/>
  <c r="AE48" i="3"/>
  <c r="AD48" i="3"/>
  <c r="AC48" i="3"/>
  <c r="AB48" i="3"/>
  <c r="AI47" i="3"/>
  <c r="AH47" i="3"/>
  <c r="AG47" i="3"/>
  <c r="AF47" i="3"/>
  <c r="AE47" i="3"/>
  <c r="AD47" i="3"/>
  <c r="AC47" i="3"/>
  <c r="AB47" i="3"/>
  <c r="AI46" i="3"/>
  <c r="AH46" i="3"/>
  <c r="AG46" i="3"/>
  <c r="AF46" i="3"/>
  <c r="AE46" i="3"/>
  <c r="AD46" i="3"/>
  <c r="AC46" i="3"/>
  <c r="AB46" i="3"/>
  <c r="AI45" i="3"/>
  <c r="AH45" i="3"/>
  <c r="AG45" i="3"/>
  <c r="AF45" i="3"/>
  <c r="AE45" i="3"/>
  <c r="AD45" i="3"/>
  <c r="AC45" i="3"/>
  <c r="AB45" i="3"/>
  <c r="AI44" i="3"/>
  <c r="AH44" i="3"/>
  <c r="AG44" i="3"/>
  <c r="AF44" i="3"/>
  <c r="AE44" i="3"/>
  <c r="AD44" i="3"/>
  <c r="AC44" i="3"/>
  <c r="AB44" i="3"/>
  <c r="AI43" i="3"/>
  <c r="AH43" i="3"/>
  <c r="AG43" i="3"/>
  <c r="AF43" i="3"/>
  <c r="AE43" i="3"/>
  <c r="AD43" i="3"/>
  <c r="AC43" i="3"/>
  <c r="AB43" i="3"/>
  <c r="AI42" i="3"/>
  <c r="AH42" i="3"/>
  <c r="AG42" i="3"/>
  <c r="AF42" i="3"/>
  <c r="AE42" i="3"/>
  <c r="AD42" i="3"/>
  <c r="AC42" i="3"/>
  <c r="AB42" i="3"/>
  <c r="AI41" i="3"/>
  <c r="AH41" i="3"/>
  <c r="AG41" i="3"/>
  <c r="AF41" i="3"/>
  <c r="AE41" i="3"/>
  <c r="AD41" i="3"/>
  <c r="AC41" i="3"/>
  <c r="AB41" i="3"/>
  <c r="AI40" i="3"/>
  <c r="AH40" i="3"/>
  <c r="AG40" i="3"/>
  <c r="AF40" i="3"/>
  <c r="AE40" i="3"/>
  <c r="AD40" i="3"/>
  <c r="AC40" i="3"/>
  <c r="AB40" i="3"/>
  <c r="AI39" i="3"/>
  <c r="AH39" i="3"/>
  <c r="AG39" i="3"/>
  <c r="AF39" i="3"/>
  <c r="AE39" i="3"/>
  <c r="AD39" i="3"/>
  <c r="AC39" i="3"/>
  <c r="AB39" i="3"/>
  <c r="AI36" i="3"/>
  <c r="AH36" i="3"/>
  <c r="AG36" i="3"/>
  <c r="AF36" i="3"/>
  <c r="AE36" i="3"/>
  <c r="AD36" i="3"/>
  <c r="AC36" i="3"/>
  <c r="AB36" i="3"/>
  <c r="AI35" i="3"/>
  <c r="AH35" i="3"/>
  <c r="AG35" i="3"/>
  <c r="AF35" i="3"/>
  <c r="AE35" i="3"/>
  <c r="AD35" i="3"/>
  <c r="AC35" i="3"/>
  <c r="AB35" i="3"/>
  <c r="AI34" i="3"/>
  <c r="AH34" i="3"/>
  <c r="AG34" i="3"/>
  <c r="AF34" i="3"/>
  <c r="AE34" i="3"/>
  <c r="AD34" i="3"/>
  <c r="AC34" i="3"/>
  <c r="AB34" i="3"/>
  <c r="AI33" i="3"/>
  <c r="AH33" i="3"/>
  <c r="AG33" i="3"/>
  <c r="AF33" i="3"/>
  <c r="AE33" i="3"/>
  <c r="AD33" i="3"/>
  <c r="AC33" i="3"/>
  <c r="AB33" i="3"/>
  <c r="AI32" i="3"/>
  <c r="AH32" i="3"/>
  <c r="AG32" i="3"/>
  <c r="AF32" i="3"/>
  <c r="AE32" i="3"/>
  <c r="AD32" i="3"/>
  <c r="AC32" i="3"/>
  <c r="AB32" i="3"/>
  <c r="AI31" i="3"/>
  <c r="AH31" i="3"/>
  <c r="AG31" i="3"/>
  <c r="AF31" i="3"/>
  <c r="AE31" i="3"/>
  <c r="AD31" i="3"/>
  <c r="AC31" i="3"/>
  <c r="AB31" i="3"/>
  <c r="AI30" i="3"/>
  <c r="AH30" i="3"/>
  <c r="AG30" i="3"/>
  <c r="AF30" i="3"/>
  <c r="AE30" i="3"/>
  <c r="AD30" i="3"/>
  <c r="AC30" i="3"/>
  <c r="AB30" i="3"/>
  <c r="AI29" i="3"/>
  <c r="AH29" i="3"/>
  <c r="AG29" i="3"/>
  <c r="AF29" i="3"/>
  <c r="AE29" i="3"/>
  <c r="AD29" i="3"/>
  <c r="AC29" i="3"/>
  <c r="AB29" i="3"/>
  <c r="AI28" i="3"/>
  <c r="AH28" i="3"/>
  <c r="AG28" i="3"/>
  <c r="AF28" i="3"/>
  <c r="AE28" i="3"/>
  <c r="AD28" i="3"/>
  <c r="AC28" i="3"/>
  <c r="AB28" i="3"/>
  <c r="AI27" i="3"/>
  <c r="AH27" i="3"/>
  <c r="AG27" i="3"/>
  <c r="AF27" i="3"/>
  <c r="AE27" i="3"/>
  <c r="AD27" i="3"/>
  <c r="AC27" i="3"/>
  <c r="AB27" i="3"/>
  <c r="AI26" i="3"/>
  <c r="AH26" i="3"/>
  <c r="AG26" i="3"/>
  <c r="AF26" i="3"/>
  <c r="AE26" i="3"/>
  <c r="AD26" i="3"/>
  <c r="AC26" i="3"/>
  <c r="AB26" i="3"/>
  <c r="AI25" i="3"/>
  <c r="AH25" i="3"/>
  <c r="AG25" i="3"/>
  <c r="AF25" i="3"/>
  <c r="AE25" i="3"/>
  <c r="AD25" i="3"/>
  <c r="AC25" i="3"/>
  <c r="AB25" i="3"/>
  <c r="AI24" i="3"/>
  <c r="AH24" i="3"/>
  <c r="AG24" i="3"/>
  <c r="AF24" i="3"/>
  <c r="AE24" i="3"/>
  <c r="AD24" i="3"/>
  <c r="AC24" i="3"/>
  <c r="AB24" i="3"/>
  <c r="AI21" i="3"/>
  <c r="AH21" i="3"/>
  <c r="AG21" i="3"/>
  <c r="AF21" i="3"/>
  <c r="AE21" i="3"/>
  <c r="AD21" i="3"/>
  <c r="AC21" i="3"/>
  <c r="AB21" i="3"/>
  <c r="AI20" i="3"/>
  <c r="AH20" i="3"/>
  <c r="AG20" i="3"/>
  <c r="AF20" i="3"/>
  <c r="AE20" i="3"/>
  <c r="AD20" i="3"/>
  <c r="AC20" i="3"/>
  <c r="AB20" i="3"/>
  <c r="AI19" i="3"/>
  <c r="AH19" i="3"/>
  <c r="AG19" i="3"/>
  <c r="AF19" i="3"/>
  <c r="AE19" i="3"/>
  <c r="AD19" i="3"/>
  <c r="AC19" i="3"/>
  <c r="AB19" i="3"/>
  <c r="AI18" i="3"/>
  <c r="AH18" i="3"/>
  <c r="AG18" i="3"/>
  <c r="AF18" i="3"/>
  <c r="AE18" i="3"/>
  <c r="AD18" i="3"/>
  <c r="AC18" i="3"/>
  <c r="AB18" i="3"/>
  <c r="AI17" i="3"/>
  <c r="AH17" i="3"/>
  <c r="AG17" i="3"/>
  <c r="AF17" i="3"/>
  <c r="AE17" i="3"/>
  <c r="AD17" i="3"/>
  <c r="AC17" i="3"/>
  <c r="AB17" i="3"/>
  <c r="AI16" i="3"/>
  <c r="AH16" i="3"/>
  <c r="AG16" i="3"/>
  <c r="AF16" i="3"/>
  <c r="AE16" i="3"/>
  <c r="AD16" i="3"/>
  <c r="AC16" i="3"/>
  <c r="AB16" i="3"/>
  <c r="AI15" i="3"/>
  <c r="AH15" i="3"/>
  <c r="AG15" i="3"/>
  <c r="AF15" i="3"/>
  <c r="AE15" i="3"/>
  <c r="AD15" i="3"/>
  <c r="AC15" i="3"/>
  <c r="AB15" i="3"/>
  <c r="AI14" i="3"/>
  <c r="AH14" i="3"/>
  <c r="AG14" i="3"/>
  <c r="AF14" i="3"/>
  <c r="AE14" i="3"/>
  <c r="AD14" i="3"/>
  <c r="AC14" i="3"/>
  <c r="AB14" i="3"/>
  <c r="AI13" i="3"/>
  <c r="AH13" i="3"/>
  <c r="AG13" i="3"/>
  <c r="AF13" i="3"/>
  <c r="AE13" i="3"/>
  <c r="AD13" i="3"/>
  <c r="AC13" i="3"/>
  <c r="AB13" i="3"/>
  <c r="AI12" i="3"/>
  <c r="AH12" i="3"/>
  <c r="AG12" i="3"/>
  <c r="AF12" i="3"/>
  <c r="AE12" i="3"/>
  <c r="AD12" i="3"/>
  <c r="AC12" i="3"/>
  <c r="AB12" i="3"/>
  <c r="AI11" i="3"/>
  <c r="AH11" i="3"/>
  <c r="AG11" i="3"/>
  <c r="AF11" i="3"/>
  <c r="AE11" i="3"/>
  <c r="AD11" i="3"/>
  <c r="AC11" i="3"/>
  <c r="AB11" i="3"/>
  <c r="AI10" i="3"/>
  <c r="AH10" i="3"/>
  <c r="AG10" i="3"/>
  <c r="AF10" i="3"/>
  <c r="AE10" i="3"/>
  <c r="AD10" i="3"/>
  <c r="AC10" i="3"/>
  <c r="AB10" i="3"/>
  <c r="AI9" i="3"/>
  <c r="AH9" i="3"/>
  <c r="AG9" i="3"/>
  <c r="AF9" i="3"/>
  <c r="AE9" i="3"/>
  <c r="DR9" i="3" s="1"/>
  <c r="AD9" i="3"/>
  <c r="DQ9" i="3" s="1"/>
  <c r="AC9" i="3"/>
  <c r="AB9" i="3"/>
  <c r="DO9" i="3" s="1"/>
  <c r="AI8" i="3"/>
  <c r="DV8" i="3" s="1"/>
  <c r="AH8" i="3"/>
  <c r="DU8" i="3" s="1"/>
  <c r="AG8" i="3"/>
  <c r="DT8" i="3" s="1"/>
  <c r="AF8" i="3"/>
  <c r="DS8" i="3" s="1"/>
  <c r="AE8" i="3"/>
  <c r="DR8" i="3" s="1"/>
  <c r="AD8" i="3"/>
  <c r="DQ8" i="3" s="1"/>
  <c r="AC8" i="3"/>
  <c r="AB8" i="3"/>
  <c r="AI7" i="3"/>
  <c r="DV7" i="3" s="1"/>
  <c r="AH7" i="3"/>
  <c r="DU7" i="3" s="1"/>
  <c r="AG7" i="3"/>
  <c r="DT7" i="3" s="1"/>
  <c r="AF7" i="3"/>
  <c r="DS7" i="3" s="1"/>
  <c r="AE7" i="3"/>
  <c r="DR7" i="3" s="1"/>
  <c r="AD7" i="3"/>
  <c r="DQ7" i="3" s="1"/>
  <c r="AC7" i="3"/>
  <c r="AB7" i="3"/>
  <c r="DO7" i="3" s="1"/>
  <c r="AI6" i="3"/>
  <c r="DV6" i="3" s="1"/>
  <c r="AH6" i="3"/>
  <c r="DU6" i="3" s="1"/>
  <c r="AG6" i="3"/>
  <c r="DT6" i="3" s="1"/>
  <c r="AF6" i="3"/>
  <c r="DS6" i="3" s="1"/>
  <c r="AE6" i="3"/>
  <c r="DR6" i="3" s="1"/>
  <c r="AD6" i="3"/>
  <c r="DQ6" i="3" s="1"/>
  <c r="AC6" i="3"/>
  <c r="AB6" i="3"/>
  <c r="DO6" i="3" s="1"/>
  <c r="V62" i="3"/>
  <c r="U62" i="3"/>
  <c r="T62" i="3"/>
  <c r="S62" i="3"/>
  <c r="R62" i="3"/>
  <c r="Q62" i="3"/>
  <c r="P62" i="3"/>
  <c r="O62" i="3"/>
  <c r="V61" i="3"/>
  <c r="U61" i="3"/>
  <c r="T61" i="3"/>
  <c r="S61" i="3"/>
  <c r="R61" i="3"/>
  <c r="Q61" i="3"/>
  <c r="P61" i="3"/>
  <c r="O61" i="3"/>
  <c r="V60" i="3"/>
  <c r="U60" i="3"/>
  <c r="T60" i="3"/>
  <c r="S60" i="3"/>
  <c r="R60" i="3"/>
  <c r="Q60" i="3"/>
  <c r="P60" i="3"/>
  <c r="O60" i="3"/>
  <c r="V59" i="3"/>
  <c r="U59" i="3"/>
  <c r="T59" i="3"/>
  <c r="S59" i="3"/>
  <c r="R59" i="3"/>
  <c r="Q59" i="3"/>
  <c r="P59" i="3"/>
  <c r="O59" i="3"/>
  <c r="V58" i="3"/>
  <c r="U58" i="3"/>
  <c r="T58" i="3"/>
  <c r="S58" i="3"/>
  <c r="R58" i="3"/>
  <c r="Q58" i="3"/>
  <c r="O58" i="3"/>
  <c r="V57" i="3"/>
  <c r="U57" i="3"/>
  <c r="T57" i="3"/>
  <c r="S57" i="3"/>
  <c r="R57" i="3"/>
  <c r="Q57" i="3"/>
  <c r="P57" i="3"/>
  <c r="O57" i="3"/>
  <c r="V56" i="3"/>
  <c r="U56" i="3"/>
  <c r="T56" i="3"/>
  <c r="S56" i="3"/>
  <c r="R56" i="3"/>
  <c r="Q56" i="3"/>
  <c r="P56" i="3"/>
  <c r="O56" i="3"/>
  <c r="V55" i="3"/>
  <c r="U55" i="3"/>
  <c r="T55" i="3"/>
  <c r="S55" i="3"/>
  <c r="R55" i="3"/>
  <c r="Q55" i="3"/>
  <c r="P55" i="3"/>
  <c r="O55" i="3"/>
  <c r="V54" i="3"/>
  <c r="U54" i="3"/>
  <c r="T54" i="3"/>
  <c r="S54" i="3"/>
  <c r="R54" i="3"/>
  <c r="Q54" i="3"/>
  <c r="P54" i="3"/>
  <c r="O54" i="3"/>
  <c r="V53" i="3"/>
  <c r="U53" i="3"/>
  <c r="T53" i="3"/>
  <c r="S53" i="3"/>
  <c r="R53" i="3"/>
  <c r="Q53" i="3"/>
  <c r="P53" i="3"/>
  <c r="O53" i="3"/>
  <c r="V50" i="3"/>
  <c r="U50" i="3"/>
  <c r="T50" i="3"/>
  <c r="S50" i="3"/>
  <c r="R50" i="3"/>
  <c r="Q50" i="3"/>
  <c r="P50" i="3"/>
  <c r="O50" i="3"/>
  <c r="V49" i="3"/>
  <c r="U49" i="3"/>
  <c r="T49" i="3"/>
  <c r="S49" i="3"/>
  <c r="R49" i="3"/>
  <c r="Q49" i="3"/>
  <c r="P49" i="3"/>
  <c r="O49" i="3"/>
  <c r="V48" i="3"/>
  <c r="U48" i="3"/>
  <c r="T48" i="3"/>
  <c r="S48" i="3"/>
  <c r="R48" i="3"/>
  <c r="Q48" i="3"/>
  <c r="P48" i="3"/>
  <c r="O48" i="3"/>
  <c r="V47" i="3"/>
  <c r="U47" i="3"/>
  <c r="T47" i="3"/>
  <c r="S47" i="3"/>
  <c r="R47" i="3"/>
  <c r="Q47" i="3"/>
  <c r="P47" i="3"/>
  <c r="O47" i="3"/>
  <c r="V46" i="3"/>
  <c r="U46" i="3"/>
  <c r="T46" i="3"/>
  <c r="S46" i="3"/>
  <c r="R46" i="3"/>
  <c r="Q46" i="3"/>
  <c r="P46" i="3"/>
  <c r="O46" i="3"/>
  <c r="V45" i="3"/>
  <c r="U45" i="3"/>
  <c r="T45" i="3"/>
  <c r="S45" i="3"/>
  <c r="R45" i="3"/>
  <c r="Q45" i="3"/>
  <c r="P45" i="3"/>
  <c r="O45" i="3"/>
  <c r="V44" i="3"/>
  <c r="U44" i="3"/>
  <c r="T44" i="3"/>
  <c r="S44" i="3"/>
  <c r="R44" i="3"/>
  <c r="Q44" i="3"/>
  <c r="P44" i="3"/>
  <c r="O44" i="3"/>
  <c r="V43" i="3"/>
  <c r="U43" i="3"/>
  <c r="T43" i="3"/>
  <c r="S43" i="3"/>
  <c r="R43" i="3"/>
  <c r="Q43" i="3"/>
  <c r="P43" i="3"/>
  <c r="O43" i="3"/>
  <c r="V42" i="3"/>
  <c r="U42" i="3"/>
  <c r="T42" i="3"/>
  <c r="S42" i="3"/>
  <c r="R42" i="3"/>
  <c r="Q42" i="3"/>
  <c r="P42" i="3"/>
  <c r="O42" i="3"/>
  <c r="V41" i="3"/>
  <c r="U41" i="3"/>
  <c r="T41" i="3"/>
  <c r="S41" i="3"/>
  <c r="R41" i="3"/>
  <c r="Q41" i="3"/>
  <c r="P41" i="3"/>
  <c r="O41" i="3"/>
  <c r="V40" i="3"/>
  <c r="U40" i="3"/>
  <c r="T40" i="3"/>
  <c r="S40" i="3"/>
  <c r="R40" i="3"/>
  <c r="Q40" i="3"/>
  <c r="P40" i="3"/>
  <c r="O40" i="3"/>
  <c r="V39" i="3"/>
  <c r="U39" i="3"/>
  <c r="T39" i="3"/>
  <c r="S39" i="3"/>
  <c r="R39" i="3"/>
  <c r="Q39" i="3"/>
  <c r="P39" i="3"/>
  <c r="O39" i="3"/>
  <c r="V36" i="3"/>
  <c r="U36" i="3"/>
  <c r="T36" i="3"/>
  <c r="S36" i="3"/>
  <c r="R36" i="3"/>
  <c r="Q36" i="3"/>
  <c r="P36" i="3"/>
  <c r="O36" i="3"/>
  <c r="V35" i="3"/>
  <c r="U35" i="3"/>
  <c r="T35" i="3"/>
  <c r="S35" i="3"/>
  <c r="R35" i="3"/>
  <c r="Q35" i="3"/>
  <c r="P35" i="3"/>
  <c r="O35" i="3"/>
  <c r="V34" i="3"/>
  <c r="U34" i="3"/>
  <c r="T34" i="3"/>
  <c r="S34" i="3"/>
  <c r="R34" i="3"/>
  <c r="Q34" i="3"/>
  <c r="P34" i="3"/>
  <c r="O34" i="3"/>
  <c r="V33" i="3"/>
  <c r="U33" i="3"/>
  <c r="T33" i="3"/>
  <c r="S33" i="3"/>
  <c r="R33" i="3"/>
  <c r="Q33" i="3"/>
  <c r="P33" i="3"/>
  <c r="O33" i="3"/>
  <c r="V32" i="3"/>
  <c r="U32" i="3"/>
  <c r="T32" i="3"/>
  <c r="S32" i="3"/>
  <c r="R32" i="3"/>
  <c r="Q32" i="3"/>
  <c r="P32" i="3"/>
  <c r="O32" i="3"/>
  <c r="V31" i="3"/>
  <c r="U31" i="3"/>
  <c r="T31" i="3"/>
  <c r="S31" i="3"/>
  <c r="R31" i="3"/>
  <c r="Q31" i="3"/>
  <c r="P31" i="3"/>
  <c r="O31" i="3"/>
  <c r="V30" i="3"/>
  <c r="U30" i="3"/>
  <c r="T30" i="3"/>
  <c r="S30" i="3"/>
  <c r="R30" i="3"/>
  <c r="Q30" i="3"/>
  <c r="P30" i="3"/>
  <c r="O30" i="3"/>
  <c r="V29" i="3"/>
  <c r="U29" i="3"/>
  <c r="T29" i="3"/>
  <c r="S29" i="3"/>
  <c r="R29" i="3"/>
  <c r="Q29" i="3"/>
  <c r="P29" i="3"/>
  <c r="O29" i="3"/>
  <c r="V28" i="3"/>
  <c r="U28" i="3"/>
  <c r="T28" i="3"/>
  <c r="S28" i="3"/>
  <c r="R28" i="3"/>
  <c r="Q28" i="3"/>
  <c r="P28" i="3"/>
  <c r="O28" i="3"/>
  <c r="V27" i="3"/>
  <c r="U27" i="3"/>
  <c r="T27" i="3"/>
  <c r="S27" i="3"/>
  <c r="R27" i="3"/>
  <c r="Q27" i="3"/>
  <c r="P27" i="3"/>
  <c r="O27" i="3"/>
  <c r="V26" i="3"/>
  <c r="U26" i="3"/>
  <c r="T26" i="3"/>
  <c r="S26" i="3"/>
  <c r="R26" i="3"/>
  <c r="Q26" i="3"/>
  <c r="P26" i="3"/>
  <c r="O26" i="3"/>
  <c r="V25" i="3"/>
  <c r="U25" i="3"/>
  <c r="T25" i="3"/>
  <c r="S25" i="3"/>
  <c r="R25" i="3"/>
  <c r="Q25" i="3"/>
  <c r="P25" i="3"/>
  <c r="O25" i="3"/>
  <c r="V24" i="3"/>
  <c r="U24" i="3"/>
  <c r="T24" i="3"/>
  <c r="S24" i="3"/>
  <c r="R24" i="3"/>
  <c r="Q24" i="3"/>
  <c r="P24" i="3"/>
  <c r="O24" i="3"/>
  <c r="V21" i="3"/>
  <c r="U21" i="3"/>
  <c r="T21" i="3"/>
  <c r="S21" i="3"/>
  <c r="R21" i="3"/>
  <c r="Q21" i="3"/>
  <c r="P21" i="3"/>
  <c r="O21" i="3"/>
  <c r="V20" i="3"/>
  <c r="U20" i="3"/>
  <c r="T20" i="3"/>
  <c r="S20" i="3"/>
  <c r="R20" i="3"/>
  <c r="Q20" i="3"/>
  <c r="P20" i="3"/>
  <c r="O20" i="3"/>
  <c r="V19" i="3"/>
  <c r="U19" i="3"/>
  <c r="T19" i="3"/>
  <c r="S19" i="3"/>
  <c r="R19" i="3"/>
  <c r="Q19" i="3"/>
  <c r="P19" i="3"/>
  <c r="O19" i="3"/>
  <c r="V18" i="3"/>
  <c r="U18" i="3"/>
  <c r="T18" i="3"/>
  <c r="S18" i="3"/>
  <c r="R18" i="3"/>
  <c r="Q18" i="3"/>
  <c r="P18" i="3"/>
  <c r="O18" i="3"/>
  <c r="V17" i="3"/>
  <c r="U17" i="3"/>
  <c r="T17" i="3"/>
  <c r="S17" i="3"/>
  <c r="R17" i="3"/>
  <c r="Q17" i="3"/>
  <c r="P17" i="3"/>
  <c r="O17" i="3"/>
  <c r="V16" i="3"/>
  <c r="U16" i="3"/>
  <c r="T16" i="3"/>
  <c r="S16" i="3"/>
  <c r="R16" i="3"/>
  <c r="Q16" i="3"/>
  <c r="P16" i="3"/>
  <c r="O16" i="3"/>
  <c r="V15" i="3"/>
  <c r="U15" i="3"/>
  <c r="T15" i="3"/>
  <c r="S15" i="3"/>
  <c r="R15" i="3"/>
  <c r="Q15" i="3"/>
  <c r="P15" i="3"/>
  <c r="O15" i="3"/>
  <c r="V14" i="3"/>
  <c r="U14" i="3"/>
  <c r="T14" i="3"/>
  <c r="S14" i="3"/>
  <c r="R14" i="3"/>
  <c r="Q14" i="3"/>
  <c r="P14" i="3"/>
  <c r="O14" i="3"/>
  <c r="V13" i="3"/>
  <c r="U13" i="3"/>
  <c r="T13" i="3"/>
  <c r="S13" i="3"/>
  <c r="R13" i="3"/>
  <c r="Q13" i="3"/>
  <c r="P13" i="3"/>
  <c r="O13" i="3"/>
  <c r="V12" i="3"/>
  <c r="U12" i="3"/>
  <c r="T12" i="3"/>
  <c r="S12" i="3"/>
  <c r="R12" i="3"/>
  <c r="Q12" i="3"/>
  <c r="P12" i="3"/>
  <c r="O12" i="3"/>
  <c r="V11" i="3"/>
  <c r="U11" i="3"/>
  <c r="T11" i="3"/>
  <c r="S11" i="3"/>
  <c r="R11" i="3"/>
  <c r="Q11" i="3"/>
  <c r="P11" i="3"/>
  <c r="O11" i="3"/>
  <c r="V10" i="3"/>
  <c r="U10" i="3"/>
  <c r="T10" i="3"/>
  <c r="S10" i="3"/>
  <c r="R10" i="3"/>
  <c r="Q10" i="3"/>
  <c r="P10" i="3"/>
  <c r="O10" i="3"/>
  <c r="V9" i="3"/>
  <c r="U9" i="3"/>
  <c r="T9" i="3"/>
  <c r="S9" i="3"/>
  <c r="R9" i="3"/>
  <c r="Q9" i="3"/>
  <c r="P9" i="3"/>
  <c r="O9" i="3"/>
  <c r="V8" i="3"/>
  <c r="U8" i="3"/>
  <c r="T8" i="3"/>
  <c r="S8" i="3"/>
  <c r="R8" i="3"/>
  <c r="Q8" i="3"/>
  <c r="P8" i="3"/>
  <c r="O8" i="3"/>
  <c r="V7" i="3"/>
  <c r="U7" i="3"/>
  <c r="T7" i="3"/>
  <c r="S7" i="3"/>
  <c r="R7" i="3"/>
  <c r="Q7" i="3"/>
  <c r="P7" i="3"/>
  <c r="O7" i="3"/>
  <c r="V6" i="3"/>
  <c r="U6" i="3"/>
  <c r="T6" i="3"/>
  <c r="S6" i="3"/>
  <c r="R6" i="3"/>
  <c r="Q6" i="3"/>
  <c r="P6" i="3"/>
  <c r="O6" i="3"/>
  <c r="I62" i="3"/>
  <c r="H62" i="3"/>
  <c r="G62" i="3"/>
  <c r="F62" i="3"/>
  <c r="E62" i="3"/>
  <c r="D62" i="3"/>
  <c r="C62" i="3"/>
  <c r="B62" i="3"/>
  <c r="I61" i="3"/>
  <c r="H61" i="3"/>
  <c r="G61" i="3"/>
  <c r="F61" i="3"/>
  <c r="E61" i="3"/>
  <c r="D61" i="3"/>
  <c r="C61" i="3"/>
  <c r="B61" i="3"/>
  <c r="I60" i="3"/>
  <c r="H60" i="3"/>
  <c r="G60" i="3"/>
  <c r="F60" i="3"/>
  <c r="E60" i="3"/>
  <c r="D60" i="3"/>
  <c r="C60" i="3"/>
  <c r="B60" i="3"/>
  <c r="I59" i="3"/>
  <c r="H59" i="3"/>
  <c r="G59" i="3"/>
  <c r="F59" i="3"/>
  <c r="E59" i="3"/>
  <c r="D59" i="3"/>
  <c r="C59" i="3"/>
  <c r="B59" i="3"/>
  <c r="I58" i="3"/>
  <c r="H58" i="3"/>
  <c r="G58" i="3"/>
  <c r="F58" i="3"/>
  <c r="E58" i="3"/>
  <c r="D58" i="3"/>
  <c r="B58" i="3"/>
  <c r="I57" i="3"/>
  <c r="H57" i="3"/>
  <c r="G57" i="3"/>
  <c r="F57" i="3"/>
  <c r="E57" i="3"/>
  <c r="D57" i="3"/>
  <c r="C57" i="3"/>
  <c r="B57" i="3"/>
  <c r="I56" i="3"/>
  <c r="H56" i="3"/>
  <c r="G56" i="3"/>
  <c r="F56" i="3"/>
  <c r="E56" i="3"/>
  <c r="D56" i="3"/>
  <c r="C56" i="3"/>
  <c r="B56" i="3"/>
  <c r="I55" i="3"/>
  <c r="H55" i="3"/>
  <c r="G55" i="3"/>
  <c r="F55" i="3"/>
  <c r="E55" i="3"/>
  <c r="D55" i="3"/>
  <c r="C55" i="3"/>
  <c r="B55" i="3"/>
  <c r="I54" i="3"/>
  <c r="H54" i="3"/>
  <c r="G54" i="3"/>
  <c r="F54" i="3"/>
  <c r="E54" i="3"/>
  <c r="D54" i="3"/>
  <c r="C54" i="3"/>
  <c r="B54" i="3"/>
  <c r="I53" i="3"/>
  <c r="H53" i="3"/>
  <c r="G53" i="3"/>
  <c r="F53" i="3"/>
  <c r="E53" i="3"/>
  <c r="D53" i="3"/>
  <c r="C53" i="3"/>
  <c r="B53"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6" i="3"/>
  <c r="H36" i="3"/>
  <c r="G36" i="3"/>
  <c r="F36" i="3"/>
  <c r="E36" i="3"/>
  <c r="D36" i="3"/>
  <c r="C36" i="3"/>
  <c r="B36" i="3"/>
  <c r="I35" i="3"/>
  <c r="H35" i="3"/>
  <c r="G35" i="3"/>
  <c r="F35" i="3"/>
  <c r="E35" i="3"/>
  <c r="D35" i="3"/>
  <c r="C35" i="3"/>
  <c r="B35" i="3"/>
  <c r="I34" i="3"/>
  <c r="H34" i="3"/>
  <c r="G34" i="3"/>
  <c r="F34" i="3"/>
  <c r="E34" i="3"/>
  <c r="D34" i="3"/>
  <c r="C34" i="3"/>
  <c r="B34" i="3"/>
  <c r="I33" i="3"/>
  <c r="H33" i="3"/>
  <c r="G33" i="3"/>
  <c r="F33" i="3"/>
  <c r="E33" i="3"/>
  <c r="D33" i="3"/>
  <c r="C33" i="3"/>
  <c r="B33" i="3"/>
  <c r="I32" i="3"/>
  <c r="H32" i="3"/>
  <c r="G32" i="3"/>
  <c r="F32" i="3"/>
  <c r="E32" i="3"/>
  <c r="D32" i="3"/>
  <c r="C32" i="3"/>
  <c r="B32" i="3"/>
  <c r="I31" i="3"/>
  <c r="H31" i="3"/>
  <c r="G31" i="3"/>
  <c r="F31" i="3"/>
  <c r="E31" i="3"/>
  <c r="D31" i="3"/>
  <c r="C31" i="3"/>
  <c r="B31" i="3"/>
  <c r="I30" i="3"/>
  <c r="H30" i="3"/>
  <c r="G30" i="3"/>
  <c r="F30" i="3"/>
  <c r="E30" i="3"/>
  <c r="D30" i="3"/>
  <c r="C30" i="3"/>
  <c r="B30" i="3"/>
  <c r="I29" i="3"/>
  <c r="H29" i="3"/>
  <c r="G29" i="3"/>
  <c r="F29" i="3"/>
  <c r="E29" i="3"/>
  <c r="D29" i="3"/>
  <c r="C29" i="3"/>
  <c r="B29" i="3"/>
  <c r="I28" i="3"/>
  <c r="H28" i="3"/>
  <c r="G28" i="3"/>
  <c r="F28" i="3"/>
  <c r="E28" i="3"/>
  <c r="D28" i="3"/>
  <c r="C28" i="3"/>
  <c r="B28" i="3"/>
  <c r="I27" i="3"/>
  <c r="H27" i="3"/>
  <c r="G27" i="3"/>
  <c r="F27" i="3"/>
  <c r="E27" i="3"/>
  <c r="D27" i="3"/>
  <c r="C27" i="3"/>
  <c r="B27" i="3"/>
  <c r="I26" i="3"/>
  <c r="H26" i="3"/>
  <c r="G26" i="3"/>
  <c r="F26" i="3"/>
  <c r="E26" i="3"/>
  <c r="D26" i="3"/>
  <c r="C26" i="3"/>
  <c r="B26" i="3"/>
  <c r="I25" i="3"/>
  <c r="H25" i="3"/>
  <c r="G25" i="3"/>
  <c r="F25" i="3"/>
  <c r="E25" i="3"/>
  <c r="D25" i="3"/>
  <c r="C25" i="3"/>
  <c r="B25" i="3"/>
  <c r="I24" i="3"/>
  <c r="H24" i="3"/>
  <c r="G24" i="3"/>
  <c r="F24" i="3"/>
  <c r="E24" i="3"/>
  <c r="D24" i="3"/>
  <c r="C24" i="3"/>
  <c r="B24"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DV7" i="1"/>
  <c r="DU7" i="1"/>
  <c r="DT7" i="1"/>
  <c r="DR7" i="1"/>
  <c r="DQ7" i="1"/>
  <c r="DP7" i="1"/>
  <c r="DO7" i="1"/>
  <c r="DI7" i="1"/>
  <c r="DH7" i="1"/>
  <c r="DG7" i="1"/>
  <c r="DF7" i="1"/>
  <c r="DE7" i="1"/>
  <c r="DD7" i="1"/>
  <c r="DC7" i="1"/>
  <c r="DB7" i="1"/>
  <c r="CV7" i="1"/>
  <c r="CU7" i="1"/>
  <c r="CT7" i="1"/>
  <c r="CS7" i="1"/>
  <c r="CR7" i="1"/>
  <c r="CQ7" i="1"/>
  <c r="CP7" i="1"/>
  <c r="CO7" i="1"/>
  <c r="CI7" i="1"/>
  <c r="CH7" i="1"/>
  <c r="CG7" i="1"/>
  <c r="CF7" i="1"/>
  <c r="CE7" i="1"/>
  <c r="CD7" i="1"/>
  <c r="CC7" i="1"/>
  <c r="CB7" i="1"/>
  <c r="BV7" i="1"/>
  <c r="BI4" i="3" s="1"/>
  <c r="BU7" i="1"/>
  <c r="BT7" i="1"/>
  <c r="BS7" i="1"/>
  <c r="BR7" i="1"/>
  <c r="BQ7" i="1"/>
  <c r="BP7" i="1"/>
  <c r="BO7" i="1"/>
  <c r="BI7" i="1"/>
  <c r="BH7" i="1"/>
  <c r="BG7" i="1"/>
  <c r="BF7" i="1"/>
  <c r="BE7" i="1"/>
  <c r="BD7" i="1"/>
  <c r="BC7" i="1"/>
  <c r="BB7" i="1"/>
  <c r="AV7" i="1"/>
  <c r="AU7" i="1"/>
  <c r="AT7" i="1"/>
  <c r="AS7" i="1"/>
  <c r="AR7" i="1"/>
  <c r="AQ7" i="1"/>
  <c r="AP7" i="1"/>
  <c r="AO7" i="1"/>
  <c r="AI7" i="1"/>
  <c r="AH7" i="1"/>
  <c r="AG7" i="1"/>
  <c r="AF7" i="1"/>
  <c r="AE7" i="1"/>
  <c r="AD7" i="1"/>
  <c r="AC7" i="1"/>
  <c r="AB7" i="1"/>
  <c r="V7" i="1"/>
  <c r="U7" i="1"/>
  <c r="T7" i="1"/>
  <c r="S7" i="1"/>
  <c r="R7" i="1"/>
  <c r="Q7" i="1"/>
  <c r="P7" i="1"/>
  <c r="O7" i="1"/>
  <c r="I7" i="1"/>
  <c r="H7" i="1"/>
  <c r="G7" i="1"/>
  <c r="F7" i="1"/>
  <c r="E7" i="1"/>
  <c r="D7" i="1"/>
  <c r="C7" i="1"/>
  <c r="A60" i="3"/>
  <c r="A61" i="3"/>
  <c r="A62" i="3"/>
  <c r="A4" i="3"/>
  <c r="A6" i="3"/>
  <c r="A7" i="3"/>
  <c r="A8" i="3"/>
  <c r="A9" i="3"/>
  <c r="A10" i="3"/>
  <c r="A11" i="3"/>
  <c r="A12" i="3"/>
  <c r="A13" i="3"/>
  <c r="A14" i="3"/>
  <c r="A15" i="3"/>
  <c r="A16" i="3"/>
  <c r="A17" i="3"/>
  <c r="A18" i="3"/>
  <c r="A19" i="3"/>
  <c r="A20" i="3"/>
  <c r="A21" i="3"/>
  <c r="A22" i="3"/>
  <c r="A24" i="3"/>
  <c r="A25" i="3"/>
  <c r="A26" i="3"/>
  <c r="A27" i="3"/>
  <c r="A28" i="3"/>
  <c r="A29" i="3"/>
  <c r="A30" i="3"/>
  <c r="A31" i="3"/>
  <c r="A32" i="3"/>
  <c r="A33" i="3"/>
  <c r="A34" i="3"/>
  <c r="A35" i="3"/>
  <c r="A36" i="3"/>
  <c r="A37" i="3"/>
  <c r="A39" i="3"/>
  <c r="A40" i="3"/>
  <c r="A41" i="3"/>
  <c r="A42" i="3"/>
  <c r="A43" i="3"/>
  <c r="A44" i="3"/>
  <c r="A45" i="3"/>
  <c r="A46" i="3"/>
  <c r="A47" i="3"/>
  <c r="A48" i="3"/>
  <c r="A49" i="3"/>
  <c r="A50" i="3"/>
  <c r="A51" i="3"/>
  <c r="A53" i="3"/>
  <c r="A54" i="3"/>
  <c r="A55" i="3"/>
  <c r="A56" i="3"/>
  <c r="A57" i="3"/>
  <c r="A58" i="3"/>
  <c r="A59" i="3"/>
  <c r="A3" i="3"/>
  <c r="B7" i="1"/>
  <c r="B4" i="3" s="1"/>
  <c r="CS22" i="3"/>
  <c r="CH22" i="3"/>
  <c r="CF22" i="3"/>
  <c r="CD22" i="3"/>
  <c r="CB22" i="3"/>
  <c r="AT22" i="3"/>
  <c r="AR22" i="3"/>
  <c r="AH22" i="3"/>
  <c r="AG22" i="3"/>
  <c r="AF22" i="3"/>
  <c r="AE22" i="3"/>
  <c r="AD22" i="3"/>
  <c r="AB22" i="3"/>
  <c r="U22" i="3"/>
  <c r="T22" i="3"/>
  <c r="S22" i="3"/>
  <c r="R22" i="3"/>
  <c r="P22" i="3"/>
  <c r="O22" i="3"/>
  <c r="H22" i="3"/>
  <c r="G22" i="3"/>
  <c r="F22" i="3"/>
  <c r="E22" i="3"/>
  <c r="C22" i="3"/>
  <c r="B22" i="3"/>
  <c r="D22" i="3"/>
  <c r="DV40" i="1"/>
  <c r="DU40" i="1"/>
  <c r="DT40" i="1"/>
  <c r="DS40" i="1"/>
  <c r="DR40" i="1"/>
  <c r="DQ40" i="1"/>
  <c r="DP40" i="1"/>
  <c r="DO40" i="1"/>
  <c r="DI40" i="1"/>
  <c r="DH40" i="1"/>
  <c r="DG40" i="1"/>
  <c r="DF40" i="1"/>
  <c r="DE40" i="1"/>
  <c r="DD40" i="1"/>
  <c r="DC40" i="1"/>
  <c r="DB40" i="1"/>
  <c r="CV40" i="1"/>
  <c r="CU40" i="1"/>
  <c r="CT40" i="1"/>
  <c r="CS40" i="1"/>
  <c r="CR40" i="1"/>
  <c r="CQ40" i="1"/>
  <c r="CP40" i="1"/>
  <c r="CO40" i="1"/>
  <c r="CI40" i="1"/>
  <c r="CH40" i="1"/>
  <c r="CG40" i="1"/>
  <c r="CF40" i="1"/>
  <c r="CE40" i="1"/>
  <c r="CD40" i="1"/>
  <c r="CC40" i="1"/>
  <c r="CB40" i="1"/>
  <c r="BV40" i="1"/>
  <c r="BU40" i="1"/>
  <c r="BT40" i="1"/>
  <c r="BS40" i="1"/>
  <c r="BR40" i="1"/>
  <c r="BQ40" i="1"/>
  <c r="BP40" i="1"/>
  <c r="BO40" i="1"/>
  <c r="BI40" i="1"/>
  <c r="BH40" i="1"/>
  <c r="BG40" i="1"/>
  <c r="BF40" i="1"/>
  <c r="BE40" i="1"/>
  <c r="BD40" i="1"/>
  <c r="BC40" i="1"/>
  <c r="BB40" i="1"/>
  <c r="AV40" i="1"/>
  <c r="AU40" i="1"/>
  <c r="AT40" i="1"/>
  <c r="AS40" i="1"/>
  <c r="AR40" i="1"/>
  <c r="AQ40" i="1"/>
  <c r="AP40" i="1"/>
  <c r="AO40" i="1"/>
  <c r="AI40" i="1"/>
  <c r="AH40" i="1"/>
  <c r="AG40" i="1"/>
  <c r="AF40" i="1"/>
  <c r="AE40" i="1"/>
  <c r="AD40" i="1"/>
  <c r="AC40" i="1"/>
  <c r="AB40" i="1"/>
  <c r="V40" i="1"/>
  <c r="U40" i="1"/>
  <c r="T40" i="1"/>
  <c r="S40" i="1"/>
  <c r="R40" i="1"/>
  <c r="Q40" i="1"/>
  <c r="AQ37" i="3" s="1"/>
  <c r="P40" i="1"/>
  <c r="O40" i="1"/>
  <c r="I40" i="1"/>
  <c r="H40" i="1"/>
  <c r="G40" i="1"/>
  <c r="T37" i="3" s="1"/>
  <c r="F40" i="1"/>
  <c r="E40" i="1"/>
  <c r="D40" i="1"/>
  <c r="Q37" i="3" s="1"/>
  <c r="C40" i="1"/>
  <c r="B40" i="1"/>
  <c r="DV54" i="1"/>
  <c r="DU54" i="1"/>
  <c r="DT54" i="1"/>
  <c r="DS54" i="1"/>
  <c r="DR54" i="1"/>
  <c r="DQ54" i="1"/>
  <c r="DP54" i="1"/>
  <c r="DO54" i="1"/>
  <c r="DH54" i="1"/>
  <c r="DG54" i="1"/>
  <c r="DF54" i="1"/>
  <c r="DE54" i="1"/>
  <c r="DD54" i="1"/>
  <c r="DC54" i="1"/>
  <c r="DB54" i="1"/>
  <c r="CV54" i="1"/>
  <c r="CU54" i="1"/>
  <c r="CT54" i="1"/>
  <c r="CS54" i="1"/>
  <c r="CR54" i="1"/>
  <c r="CQ54" i="1"/>
  <c r="CO54" i="1"/>
  <c r="CI54" i="1"/>
  <c r="CH54" i="1"/>
  <c r="CG54" i="1"/>
  <c r="CF54" i="1"/>
  <c r="CE54" i="1"/>
  <c r="CD54" i="1"/>
  <c r="CC54" i="1"/>
  <c r="CB54" i="1"/>
  <c r="BV54" i="1"/>
  <c r="BU54" i="1"/>
  <c r="BT54" i="1"/>
  <c r="BS54" i="1"/>
  <c r="BR54" i="1"/>
  <c r="BQ54" i="1"/>
  <c r="BO54" i="1"/>
  <c r="BI54" i="1"/>
  <c r="BH54" i="1"/>
  <c r="BG54" i="1"/>
  <c r="BF54" i="1"/>
  <c r="BE54" i="1"/>
  <c r="BD54" i="1"/>
  <c r="BB54" i="1"/>
  <c r="AV54" i="1"/>
  <c r="AU54" i="1"/>
  <c r="AT54" i="1"/>
  <c r="AS54" i="1"/>
  <c r="AR54" i="1"/>
  <c r="AQ54" i="1"/>
  <c r="AP54" i="1"/>
  <c r="AO54" i="1"/>
  <c r="AI54" i="1"/>
  <c r="AH54" i="1"/>
  <c r="AG54" i="1"/>
  <c r="AF54" i="1"/>
  <c r="AE54" i="1"/>
  <c r="AD54" i="1"/>
  <c r="AC54" i="1"/>
  <c r="AB54" i="1"/>
  <c r="V54" i="1"/>
  <c r="U54" i="1"/>
  <c r="T54" i="1"/>
  <c r="S54" i="1"/>
  <c r="R54" i="1"/>
  <c r="Q54" i="1"/>
  <c r="P54" i="1"/>
  <c r="O54" i="1"/>
  <c r="I54" i="1"/>
  <c r="H54" i="1"/>
  <c r="G54" i="1"/>
  <c r="F54" i="1"/>
  <c r="E54" i="1"/>
  <c r="D54" i="1"/>
  <c r="Q51" i="3" s="1"/>
  <c r="B54" i="1"/>
  <c r="AE51" i="3" l="1"/>
  <c r="BB51" i="3"/>
  <c r="DO8" i="3"/>
  <c r="DJ3" i="3"/>
  <c r="B51" i="3"/>
  <c r="O51" i="3"/>
  <c r="DP6" i="3"/>
  <c r="O12" i="2"/>
  <c r="O17" i="2"/>
  <c r="N17" i="2"/>
  <c r="O20" i="2"/>
  <c r="N20" i="2"/>
  <c r="O26" i="2"/>
  <c r="N26" i="2"/>
  <c r="O31" i="2"/>
  <c r="O35" i="2"/>
  <c r="N35" i="2"/>
  <c r="O40" i="2"/>
  <c r="N40" i="2"/>
  <c r="O46" i="2"/>
  <c r="N46" i="2"/>
  <c r="O51" i="2"/>
  <c r="N51" i="2"/>
  <c r="O59" i="2"/>
  <c r="N59" i="2"/>
  <c r="O65" i="2"/>
  <c r="N65" i="2"/>
  <c r="AH51" i="3"/>
  <c r="CB51" i="3"/>
  <c r="BC37" i="3"/>
  <c r="O16" i="2"/>
  <c r="N16" i="2"/>
  <c r="O22" i="2"/>
  <c r="N22" i="2"/>
  <c r="O24" i="2"/>
  <c r="N24" i="2"/>
  <c r="O29" i="2"/>
  <c r="O33" i="2"/>
  <c r="N33" i="2"/>
  <c r="O36" i="2"/>
  <c r="N36" i="2"/>
  <c r="O39" i="2"/>
  <c r="N39" i="2"/>
  <c r="O44" i="2"/>
  <c r="N44" i="2"/>
  <c r="O47" i="2"/>
  <c r="N47" i="2"/>
  <c r="O50" i="2"/>
  <c r="N50" i="2"/>
  <c r="O52" i="2"/>
  <c r="N52" i="2"/>
  <c r="O55" i="2"/>
  <c r="N55" i="2"/>
  <c r="O60" i="2"/>
  <c r="N60" i="2"/>
  <c r="O66" i="2"/>
  <c r="N66" i="2"/>
  <c r="O13" i="2"/>
  <c r="O14" i="2"/>
  <c r="O18" i="2"/>
  <c r="N18" i="2"/>
  <c r="O21" i="2"/>
  <c r="N21" i="2"/>
  <c r="O25" i="2"/>
  <c r="N25" i="2"/>
  <c r="O30" i="2"/>
  <c r="N30" i="2"/>
  <c r="O34" i="2"/>
  <c r="N34" i="2"/>
  <c r="O37" i="2"/>
  <c r="N37" i="2"/>
  <c r="O41" i="2"/>
  <c r="N41" i="2"/>
  <c r="O45" i="2"/>
  <c r="N45" i="2"/>
  <c r="O49" i="2"/>
  <c r="N49" i="2"/>
  <c r="O53" i="2"/>
  <c r="N53" i="2"/>
  <c r="O58" i="2"/>
  <c r="N58" i="2"/>
  <c r="O61" i="2"/>
  <c r="N61" i="2"/>
  <c r="O62" i="2"/>
  <c r="N62" i="2"/>
  <c r="N11" i="2"/>
  <c r="O15" i="2"/>
  <c r="O19" i="2"/>
  <c r="N19" i="2"/>
  <c r="O23" i="2"/>
  <c r="N23" i="2"/>
  <c r="O32" i="2"/>
  <c r="N32" i="2"/>
  <c r="O38" i="2"/>
  <c r="N38" i="2"/>
  <c r="O48" i="2"/>
  <c r="N48" i="2"/>
  <c r="O54" i="2"/>
  <c r="N54" i="2"/>
  <c r="O67" i="2"/>
  <c r="N67" i="2"/>
  <c r="BR51" i="3"/>
  <c r="CE51" i="3"/>
  <c r="BF37" i="3"/>
  <c r="O64" i="2"/>
  <c r="N64" i="2"/>
  <c r="O63" i="2"/>
  <c r="N63" i="2"/>
  <c r="AR51" i="3"/>
  <c r="N12" i="2"/>
  <c r="N13" i="2"/>
  <c r="N14" i="2"/>
  <c r="N29" i="2"/>
  <c r="N31" i="2"/>
  <c r="DP7" i="3"/>
  <c r="DP9" i="3"/>
  <c r="DP8" i="3"/>
  <c r="CS51" i="3"/>
  <c r="AF51" i="3"/>
  <c r="BG51" i="3"/>
  <c r="BG4" i="3"/>
  <c r="DT58" i="3"/>
  <c r="DT59" i="3"/>
  <c r="BE51" i="3"/>
  <c r="BS51" i="3"/>
  <c r="CF51" i="3"/>
  <c r="BE4" i="3"/>
  <c r="AS51" i="3"/>
  <c r="BF4" i="3"/>
  <c r="BI51" i="3"/>
  <c r="BI37" i="3"/>
  <c r="DT56" i="3"/>
  <c r="DT57" i="3"/>
  <c r="DP10" i="3"/>
  <c r="DP11" i="3"/>
  <c r="DP12" i="3"/>
  <c r="DP13" i="3"/>
  <c r="DP14" i="3"/>
  <c r="DP15" i="3"/>
  <c r="DP16" i="3"/>
  <c r="DP17" i="3"/>
  <c r="DP18" i="3"/>
  <c r="DP19" i="3"/>
  <c r="DP20" i="3"/>
  <c r="DP21" i="3"/>
  <c r="DP39" i="3"/>
  <c r="DP40" i="3"/>
  <c r="DP41" i="3"/>
  <c r="DP42" i="3"/>
  <c r="DP43" i="3"/>
  <c r="DP44" i="3"/>
  <c r="DP45" i="3"/>
  <c r="DP46" i="3"/>
  <c r="DP47" i="3"/>
  <c r="DP48" i="3"/>
  <c r="DP49" i="3"/>
  <c r="DP50" i="3"/>
  <c r="DR56" i="3"/>
  <c r="DR57" i="3"/>
  <c r="DS56" i="3"/>
  <c r="DS57" i="3"/>
  <c r="DO10" i="3"/>
  <c r="DO11" i="3"/>
  <c r="DO12" i="3"/>
  <c r="DO13" i="3"/>
  <c r="DO14" i="3"/>
  <c r="DO15" i="3"/>
  <c r="DO16" i="3"/>
  <c r="DO17" i="3"/>
  <c r="DO18" i="3"/>
  <c r="DO19" i="3"/>
  <c r="DO20" i="3"/>
  <c r="DO21" i="3"/>
  <c r="DO24" i="3"/>
  <c r="DO25" i="3"/>
  <c r="DO26" i="3"/>
  <c r="DO27" i="3"/>
  <c r="DO28" i="3"/>
  <c r="DO29" i="3"/>
  <c r="DO30" i="3"/>
  <c r="DO31" i="3"/>
  <c r="DO32" i="3"/>
  <c r="DO33" i="3"/>
  <c r="DO34" i="3"/>
  <c r="DO35" i="3"/>
  <c r="DO36" i="3"/>
  <c r="DO39" i="3"/>
  <c r="DO40" i="3"/>
  <c r="DO41" i="3"/>
  <c r="DO42" i="3"/>
  <c r="DO43" i="3"/>
  <c r="DO44" i="3"/>
  <c r="DO45" i="3"/>
  <c r="DO46" i="3"/>
  <c r="DO47" i="3"/>
  <c r="DO48" i="3"/>
  <c r="DO49" i="3"/>
  <c r="DO50" i="3"/>
  <c r="DO53" i="3"/>
  <c r="DO54" i="3"/>
  <c r="DO60" i="3"/>
  <c r="DO61" i="3"/>
  <c r="DO62" i="3"/>
  <c r="DR18" i="3"/>
  <c r="DP56" i="3"/>
  <c r="DQ10" i="3"/>
  <c r="DQ11" i="3"/>
  <c r="DQ12" i="3"/>
  <c r="DQ13" i="3"/>
  <c r="DQ14" i="3"/>
  <c r="DQ15" i="3"/>
  <c r="DQ16" i="3"/>
  <c r="DQ17" i="3"/>
  <c r="DQ18" i="3"/>
  <c r="DQ19" i="3"/>
  <c r="DQ20" i="3"/>
  <c r="DQ21" i="3"/>
  <c r="DQ24" i="3"/>
  <c r="DQ25" i="3"/>
  <c r="DQ26" i="3"/>
  <c r="DQ27" i="3"/>
  <c r="DQ28" i="3"/>
  <c r="DQ29" i="3"/>
  <c r="DQ30" i="3"/>
  <c r="DQ31" i="3"/>
  <c r="DQ32" i="3"/>
  <c r="DQ33" i="3"/>
  <c r="DQ34" i="3"/>
  <c r="DQ35" i="3"/>
  <c r="DQ36" i="3"/>
  <c r="DQ39" i="3"/>
  <c r="DQ40" i="3"/>
  <c r="DQ41" i="3"/>
  <c r="DQ42" i="3"/>
  <c r="DQ43" i="3"/>
  <c r="DQ44" i="3"/>
  <c r="DQ45" i="3"/>
  <c r="DQ46" i="3"/>
  <c r="DQ47" i="3"/>
  <c r="DQ48" i="3"/>
  <c r="DQ50" i="3"/>
  <c r="DQ53" i="3"/>
  <c r="DQ54" i="3"/>
  <c r="DQ55" i="3"/>
  <c r="DQ56" i="3"/>
  <c r="DQ57" i="3"/>
  <c r="DQ60" i="3"/>
  <c r="DQ61" i="3"/>
  <c r="DQ62" i="3"/>
  <c r="DT10" i="3"/>
  <c r="DT11" i="3"/>
  <c r="DT14" i="3"/>
  <c r="DT17" i="3"/>
  <c r="DT24" i="3"/>
  <c r="DT27" i="3"/>
  <c r="DT30" i="3"/>
  <c r="DT33" i="3"/>
  <c r="DT36" i="3"/>
  <c r="DT41" i="3"/>
  <c r="DT44" i="3"/>
  <c r="DT47" i="3"/>
  <c r="DT50" i="3"/>
  <c r="DT54" i="3"/>
  <c r="DT61" i="3"/>
  <c r="DV56" i="3"/>
  <c r="DV57" i="3"/>
  <c r="DT9" i="3"/>
  <c r="DT12" i="3"/>
  <c r="DT15" i="3"/>
  <c r="DT18" i="3"/>
  <c r="DT20" i="3"/>
  <c r="DT25" i="3"/>
  <c r="DT28" i="3"/>
  <c r="DT31" i="3"/>
  <c r="DT34" i="3"/>
  <c r="DT39" i="3"/>
  <c r="DT42" i="3"/>
  <c r="DT45" i="3"/>
  <c r="DT49" i="3"/>
  <c r="DT55" i="3"/>
  <c r="DT62" i="3"/>
  <c r="DT13" i="3"/>
  <c r="DT16" i="3"/>
  <c r="DT19" i="3"/>
  <c r="DT21" i="3"/>
  <c r="DT26" i="3"/>
  <c r="DT29" i="3"/>
  <c r="DT32" i="3"/>
  <c r="DT35" i="3"/>
  <c r="DT40" i="3"/>
  <c r="DT43" i="3"/>
  <c r="DT46" i="3"/>
  <c r="DT48" i="3"/>
  <c r="DT53" i="3"/>
  <c r="DT60" i="3"/>
  <c r="DO55" i="3"/>
  <c r="DQ58" i="3"/>
  <c r="DQ59" i="3"/>
  <c r="T51" i="3"/>
  <c r="H51" i="3"/>
  <c r="U51" i="3"/>
  <c r="BO51" i="3"/>
  <c r="BD37" i="3"/>
  <c r="BB4" i="3"/>
  <c r="DR10" i="3"/>
  <c r="DR11" i="3"/>
  <c r="DR12" i="3"/>
  <c r="DR13" i="3"/>
  <c r="DR14" i="3"/>
  <c r="DR15" i="3"/>
  <c r="DR16" i="3"/>
  <c r="DR17" i="3"/>
  <c r="DR19" i="3"/>
  <c r="AB51" i="3"/>
  <c r="G51" i="3"/>
  <c r="BD51" i="3"/>
  <c r="CT51" i="3"/>
  <c r="D4" i="3"/>
  <c r="BD4" i="3"/>
  <c r="BG37" i="3"/>
  <c r="DR20" i="3"/>
  <c r="DR21" i="3"/>
  <c r="DR24" i="3"/>
  <c r="DR25" i="3"/>
  <c r="DR26" i="3"/>
  <c r="DR27" i="3"/>
  <c r="DR28" i="3"/>
  <c r="DR29" i="3"/>
  <c r="DR30" i="3"/>
  <c r="DR31" i="3"/>
  <c r="DR32" i="3"/>
  <c r="DR33" i="3"/>
  <c r="DR34" i="3"/>
  <c r="DR35" i="3"/>
  <c r="DR36" i="3"/>
  <c r="DR39" i="3"/>
  <c r="DR40" i="3"/>
  <c r="DR41" i="3"/>
  <c r="DR42" i="3"/>
  <c r="DR43" i="3"/>
  <c r="DR44" i="3"/>
  <c r="DR45" i="3"/>
  <c r="DR46" i="3"/>
  <c r="DR47" i="3"/>
  <c r="DR48" i="3"/>
  <c r="DR49" i="3"/>
  <c r="DR50" i="3"/>
  <c r="DR53" i="3"/>
  <c r="DR54" i="3"/>
  <c r="DR55" i="3"/>
  <c r="DR60" i="3"/>
  <c r="DR61" i="3"/>
  <c r="DR62" i="3"/>
  <c r="DR58" i="3"/>
  <c r="DR59" i="3"/>
  <c r="AO51" i="3"/>
  <c r="CR51" i="3"/>
  <c r="BE37" i="3"/>
  <c r="BC4" i="3"/>
  <c r="DS10" i="3"/>
  <c r="DS11" i="3"/>
  <c r="DS12" i="3"/>
  <c r="DS13" i="3"/>
  <c r="DS14" i="3"/>
  <c r="DS15" i="3"/>
  <c r="DS16" i="3"/>
  <c r="DS17" i="3"/>
  <c r="DS18" i="3"/>
  <c r="DS19" i="3"/>
  <c r="DS20" i="3"/>
  <c r="DS21" i="3"/>
  <c r="DS24" i="3"/>
  <c r="DS25" i="3"/>
  <c r="DS26" i="3"/>
  <c r="DS27" i="3"/>
  <c r="DS28" i="3"/>
  <c r="DS29" i="3"/>
  <c r="DS30" i="3"/>
  <c r="DS31" i="3"/>
  <c r="DS32" i="3"/>
  <c r="DS33" i="3"/>
  <c r="DS34" i="3"/>
  <c r="DS35" i="3"/>
  <c r="DS36" i="3"/>
  <c r="DS39" i="3"/>
  <c r="DS40" i="3"/>
  <c r="DS41" i="3"/>
  <c r="DS42" i="3"/>
  <c r="DS43" i="3"/>
  <c r="DS44" i="3"/>
  <c r="DS45" i="3"/>
  <c r="DS46" i="3"/>
  <c r="DS47" i="3"/>
  <c r="DS48" i="3"/>
  <c r="DS49" i="3"/>
  <c r="DS50" i="3"/>
  <c r="DS53" i="3"/>
  <c r="DS54" i="3"/>
  <c r="DS55" i="3"/>
  <c r="DS60" i="3"/>
  <c r="DS61" i="3"/>
  <c r="DS62" i="3"/>
  <c r="DS58" i="3"/>
  <c r="DS59" i="3"/>
  <c r="DU11" i="3"/>
  <c r="DU14" i="3"/>
  <c r="DU17" i="3"/>
  <c r="DU20" i="3"/>
  <c r="DU25" i="3"/>
  <c r="DU28" i="3"/>
  <c r="DU31" i="3"/>
  <c r="DU34" i="3"/>
  <c r="DU39" i="3"/>
  <c r="DU42" i="3"/>
  <c r="DU45" i="3"/>
  <c r="DU49" i="3"/>
  <c r="DU54" i="3"/>
  <c r="DU57" i="3"/>
  <c r="DU62" i="3"/>
  <c r="DU59" i="3"/>
  <c r="CU51" i="3"/>
  <c r="DV9" i="3"/>
  <c r="DV10" i="3"/>
  <c r="DV11" i="3"/>
  <c r="DV12" i="3"/>
  <c r="DV13" i="3"/>
  <c r="DV14" i="3"/>
  <c r="DV15" i="3"/>
  <c r="DV16" i="3"/>
  <c r="DV17" i="3"/>
  <c r="DV18" i="3"/>
  <c r="DV19" i="3"/>
  <c r="DV20" i="3"/>
  <c r="DV21" i="3"/>
  <c r="DV24" i="3"/>
  <c r="DV25" i="3"/>
  <c r="DV26" i="3"/>
  <c r="DV27" i="3"/>
  <c r="DV28" i="3"/>
  <c r="DV29" i="3"/>
  <c r="DV30" i="3"/>
  <c r="DV31" i="3"/>
  <c r="DV32" i="3"/>
  <c r="DV33" i="3"/>
  <c r="DV34" i="3"/>
  <c r="DV35" i="3"/>
  <c r="DV36" i="3"/>
  <c r="DV39" i="3"/>
  <c r="DV40" i="3"/>
  <c r="DV41" i="3"/>
  <c r="DV42" i="3"/>
  <c r="DV43" i="3"/>
  <c r="DV44" i="3"/>
  <c r="DV45" i="3"/>
  <c r="DV46" i="3"/>
  <c r="DV47" i="3"/>
  <c r="DV48" i="3"/>
  <c r="DV49" i="3"/>
  <c r="DV50" i="3"/>
  <c r="DV53" i="3"/>
  <c r="DV54" i="3"/>
  <c r="DV55" i="3"/>
  <c r="DV60" i="3"/>
  <c r="DV61" i="3"/>
  <c r="DV62" i="3"/>
  <c r="DV58" i="3"/>
  <c r="DV59" i="3"/>
  <c r="DU10" i="3"/>
  <c r="DU13" i="3"/>
  <c r="DU16" i="3"/>
  <c r="DU19" i="3"/>
  <c r="DU24" i="3"/>
  <c r="DU27" i="3"/>
  <c r="DU30" i="3"/>
  <c r="DU33" i="3"/>
  <c r="DU36" i="3"/>
  <c r="DU41" i="3"/>
  <c r="DU44" i="3"/>
  <c r="DU47" i="3"/>
  <c r="DU50" i="3"/>
  <c r="DU55" i="3"/>
  <c r="DU60" i="3"/>
  <c r="BT51" i="3"/>
  <c r="BH37" i="3"/>
  <c r="AT51" i="3"/>
  <c r="CH51" i="3"/>
  <c r="DO56" i="3"/>
  <c r="DO57" i="3"/>
  <c r="DO58" i="3"/>
  <c r="DO59" i="3"/>
  <c r="DU9" i="3"/>
  <c r="DU12" i="3"/>
  <c r="DU15" i="3"/>
  <c r="DU18" i="3"/>
  <c r="DU21" i="3"/>
  <c r="DU26" i="3"/>
  <c r="DU29" i="3"/>
  <c r="DU32" i="3"/>
  <c r="DU35" i="3"/>
  <c r="DU40" i="3"/>
  <c r="DU43" i="3"/>
  <c r="DU46" i="3"/>
  <c r="DU48" i="3"/>
  <c r="DU53" i="3"/>
  <c r="DU56" i="3"/>
  <c r="DU61" i="3"/>
  <c r="DU58" i="3"/>
  <c r="BF51" i="3"/>
  <c r="CG51" i="3"/>
  <c r="F4" i="3"/>
  <c r="BU51" i="3"/>
  <c r="F51" i="3"/>
  <c r="S51" i="3"/>
  <c r="AG51" i="3"/>
  <c r="AU51" i="3"/>
  <c r="BH51" i="3"/>
  <c r="CO51" i="3"/>
  <c r="BB37" i="3"/>
  <c r="H4" i="3"/>
  <c r="BH4" i="3"/>
  <c r="DP57" i="3"/>
  <c r="AV51" i="3"/>
  <c r="AI51" i="3"/>
  <c r="BV51" i="3"/>
  <c r="CI51" i="3"/>
  <c r="CV51" i="3"/>
  <c r="AI22" i="3"/>
  <c r="AV22" i="3"/>
  <c r="I51" i="3"/>
  <c r="V51" i="3"/>
  <c r="I22" i="3"/>
  <c r="V22" i="3"/>
  <c r="E51" i="3"/>
  <c r="R51" i="3"/>
  <c r="DP24" i="3"/>
  <c r="DP25" i="3"/>
  <c r="DP26" i="3"/>
  <c r="DP27" i="3"/>
  <c r="DP28" i="3"/>
  <c r="DP29" i="3"/>
  <c r="DP30" i="3"/>
  <c r="DP31" i="3"/>
  <c r="DP32" i="3"/>
  <c r="DP33" i="3"/>
  <c r="DP34" i="3"/>
  <c r="DP35" i="3"/>
  <c r="DP36" i="3"/>
  <c r="DP53" i="3"/>
  <c r="DP54" i="3"/>
  <c r="DP55" i="3"/>
  <c r="DP60" i="3"/>
  <c r="DP61" i="3"/>
  <c r="DP62" i="3"/>
  <c r="DP59" i="3"/>
  <c r="AP22" i="3"/>
  <c r="AC22" i="3"/>
  <c r="BP22" i="3"/>
  <c r="DQ49" i="3"/>
  <c r="C37" i="3"/>
  <c r="E37" i="3"/>
  <c r="I37" i="3"/>
  <c r="P37" i="3"/>
  <c r="R37" i="3"/>
  <c r="V37" i="3"/>
  <c r="AC37" i="3"/>
  <c r="AE37" i="3"/>
  <c r="AG37" i="3"/>
  <c r="AI37" i="3"/>
  <c r="AP37" i="3"/>
  <c r="AR37" i="3"/>
  <c r="AT37" i="3"/>
  <c r="AV37" i="3"/>
  <c r="BP37" i="3"/>
  <c r="BR37" i="3"/>
  <c r="BT37" i="3"/>
  <c r="BV37" i="3"/>
  <c r="CC37" i="3"/>
  <c r="CE37" i="3"/>
  <c r="CG37" i="3"/>
  <c r="CI37" i="3"/>
  <c r="CP37" i="3"/>
  <c r="CR37" i="3"/>
  <c r="CT37" i="3"/>
  <c r="CV37" i="3"/>
  <c r="B37" i="3"/>
  <c r="F37" i="3"/>
  <c r="H37" i="3"/>
  <c r="O37" i="3"/>
  <c r="S37" i="3"/>
  <c r="U37" i="3"/>
  <c r="AB37" i="3"/>
  <c r="AF37" i="3"/>
  <c r="AH37" i="3"/>
  <c r="AO37" i="3"/>
  <c r="AS37" i="3"/>
  <c r="AU37" i="3"/>
  <c r="BO37" i="3"/>
  <c r="BS37" i="3"/>
  <c r="BU37" i="3"/>
  <c r="CB37" i="3"/>
  <c r="CF37" i="3"/>
  <c r="CH37" i="3"/>
  <c r="CO37" i="3"/>
  <c r="CS37" i="3"/>
  <c r="CU37" i="3"/>
  <c r="O4" i="3"/>
  <c r="DB4" i="3" s="1"/>
  <c r="Q4" i="3"/>
  <c r="S4" i="3"/>
  <c r="U4" i="3"/>
  <c r="AB4" i="3"/>
  <c r="AF4" i="3"/>
  <c r="AH4" i="3"/>
  <c r="AO4" i="3"/>
  <c r="AS4" i="3"/>
  <c r="AU4" i="3"/>
  <c r="BO4" i="3"/>
  <c r="BS4" i="3"/>
  <c r="BU4" i="3"/>
  <c r="CB4" i="3"/>
  <c r="C4" i="3"/>
  <c r="E4" i="3"/>
  <c r="G4" i="3"/>
  <c r="I4" i="3"/>
  <c r="P4" i="3"/>
  <c r="R4" i="3"/>
  <c r="T4" i="3"/>
  <c r="V4" i="3"/>
  <c r="AC4" i="3"/>
  <c r="AE4" i="3"/>
  <c r="AG4" i="3"/>
  <c r="AI4" i="3"/>
  <c r="AP4" i="3"/>
  <c r="AR4" i="3"/>
  <c r="AT4" i="3"/>
  <c r="AV4" i="3"/>
  <c r="BP4" i="3"/>
  <c r="BR4" i="3"/>
  <c r="BT4" i="3"/>
  <c r="BV4" i="3"/>
  <c r="CU4" i="3"/>
  <c r="CQ51" i="3"/>
  <c r="AD4" i="3"/>
  <c r="AQ4" i="3"/>
  <c r="BQ4" i="3"/>
  <c r="E6" i="1"/>
  <c r="I6" i="1"/>
  <c r="R6" i="1"/>
  <c r="T6" i="1"/>
  <c r="V6" i="1"/>
  <c r="CC6" i="1"/>
  <c r="CE6" i="1"/>
  <c r="CG6" i="1"/>
  <c r="CI6" i="1"/>
  <c r="CR6" i="1"/>
  <c r="CT6" i="1"/>
  <c r="CV6" i="1"/>
  <c r="DC6" i="1"/>
  <c r="DE6" i="1"/>
  <c r="DG6" i="1"/>
  <c r="DI6" i="1"/>
  <c r="DP6" i="1"/>
  <c r="DR6" i="1"/>
  <c r="DT6" i="1"/>
  <c r="DV6" i="1"/>
  <c r="DV8" i="1" s="1"/>
  <c r="CC4" i="3"/>
  <c r="CE4" i="3"/>
  <c r="CG4" i="3"/>
  <c r="CI4" i="3"/>
  <c r="CP4" i="3"/>
  <c r="CR4" i="3"/>
  <c r="BR22" i="3"/>
  <c r="BT22" i="3"/>
  <c r="BV22" i="3"/>
  <c r="CP22" i="3"/>
  <c r="CR22" i="3"/>
  <c r="CT22" i="3"/>
  <c r="CV22" i="3"/>
  <c r="CP51" i="3"/>
  <c r="F6" i="1"/>
  <c r="H6" i="1"/>
  <c r="O6" i="1"/>
  <c r="S6" i="1"/>
  <c r="U6" i="1"/>
  <c r="BO6" i="1"/>
  <c r="BQ6" i="1"/>
  <c r="BS6" i="1"/>
  <c r="BU6" i="1"/>
  <c r="CB6" i="1"/>
  <c r="CD6" i="1"/>
  <c r="CF6" i="1"/>
  <c r="CH6" i="1"/>
  <c r="CO6" i="1"/>
  <c r="CQ6" i="1"/>
  <c r="CS6" i="1"/>
  <c r="CU6" i="1"/>
  <c r="DB6" i="1"/>
  <c r="DD6" i="1"/>
  <c r="DF6" i="1"/>
  <c r="CF3" i="3" s="1"/>
  <c r="DH6" i="1"/>
  <c r="CH3" i="3" s="1"/>
  <c r="DO6" i="1"/>
  <c r="DQ6" i="1"/>
  <c r="DU6" i="1"/>
  <c r="CD4" i="3"/>
  <c r="CF4" i="3"/>
  <c r="CH4" i="3"/>
  <c r="CO4" i="3"/>
  <c r="CQ4" i="3"/>
  <c r="CT4" i="3"/>
  <c r="CV4" i="3"/>
  <c r="AO22" i="3"/>
  <c r="AQ22" i="3"/>
  <c r="AS22" i="3"/>
  <c r="AU22" i="3"/>
  <c r="BO22" i="3"/>
  <c r="BQ22" i="3"/>
  <c r="BS22" i="3"/>
  <c r="BU22" i="3"/>
  <c r="CC22" i="3"/>
  <c r="CE22" i="3"/>
  <c r="CG22" i="3"/>
  <c r="CI22" i="3"/>
  <c r="CO22" i="3"/>
  <c r="CQ22" i="3"/>
  <c r="CU22" i="3"/>
  <c r="BQ37" i="3"/>
  <c r="CD37" i="3"/>
  <c r="CQ37" i="3"/>
  <c r="AD37" i="3"/>
  <c r="D37" i="3"/>
  <c r="DD37" i="3" s="1"/>
  <c r="Q22" i="3"/>
  <c r="DD22" i="3" s="1"/>
  <c r="AQ51" i="3"/>
  <c r="CD51" i="3"/>
  <c r="Q6" i="1"/>
  <c r="AD51" i="3"/>
  <c r="BQ51" i="3"/>
  <c r="P6" i="1"/>
  <c r="CC51" i="3"/>
  <c r="D51" i="3"/>
  <c r="DD51" i="3" s="1"/>
  <c r="D6" i="1"/>
  <c r="DC6" i="3"/>
  <c r="DE6" i="3"/>
  <c r="DG6" i="3"/>
  <c r="DI6" i="3"/>
  <c r="DC7" i="3"/>
  <c r="DE7" i="3"/>
  <c r="DG7" i="3"/>
  <c r="DI7" i="3"/>
  <c r="DC8" i="3"/>
  <c r="DE8" i="3"/>
  <c r="DG8" i="3"/>
  <c r="DI8" i="3"/>
  <c r="DC9" i="3"/>
  <c r="DE9" i="3"/>
  <c r="DG9" i="3"/>
  <c r="DI9" i="3"/>
  <c r="DC10" i="3"/>
  <c r="DE10" i="3"/>
  <c r="DG10" i="3"/>
  <c r="DI10" i="3"/>
  <c r="DC11" i="3"/>
  <c r="DE11" i="3"/>
  <c r="DG11" i="3"/>
  <c r="DI11" i="3"/>
  <c r="DC12" i="3"/>
  <c r="DE12" i="3"/>
  <c r="DG12" i="3"/>
  <c r="DI12" i="3"/>
  <c r="DC13" i="3"/>
  <c r="DE13" i="3"/>
  <c r="DG13" i="3"/>
  <c r="DI13" i="3"/>
  <c r="DC14" i="3"/>
  <c r="DE14" i="3"/>
  <c r="DG14" i="3"/>
  <c r="DI14" i="3"/>
  <c r="DC15" i="3"/>
  <c r="DE15" i="3"/>
  <c r="DG15" i="3"/>
  <c r="DI15" i="3"/>
  <c r="DC16" i="3"/>
  <c r="DE16" i="3"/>
  <c r="DG16" i="3"/>
  <c r="DI16" i="3"/>
  <c r="DC17" i="3"/>
  <c r="DE17" i="3"/>
  <c r="DG17" i="3"/>
  <c r="DI17" i="3"/>
  <c r="DC18" i="3"/>
  <c r="DE18" i="3"/>
  <c r="DG18" i="3"/>
  <c r="DI18" i="3"/>
  <c r="DC19" i="3"/>
  <c r="DE19" i="3"/>
  <c r="DG19" i="3"/>
  <c r="DI19" i="3"/>
  <c r="DC20" i="3"/>
  <c r="DE20" i="3"/>
  <c r="DG20" i="3"/>
  <c r="DI20" i="3"/>
  <c r="DC21" i="3"/>
  <c r="DE21" i="3"/>
  <c r="DG21" i="3"/>
  <c r="DI21" i="3"/>
  <c r="DC22" i="3"/>
  <c r="DE22" i="3"/>
  <c r="DG22" i="3"/>
  <c r="DC24" i="3"/>
  <c r="DE24" i="3"/>
  <c r="DG24" i="3"/>
  <c r="DI24" i="3"/>
  <c r="DC25" i="3"/>
  <c r="DE25" i="3"/>
  <c r="DG25" i="3"/>
  <c r="DI25" i="3"/>
  <c r="DC26" i="3"/>
  <c r="DE26" i="3"/>
  <c r="DG26" i="3"/>
  <c r="DI26" i="3"/>
  <c r="DC27" i="3"/>
  <c r="DE27" i="3"/>
  <c r="DG27" i="3"/>
  <c r="DI27" i="3"/>
  <c r="DC28" i="3"/>
  <c r="DE28" i="3"/>
  <c r="DG28" i="3"/>
  <c r="DI28" i="3"/>
  <c r="DC29" i="3"/>
  <c r="DE29" i="3"/>
  <c r="DG29" i="3"/>
  <c r="DI29" i="3"/>
  <c r="DC30" i="3"/>
  <c r="DE30" i="3"/>
  <c r="DG30" i="3"/>
  <c r="DI30" i="3"/>
  <c r="DC31" i="3"/>
  <c r="DE31" i="3"/>
  <c r="DG31" i="3"/>
  <c r="DI31" i="3"/>
  <c r="DC32" i="3"/>
  <c r="DE32" i="3"/>
  <c r="DG32" i="3"/>
  <c r="DI32" i="3"/>
  <c r="DC33" i="3"/>
  <c r="DE33" i="3"/>
  <c r="DG33" i="3"/>
  <c r="DI33" i="3"/>
  <c r="DC34" i="3"/>
  <c r="DE34" i="3"/>
  <c r="DG34" i="3"/>
  <c r="DI34" i="3"/>
  <c r="DC35" i="3"/>
  <c r="DE35" i="3"/>
  <c r="DG35" i="3"/>
  <c r="DI35" i="3"/>
  <c r="DC36" i="3"/>
  <c r="DE36" i="3"/>
  <c r="DG36" i="3"/>
  <c r="DI36" i="3"/>
  <c r="DB39" i="3"/>
  <c r="DD39" i="3"/>
  <c r="DF39" i="3"/>
  <c r="DH39" i="3"/>
  <c r="DB40" i="3"/>
  <c r="DD40" i="3"/>
  <c r="DF40" i="3"/>
  <c r="DH40" i="3"/>
  <c r="DB41" i="3"/>
  <c r="DD41" i="3"/>
  <c r="DF41" i="3"/>
  <c r="DH41" i="3"/>
  <c r="DB42" i="3"/>
  <c r="DD42" i="3"/>
  <c r="DF42" i="3"/>
  <c r="DH42" i="3"/>
  <c r="DB43" i="3"/>
  <c r="DD43" i="3"/>
  <c r="DF43" i="3"/>
  <c r="DH43" i="3"/>
  <c r="DB44" i="3"/>
  <c r="DD44" i="3"/>
  <c r="DF44" i="3"/>
  <c r="DH44" i="3"/>
  <c r="DB45" i="3"/>
  <c r="DD45" i="3"/>
  <c r="DF45" i="3"/>
  <c r="DH45" i="3"/>
  <c r="DB46" i="3"/>
  <c r="DD46" i="3"/>
  <c r="DF46" i="3"/>
  <c r="DH46" i="3"/>
  <c r="DB47" i="3"/>
  <c r="DD47" i="3"/>
  <c r="DF47" i="3"/>
  <c r="DH47" i="3"/>
  <c r="DB48" i="3"/>
  <c r="DD48" i="3"/>
  <c r="DF48" i="3"/>
  <c r="DH48" i="3"/>
  <c r="DB49" i="3"/>
  <c r="DD49" i="3"/>
  <c r="DF49" i="3"/>
  <c r="DH49" i="3"/>
  <c r="DB50" i="3"/>
  <c r="DD50" i="3"/>
  <c r="DF50" i="3"/>
  <c r="DH50" i="3"/>
  <c r="DB53" i="3"/>
  <c r="DD53" i="3"/>
  <c r="DF53" i="3"/>
  <c r="DH53" i="3"/>
  <c r="DB54" i="3"/>
  <c r="DD54" i="3"/>
  <c r="DF54" i="3"/>
  <c r="DH54" i="3"/>
  <c r="DB55" i="3"/>
  <c r="DD55" i="3"/>
  <c r="DF55" i="3"/>
  <c r="DH55" i="3"/>
  <c r="DB56" i="3"/>
  <c r="DD56" i="3"/>
  <c r="DF56" i="3"/>
  <c r="DH56" i="3"/>
  <c r="DB57" i="3"/>
  <c r="DD57" i="3"/>
  <c r="DF57" i="3"/>
  <c r="DH57" i="3"/>
  <c r="DB58" i="3"/>
  <c r="DD58" i="3"/>
  <c r="DF58" i="3"/>
  <c r="DH58" i="3"/>
  <c r="DB59" i="3"/>
  <c r="DD59" i="3"/>
  <c r="DF59" i="3"/>
  <c r="DH59" i="3"/>
  <c r="DB60" i="3"/>
  <c r="DD60" i="3"/>
  <c r="DF60" i="3"/>
  <c r="DH60" i="3"/>
  <c r="DB61" i="3"/>
  <c r="DD61" i="3"/>
  <c r="DF61" i="3"/>
  <c r="DH61" i="3"/>
  <c r="DB62" i="3"/>
  <c r="DD62" i="3"/>
  <c r="DF62" i="3"/>
  <c r="DH62" i="3"/>
  <c r="DB6" i="3"/>
  <c r="DD6" i="3"/>
  <c r="DF6" i="3"/>
  <c r="DH6" i="3"/>
  <c r="DB7" i="3"/>
  <c r="DD7" i="3"/>
  <c r="DF7" i="3"/>
  <c r="DH7" i="3"/>
  <c r="DB8" i="3"/>
  <c r="DD8" i="3"/>
  <c r="DF8" i="3"/>
  <c r="DH8" i="3"/>
  <c r="DB9" i="3"/>
  <c r="DD9" i="3"/>
  <c r="DF9" i="3"/>
  <c r="DH9" i="3"/>
  <c r="DB10" i="3"/>
  <c r="DD10" i="3"/>
  <c r="DF10" i="3"/>
  <c r="DH10" i="3"/>
  <c r="DB11" i="3"/>
  <c r="DD11" i="3"/>
  <c r="DF11" i="3"/>
  <c r="DH11" i="3"/>
  <c r="DB12" i="3"/>
  <c r="DD12" i="3"/>
  <c r="DF12" i="3"/>
  <c r="DH12" i="3"/>
  <c r="DB13" i="3"/>
  <c r="DD13" i="3"/>
  <c r="DF13" i="3"/>
  <c r="DH13" i="3"/>
  <c r="DB14" i="3"/>
  <c r="DD14" i="3"/>
  <c r="DF14" i="3"/>
  <c r="DH14" i="3"/>
  <c r="DB15" i="3"/>
  <c r="DD15" i="3"/>
  <c r="DF15" i="3"/>
  <c r="DH15" i="3"/>
  <c r="DB16" i="3"/>
  <c r="DD16" i="3"/>
  <c r="DF16" i="3"/>
  <c r="DH16" i="3"/>
  <c r="DB17" i="3"/>
  <c r="DD17" i="3"/>
  <c r="DF17" i="3"/>
  <c r="DH17" i="3"/>
  <c r="DB18" i="3"/>
  <c r="DD18" i="3"/>
  <c r="DF18" i="3"/>
  <c r="DH18" i="3"/>
  <c r="DB19" i="3"/>
  <c r="DD19" i="3"/>
  <c r="DF19" i="3"/>
  <c r="DH19" i="3"/>
  <c r="DB20" i="3"/>
  <c r="DD20" i="3"/>
  <c r="DF20" i="3"/>
  <c r="DH20" i="3"/>
  <c r="DB21" i="3"/>
  <c r="DD21" i="3"/>
  <c r="DF21" i="3"/>
  <c r="DH21" i="3"/>
  <c r="DB22" i="3"/>
  <c r="DF22" i="3"/>
  <c r="DH22" i="3"/>
  <c r="DB24" i="3"/>
  <c r="DD24" i="3"/>
  <c r="DF24" i="3"/>
  <c r="DH24" i="3"/>
  <c r="DB25" i="3"/>
  <c r="DD25" i="3"/>
  <c r="DF25" i="3"/>
  <c r="DH25" i="3"/>
  <c r="DB26" i="3"/>
  <c r="DD26" i="3"/>
  <c r="DF26" i="3"/>
  <c r="DH26" i="3"/>
  <c r="DB27" i="3"/>
  <c r="DD27" i="3"/>
  <c r="DF27" i="3"/>
  <c r="DH27" i="3"/>
  <c r="DB28" i="3"/>
  <c r="DD28" i="3"/>
  <c r="DF28" i="3"/>
  <c r="DH28" i="3"/>
  <c r="DB29" i="3"/>
  <c r="DD29" i="3"/>
  <c r="DF29" i="3"/>
  <c r="DH29" i="3"/>
  <c r="DB30" i="3"/>
  <c r="DD30" i="3"/>
  <c r="DF30" i="3"/>
  <c r="DH30" i="3"/>
  <c r="DB31" i="3"/>
  <c r="DD31" i="3"/>
  <c r="DF31" i="3"/>
  <c r="DH31" i="3"/>
  <c r="DB32" i="3"/>
  <c r="DD32" i="3"/>
  <c r="DF32" i="3"/>
  <c r="DH32" i="3"/>
  <c r="DB33" i="3"/>
  <c r="DD33" i="3"/>
  <c r="DF33" i="3"/>
  <c r="DH33" i="3"/>
  <c r="DB34" i="3"/>
  <c r="DD34" i="3"/>
  <c r="DF34" i="3"/>
  <c r="DH34" i="3"/>
  <c r="DB35" i="3"/>
  <c r="DD35" i="3"/>
  <c r="DF35" i="3"/>
  <c r="DH35" i="3"/>
  <c r="DB36" i="3"/>
  <c r="DD36" i="3"/>
  <c r="DF36" i="3"/>
  <c r="DH36" i="3"/>
  <c r="DC39" i="3"/>
  <c r="DE39" i="3"/>
  <c r="DG39" i="3"/>
  <c r="DI39" i="3"/>
  <c r="DC40" i="3"/>
  <c r="DE40" i="3"/>
  <c r="DG40" i="3"/>
  <c r="DI40" i="3"/>
  <c r="DC41" i="3"/>
  <c r="DE41" i="3"/>
  <c r="DG41" i="3"/>
  <c r="DI41" i="3"/>
  <c r="DC42" i="3"/>
  <c r="DE42" i="3"/>
  <c r="DI42" i="3"/>
  <c r="DC43" i="3"/>
  <c r="DE43" i="3"/>
  <c r="DG43" i="3"/>
  <c r="DI43" i="3"/>
  <c r="DC44" i="3"/>
  <c r="DE44" i="3"/>
  <c r="DG44" i="3"/>
  <c r="DI44" i="3"/>
  <c r="DC45" i="3"/>
  <c r="DE45" i="3"/>
  <c r="DG45" i="3"/>
  <c r="DI45" i="3"/>
  <c r="DC46" i="3"/>
  <c r="DE46" i="3"/>
  <c r="DG46" i="3"/>
  <c r="DI46" i="3"/>
  <c r="DC47" i="3"/>
  <c r="DE47" i="3"/>
  <c r="DG47" i="3"/>
  <c r="DI47" i="3"/>
  <c r="DC48" i="3"/>
  <c r="DE48" i="3"/>
  <c r="DG48" i="3"/>
  <c r="DI48" i="3"/>
  <c r="DC49" i="3"/>
  <c r="DE49" i="3"/>
  <c r="DG49" i="3"/>
  <c r="DI49" i="3"/>
  <c r="DC50" i="3"/>
  <c r="DE50" i="3"/>
  <c r="DG50" i="3"/>
  <c r="DI50" i="3"/>
  <c r="DC53" i="3"/>
  <c r="DE53" i="3"/>
  <c r="DG53" i="3"/>
  <c r="DI53" i="3"/>
  <c r="DC54" i="3"/>
  <c r="DE54" i="3"/>
  <c r="DG54" i="3"/>
  <c r="DI54" i="3"/>
  <c r="DC55" i="3"/>
  <c r="DE55" i="3"/>
  <c r="DG55" i="3"/>
  <c r="DI55" i="3"/>
  <c r="DC56" i="3"/>
  <c r="DE56" i="3"/>
  <c r="DG56" i="3"/>
  <c r="DI56" i="3"/>
  <c r="DC57" i="3"/>
  <c r="DE57" i="3"/>
  <c r="DG57" i="3"/>
  <c r="DI57" i="3"/>
  <c r="DE58" i="3"/>
  <c r="DG58" i="3"/>
  <c r="DI58" i="3"/>
  <c r="DC59" i="3"/>
  <c r="DE59" i="3"/>
  <c r="DG59" i="3"/>
  <c r="DI59" i="3"/>
  <c r="DC60" i="3"/>
  <c r="DE60" i="3"/>
  <c r="DG60" i="3"/>
  <c r="DI60" i="3"/>
  <c r="DC61" i="3"/>
  <c r="DE61" i="3"/>
  <c r="DG61" i="3"/>
  <c r="DI61" i="3"/>
  <c r="DC62" i="3"/>
  <c r="DE62" i="3"/>
  <c r="DG62" i="3"/>
  <c r="DI62" i="3"/>
  <c r="DG42" i="3"/>
  <c r="G37" i="3"/>
  <c r="DG37" i="3" s="1"/>
  <c r="G6" i="1"/>
  <c r="AC6" i="1"/>
  <c r="AE6" i="1"/>
  <c r="AG6" i="1"/>
  <c r="AI6" i="1"/>
  <c r="AP6" i="1"/>
  <c r="AR6" i="1"/>
  <c r="AT6" i="1"/>
  <c r="AV6" i="1"/>
  <c r="BE6" i="1"/>
  <c r="BG6" i="1"/>
  <c r="BI6" i="1"/>
  <c r="BR6" i="1"/>
  <c r="BT6" i="1"/>
  <c r="BV6" i="1"/>
  <c r="B6" i="1"/>
  <c r="AB6" i="1"/>
  <c r="AD6" i="1"/>
  <c r="AF6" i="1"/>
  <c r="AH6" i="1"/>
  <c r="AO6" i="1"/>
  <c r="AQ6" i="1"/>
  <c r="AS6" i="1"/>
  <c r="AU6" i="1"/>
  <c r="BB6" i="1"/>
  <c r="BD6" i="1"/>
  <c r="BF6" i="1"/>
  <c r="BH6" i="1"/>
  <c r="CE3" i="3" l="1"/>
  <c r="DB51" i="3"/>
  <c r="AS3" i="3"/>
  <c r="O42" i="2"/>
  <c r="N42" i="2"/>
  <c r="O9" i="2"/>
  <c r="DR51" i="3"/>
  <c r="O56" i="2"/>
  <c r="N56" i="2"/>
  <c r="AU3" i="3"/>
  <c r="N27" i="2"/>
  <c r="DE37" i="3"/>
  <c r="DS51" i="3"/>
  <c r="AO3" i="3"/>
  <c r="AQ3" i="3"/>
  <c r="DF51" i="3"/>
  <c r="DC37" i="3"/>
  <c r="DD4" i="3"/>
  <c r="DQ4" i="3"/>
  <c r="DI51" i="3"/>
  <c r="DH51" i="3"/>
  <c r="DF37" i="3"/>
  <c r="DH4" i="3"/>
  <c r="DI4" i="3"/>
  <c r="DV4" i="3"/>
  <c r="DT4" i="3"/>
  <c r="DG4" i="3"/>
  <c r="DH37" i="3"/>
  <c r="DE51" i="3"/>
  <c r="DV51" i="3"/>
  <c r="DF4" i="3"/>
  <c r="DR4" i="3"/>
  <c r="DE4" i="3"/>
  <c r="DB37" i="3"/>
  <c r="DI37" i="3"/>
  <c r="DI22" i="3"/>
  <c r="DO51" i="3"/>
  <c r="DC4" i="3"/>
  <c r="DU4" i="3"/>
  <c r="DP4" i="3"/>
  <c r="DO4" i="3"/>
  <c r="DU51" i="3"/>
  <c r="DG51" i="3"/>
  <c r="CG3" i="3"/>
  <c r="DT51" i="3"/>
  <c r="CV3" i="3"/>
  <c r="DP22" i="3"/>
  <c r="AB3" i="3"/>
  <c r="BB55" i="1"/>
  <c r="BB41" i="1"/>
  <c r="BB26" i="1"/>
  <c r="AO55" i="1"/>
  <c r="AO41" i="1"/>
  <c r="AO26" i="1"/>
  <c r="AB55" i="1"/>
  <c r="AB41" i="1"/>
  <c r="AB26" i="1"/>
  <c r="AR3" i="3"/>
  <c r="BR55" i="1"/>
  <c r="BR41" i="1"/>
  <c r="BR26" i="1"/>
  <c r="AG3" i="3"/>
  <c r="BG55" i="1"/>
  <c r="BG41" i="1"/>
  <c r="BG26" i="1"/>
  <c r="R3" i="3"/>
  <c r="AR55" i="1"/>
  <c r="AR41" i="1"/>
  <c r="AR26" i="1"/>
  <c r="G55" i="1"/>
  <c r="G41" i="1"/>
  <c r="G26" i="1"/>
  <c r="AH3" i="3"/>
  <c r="BH55" i="1"/>
  <c r="BH41" i="1"/>
  <c r="BH26" i="1"/>
  <c r="AD3" i="3"/>
  <c r="BD55" i="1"/>
  <c r="BD41" i="1"/>
  <c r="BD26" i="1"/>
  <c r="U3" i="3"/>
  <c r="AU55" i="1"/>
  <c r="AU41" i="1"/>
  <c r="AU26" i="1"/>
  <c r="Q3" i="3"/>
  <c r="AQ55" i="1"/>
  <c r="AQ41" i="1"/>
  <c r="AQ26" i="1"/>
  <c r="H3" i="3"/>
  <c r="AH55" i="1"/>
  <c r="AH41" i="1"/>
  <c r="AH26" i="1"/>
  <c r="D3" i="3"/>
  <c r="AD55" i="1"/>
  <c r="AD41" i="1"/>
  <c r="AD26" i="1"/>
  <c r="AT3" i="3"/>
  <c r="BT55" i="1"/>
  <c r="BT41" i="1"/>
  <c r="BT26" i="1"/>
  <c r="AE3" i="3"/>
  <c r="BE55" i="1"/>
  <c r="BE41" i="1"/>
  <c r="BE26" i="1"/>
  <c r="T3" i="3"/>
  <c r="AT55" i="1"/>
  <c r="AT41" i="1"/>
  <c r="AT26" i="1"/>
  <c r="AP55" i="1"/>
  <c r="AP41" i="1"/>
  <c r="AP26" i="1"/>
  <c r="G3" i="3"/>
  <c r="AG55" i="1"/>
  <c r="AG41" i="1"/>
  <c r="AG26" i="1"/>
  <c r="AC55" i="1"/>
  <c r="AC41" i="1"/>
  <c r="AC26" i="1"/>
  <c r="P55" i="1"/>
  <c r="P41" i="1"/>
  <c r="P26" i="1"/>
  <c r="CU3" i="3"/>
  <c r="DU55" i="1"/>
  <c r="DU41" i="1"/>
  <c r="DU26" i="1"/>
  <c r="CO3" i="3"/>
  <c r="DO55" i="1"/>
  <c r="DO41" i="1"/>
  <c r="DO26" i="1"/>
  <c r="BS3" i="3"/>
  <c r="CS55" i="1"/>
  <c r="CS41" i="1"/>
  <c r="CS26" i="1"/>
  <c r="CO55" i="1"/>
  <c r="CO41" i="1"/>
  <c r="CO26" i="1"/>
  <c r="CF55" i="1"/>
  <c r="CF41" i="1"/>
  <c r="BF3" i="3"/>
  <c r="CF26" i="1"/>
  <c r="BF23" i="3" s="1"/>
  <c r="BB3" i="3"/>
  <c r="CB55" i="1"/>
  <c r="CB41" i="1"/>
  <c r="CB26" i="1"/>
  <c r="BB23" i="3" s="1"/>
  <c r="BS55" i="1"/>
  <c r="BS41" i="1"/>
  <c r="BS26" i="1"/>
  <c r="BO55" i="1"/>
  <c r="BO41" i="1"/>
  <c r="BO26" i="1"/>
  <c r="S55" i="1"/>
  <c r="S41" i="1"/>
  <c r="S26" i="1"/>
  <c r="H55" i="1"/>
  <c r="H41" i="1"/>
  <c r="H26" i="1"/>
  <c r="DT22" i="3"/>
  <c r="DV55" i="1"/>
  <c r="DV41" i="1"/>
  <c r="DV26" i="1"/>
  <c r="CR3" i="3"/>
  <c r="DR55" i="1"/>
  <c r="DR41" i="1"/>
  <c r="DR26" i="1"/>
  <c r="CV55" i="1"/>
  <c r="CV41" i="1"/>
  <c r="CV26" i="1"/>
  <c r="CR55" i="1"/>
  <c r="CR41" i="1"/>
  <c r="CR26" i="1"/>
  <c r="BG3" i="3"/>
  <c r="CG55" i="1"/>
  <c r="CG41" i="1"/>
  <c r="CG26" i="1"/>
  <c r="BG23" i="3" s="1"/>
  <c r="T55" i="1"/>
  <c r="T41" i="1"/>
  <c r="T26" i="1"/>
  <c r="DS22" i="3"/>
  <c r="DO22" i="3"/>
  <c r="AF3" i="3"/>
  <c r="BF55" i="1"/>
  <c r="BF41" i="1"/>
  <c r="BF26" i="1"/>
  <c r="S3" i="3"/>
  <c r="AS55" i="1"/>
  <c r="AS41" i="1"/>
  <c r="AS26" i="1"/>
  <c r="F3" i="3"/>
  <c r="AF55" i="1"/>
  <c r="AF41" i="1"/>
  <c r="AF26" i="1"/>
  <c r="E3" i="3"/>
  <c r="AE55" i="1"/>
  <c r="AE41" i="1"/>
  <c r="AE26" i="1"/>
  <c r="D55" i="1"/>
  <c r="D41" i="1"/>
  <c r="D26" i="1"/>
  <c r="BQ3" i="3"/>
  <c r="Q55" i="1"/>
  <c r="Q41" i="1"/>
  <c r="Q26" i="1"/>
  <c r="DQ55" i="1"/>
  <c r="DQ41" i="1"/>
  <c r="DQ26" i="1"/>
  <c r="BU3" i="3"/>
  <c r="CU55" i="1"/>
  <c r="CU41" i="1"/>
  <c r="CU26" i="1"/>
  <c r="CQ55" i="1"/>
  <c r="CQ41" i="1"/>
  <c r="CQ26" i="1"/>
  <c r="CH55" i="1"/>
  <c r="CH41" i="1"/>
  <c r="CH26" i="1"/>
  <c r="BH23" i="3" s="1"/>
  <c r="BH3" i="3"/>
  <c r="CD55" i="1"/>
  <c r="CD41" i="1"/>
  <c r="CD26" i="1"/>
  <c r="BD23" i="3" s="1"/>
  <c r="BD3" i="3"/>
  <c r="BU55" i="1"/>
  <c r="BU41" i="1"/>
  <c r="BU26" i="1"/>
  <c r="BQ55" i="1"/>
  <c r="BQ41" i="1"/>
  <c r="BQ26" i="1"/>
  <c r="U55" i="1"/>
  <c r="U41" i="1"/>
  <c r="U26" i="1"/>
  <c r="O55" i="1"/>
  <c r="O41" i="1"/>
  <c r="O26" i="1"/>
  <c r="F55" i="1"/>
  <c r="F41" i="1"/>
  <c r="F26" i="1"/>
  <c r="CT3" i="3"/>
  <c r="DT55" i="1"/>
  <c r="DT41" i="1"/>
  <c r="DT26" i="1"/>
  <c r="DP55" i="1"/>
  <c r="DP41" i="1"/>
  <c r="DP26" i="1"/>
  <c r="BT3" i="3"/>
  <c r="CT55" i="1"/>
  <c r="CT41" i="1"/>
  <c r="CT26" i="1"/>
  <c r="CI55" i="1"/>
  <c r="CI41" i="1"/>
  <c r="CI26" i="1"/>
  <c r="BI23" i="3" s="1"/>
  <c r="BE3" i="3"/>
  <c r="CE55" i="1"/>
  <c r="BE52" i="3" s="1"/>
  <c r="CE41" i="1"/>
  <c r="BE38" i="3" s="1"/>
  <c r="CE26" i="1"/>
  <c r="BE23" i="3" s="1"/>
  <c r="R55" i="1"/>
  <c r="R41" i="1"/>
  <c r="R26" i="1"/>
  <c r="E55" i="1"/>
  <c r="E41" i="1"/>
  <c r="E26" i="1"/>
  <c r="DU22" i="3"/>
  <c r="DQ22" i="3"/>
  <c r="DR22" i="3"/>
  <c r="B41" i="1"/>
  <c r="B55" i="1"/>
  <c r="B26" i="1"/>
  <c r="BV26" i="1"/>
  <c r="BI3" i="3"/>
  <c r="BV55" i="1"/>
  <c r="BV41" i="1"/>
  <c r="BI41" i="1"/>
  <c r="BI55" i="1"/>
  <c r="BI26" i="1"/>
  <c r="AV55" i="1"/>
  <c r="AV26" i="1"/>
  <c r="AV41" i="1"/>
  <c r="I3" i="3"/>
  <c r="AI55" i="1"/>
  <c r="AI26" i="1"/>
  <c r="AI41" i="1"/>
  <c r="AI8" i="1"/>
  <c r="DV22" i="3"/>
  <c r="O27" i="2"/>
  <c r="V8" i="1"/>
  <c r="V55" i="1"/>
  <c r="V41" i="1"/>
  <c r="V26" i="1"/>
  <c r="CI3" i="3"/>
  <c r="I8" i="1"/>
  <c r="I55" i="1"/>
  <c r="I41" i="1"/>
  <c r="I26" i="1"/>
  <c r="CC55" i="1"/>
  <c r="CC41" i="1"/>
  <c r="CC26" i="1"/>
  <c r="BC23" i="3" s="1"/>
  <c r="CP3" i="3"/>
  <c r="DU37" i="3"/>
  <c r="DO37" i="3"/>
  <c r="DT37" i="3"/>
  <c r="DP37" i="3"/>
  <c r="DS37" i="3"/>
  <c r="DV37" i="3"/>
  <c r="DR37" i="3"/>
  <c r="DQ51" i="3"/>
  <c r="CV8" i="1"/>
  <c r="BV3" i="3"/>
  <c r="CQ3" i="3"/>
  <c r="DQ37" i="3"/>
  <c r="CB3" i="3"/>
  <c r="BO3" i="3"/>
  <c r="BR3" i="3"/>
  <c r="CI8" i="1"/>
  <c r="CD3" i="3"/>
  <c r="CC3" i="3"/>
  <c r="AV3" i="3"/>
  <c r="BV8" i="1"/>
  <c r="AI3" i="3"/>
  <c r="BI8" i="1"/>
  <c r="V3" i="3"/>
  <c r="AV8" i="1"/>
  <c r="O3" i="3"/>
  <c r="BG52" i="3" l="1"/>
  <c r="O8" i="2"/>
  <c r="N8" i="2"/>
  <c r="BD38" i="3"/>
  <c r="DR3" i="3"/>
  <c r="DQ3" i="3"/>
  <c r="BG38" i="3"/>
  <c r="DT3" i="3"/>
  <c r="BI52" i="3"/>
  <c r="DO3" i="3"/>
  <c r="BI38" i="3"/>
  <c r="BD52" i="3"/>
  <c r="BH52" i="3"/>
  <c r="BB52" i="3"/>
  <c r="BF38" i="3"/>
  <c r="DE3" i="3"/>
  <c r="DG3" i="3"/>
  <c r="BH38" i="3"/>
  <c r="DF3" i="3"/>
  <c r="BB38" i="3"/>
  <c r="BF52" i="3"/>
  <c r="DD3" i="3"/>
  <c r="DH3" i="3"/>
  <c r="DU3" i="3"/>
  <c r="DV3" i="3"/>
  <c r="DI3" i="3"/>
  <c r="CE8" i="1"/>
  <c r="DR8" i="1"/>
  <c r="CR8" i="1"/>
  <c r="BR8" i="1"/>
  <c r="BE8" i="1"/>
  <c r="AR8" i="1"/>
  <c r="AE8" i="1"/>
  <c r="R8" i="1"/>
  <c r="E8" i="1"/>
  <c r="CH8" i="1"/>
  <c r="DU8" i="1"/>
  <c r="CU8" i="1"/>
  <c r="BU8" i="1"/>
  <c r="BH8" i="1"/>
  <c r="AU8" i="1"/>
  <c r="AH8" i="1"/>
  <c r="U8" i="1"/>
  <c r="CG8" i="1"/>
  <c r="BT8" i="1"/>
  <c r="CD8" i="1"/>
  <c r="BQ8" i="1"/>
  <c r="CT8" i="1"/>
  <c r="T8" i="1"/>
  <c r="AT8" i="1"/>
  <c r="G8" i="1"/>
  <c r="CQ8" i="1"/>
  <c r="Q8" i="1"/>
  <c r="AQ8" i="1"/>
  <c r="D8" i="1"/>
  <c r="DT8" i="1"/>
  <c r="BG8" i="1"/>
  <c r="AG8" i="1"/>
  <c r="DS12" i="1"/>
  <c r="AC58" i="3"/>
  <c r="C61" i="1"/>
  <c r="F8" i="1"/>
  <c r="CB8" i="1"/>
  <c r="DQ8" i="1"/>
  <c r="DO8" i="1"/>
  <c r="CO8" i="1"/>
  <c r="BO8" i="1"/>
  <c r="BD8" i="1"/>
  <c r="BB8" i="1"/>
  <c r="AO8" i="1"/>
  <c r="AD8" i="1"/>
  <c r="AB8" i="1"/>
  <c r="O8" i="1"/>
  <c r="B8" i="1"/>
  <c r="CC8" i="1"/>
  <c r="P8" i="1"/>
  <c r="AP8" i="1"/>
  <c r="CF8" i="1"/>
  <c r="DP8" i="1"/>
  <c r="CS8" i="1"/>
  <c r="BS8" i="1"/>
  <c r="BF8" i="1"/>
  <c r="AS8" i="1"/>
  <c r="AF8" i="1"/>
  <c r="AC8" i="1"/>
  <c r="S8" i="1"/>
  <c r="CP54" i="1" l="1"/>
  <c r="BP58" i="3"/>
  <c r="P58" i="3"/>
  <c r="C58" i="3"/>
  <c r="AP58" i="3"/>
  <c r="DS7" i="1"/>
  <c r="CS4" i="3" s="1"/>
  <c r="DS4" i="3" s="1"/>
  <c r="CS9" i="3"/>
  <c r="DS9" i="3" s="1"/>
  <c r="BC54" i="1"/>
  <c r="AC51" i="3" s="1"/>
  <c r="C54" i="1"/>
  <c r="BP54" i="1"/>
  <c r="BC51" i="3" s="1"/>
  <c r="H8" i="1"/>
  <c r="B3" i="3"/>
  <c r="DB3" i="3" s="1"/>
  <c r="DP58" i="3" l="1"/>
  <c r="DS6" i="1"/>
  <c r="CS3" i="3" s="1"/>
  <c r="DS3" i="3" s="1"/>
  <c r="CP6" i="1"/>
  <c r="BP51" i="3"/>
  <c r="AP51" i="3"/>
  <c r="DC58" i="3"/>
  <c r="C51" i="3"/>
  <c r="P51" i="3"/>
  <c r="BC6" i="1"/>
  <c r="BP6" i="1"/>
  <c r="C6" i="1"/>
  <c r="DP51" i="3" l="1"/>
  <c r="DS8" i="1"/>
  <c r="DS41" i="1"/>
  <c r="DS55" i="1"/>
  <c r="DS26" i="1"/>
  <c r="DC51" i="3"/>
  <c r="BP55" i="1"/>
  <c r="BC52" i="3" s="1"/>
  <c r="BP41" i="1"/>
  <c r="BC38" i="3" s="1"/>
  <c r="BP26" i="1"/>
  <c r="BC3" i="3"/>
  <c r="CP55" i="1"/>
  <c r="CP41" i="1"/>
  <c r="CP26" i="1"/>
  <c r="C55" i="1"/>
  <c r="C41" i="1"/>
  <c r="C26" i="1"/>
  <c r="BC55" i="1"/>
  <c r="BC41" i="1"/>
  <c r="BC26" i="1"/>
  <c r="BP3" i="3"/>
  <c r="CP8" i="1"/>
  <c r="P3" i="3"/>
  <c r="C3" i="3"/>
  <c r="C8" i="1"/>
  <c r="AP3" i="3"/>
  <c r="BP8" i="1"/>
  <c r="AC3" i="3"/>
  <c r="BC8" i="1"/>
  <c r="DP3" i="3" l="1"/>
  <c r="DC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C11" authorId="0" shapeId="0" xr:uid="{00000000-0006-0000-0100-000001000000}">
      <text>
        <r>
          <rPr>
            <b/>
            <sz val="8"/>
            <color indexed="81"/>
            <rFont val="Tahoma"/>
            <family val="2"/>
          </rPr>
          <t>jmarks:</t>
        </r>
        <r>
          <rPr>
            <sz val="8"/>
            <color indexed="81"/>
            <rFont val="Tahoma"/>
            <family val="2"/>
          </rPr>
          <t xml:space="preserve">
Very low reported #s for Del. State.
</t>
        </r>
      </text>
    </comment>
    <comment ref="F13" authorId="0" shapeId="0" xr:uid="{00000000-0006-0000-0100-000002000000}">
      <text>
        <r>
          <rPr>
            <b/>
            <sz val="8"/>
            <color indexed="81"/>
            <rFont val="Tahoma"/>
            <family val="2"/>
          </rPr>
          <t xml:space="preserve">jmarks: </t>
        </r>
        <r>
          <rPr>
            <sz val="8"/>
            <color indexed="81"/>
            <rFont val="Tahoma"/>
            <family val="2"/>
          </rPr>
          <t>the 3 big u's show major delines suggesting a classification change</t>
        </r>
      </text>
    </comment>
    <comment ref="F18" authorId="0" shapeId="0" xr:uid="{00000000-0006-0000-0100-000003000000}">
      <text>
        <r>
          <rPr>
            <b/>
            <sz val="8"/>
            <color indexed="81"/>
            <rFont val="Tahoma"/>
            <family val="2"/>
          </rPr>
          <t>jmarks:</t>
        </r>
        <r>
          <rPr>
            <sz val="8"/>
            <color indexed="81"/>
            <rFont val="Tahoma"/>
            <family val="2"/>
          </rPr>
          <t xml:space="preserve">
large increases in women admins at NC State and UNC-Chapel Hill</t>
        </r>
      </text>
    </comment>
    <comment ref="AS18" authorId="0" shapeId="0" xr:uid="{00000000-0006-0000-0100-000004000000}">
      <text>
        <r>
          <rPr>
            <b/>
            <sz val="8"/>
            <color indexed="81"/>
            <rFont val="Tahoma"/>
            <family val="2"/>
          </rPr>
          <t>jmarks:</t>
        </r>
        <r>
          <rPr>
            <sz val="8"/>
            <color indexed="81"/>
            <rFont val="Tahoma"/>
            <family val="2"/>
          </rPr>
          <t xml:space="preserve">
large increases at NC State and UNC-Chapel Hill</t>
        </r>
      </text>
    </comment>
    <comment ref="F20" authorId="0" shapeId="0" xr:uid="{00000000-0006-0000-0100-000005000000}">
      <text>
        <r>
          <rPr>
            <b/>
            <sz val="8"/>
            <color indexed="81"/>
            <rFont val="Tahoma"/>
            <family val="2"/>
          </rPr>
          <t>jmarks:</t>
        </r>
        <r>
          <rPr>
            <sz val="8"/>
            <color indexed="81"/>
            <rFont val="Tahoma"/>
            <family val="2"/>
          </rPr>
          <t xml:space="preserve">
decreases across almost all institutions
</t>
        </r>
      </text>
    </comment>
    <comment ref="F22" authorId="0" shapeId="0" xr:uid="{00000000-0006-0000-0100-000006000000}">
      <text>
        <r>
          <rPr>
            <b/>
            <sz val="8"/>
            <color indexed="81"/>
            <rFont val="Tahoma"/>
            <family val="2"/>
          </rPr>
          <t>jmarks:</t>
        </r>
        <r>
          <rPr>
            <sz val="8"/>
            <color indexed="81"/>
            <rFont val="Tahoma"/>
            <family val="2"/>
          </rPr>
          <t xml:space="preserve">
widespread increases esp. for women
</t>
        </r>
      </text>
    </comment>
    <comment ref="H65" authorId="0" shapeId="0" xr:uid="{00000000-0006-0000-0100-000007000000}">
      <text>
        <r>
          <rPr>
            <b/>
            <sz val="9"/>
            <color indexed="81"/>
            <rFont val="Tahoma"/>
            <family val="2"/>
          </rPr>
          <t>jmarks:</t>
        </r>
        <r>
          <rPr>
            <sz val="9"/>
            <color indexed="81"/>
            <rFont val="Tahoma"/>
            <family val="2"/>
          </rPr>
          <t xml:space="preserve">
490 reported but extrapolated trend substituted</t>
        </r>
      </text>
    </comment>
    <comment ref="I65" authorId="0" shapeId="0" xr:uid="{00000000-0006-0000-0100-000008000000}">
      <text>
        <r>
          <rPr>
            <b/>
            <sz val="9"/>
            <color indexed="81"/>
            <rFont val="Tahoma"/>
            <family val="2"/>
          </rPr>
          <t>jmarks:</t>
        </r>
        <r>
          <rPr>
            <sz val="9"/>
            <color indexed="81"/>
            <rFont val="Tahoma"/>
            <family val="2"/>
          </rPr>
          <t xml:space="preserve">
490 reported but extrapolated trend substituted</t>
        </r>
      </text>
    </comment>
    <comment ref="U65" authorId="0" shapeId="0" xr:uid="{00000000-0006-0000-0100-000009000000}">
      <text>
        <r>
          <rPr>
            <b/>
            <sz val="9"/>
            <color indexed="81"/>
            <rFont val="Tahoma"/>
            <family val="2"/>
          </rPr>
          <t>jmarks:</t>
        </r>
        <r>
          <rPr>
            <sz val="9"/>
            <color indexed="81"/>
            <rFont val="Tahoma"/>
            <family val="2"/>
          </rPr>
          <t xml:space="preserve">
490 reported but extrapolated trend substituted</t>
        </r>
      </text>
    </comment>
    <comment ref="V65" authorId="0" shapeId="0" xr:uid="{00000000-0006-0000-0100-00000A000000}">
      <text>
        <r>
          <rPr>
            <b/>
            <sz val="9"/>
            <color indexed="81"/>
            <rFont val="Tahoma"/>
            <family val="2"/>
          </rPr>
          <t>jmarks:</t>
        </r>
        <r>
          <rPr>
            <sz val="9"/>
            <color indexed="81"/>
            <rFont val="Tahoma"/>
            <family val="2"/>
          </rPr>
          <t xml:space="preserve">
490 reported but extrapolated trend substituted</t>
        </r>
      </text>
    </comment>
  </commentList>
</comments>
</file>

<file path=xl/sharedStrings.xml><?xml version="1.0" encoding="utf-8"?>
<sst xmlns="http://schemas.openxmlformats.org/spreadsheetml/2006/main" count="492" uniqueCount="127">
  <si>
    <t>Table 76</t>
  </si>
  <si>
    <r>
      <t>Full-Time Administrators</t>
    </r>
    <r>
      <rPr>
        <vertAlign val="superscript"/>
        <sz val="10"/>
        <rFont val="SWISS-C"/>
        <family val="2"/>
      </rPr>
      <t>1</t>
    </r>
    <r>
      <rPr>
        <sz val="10"/>
        <rFont val="SWISS-C"/>
        <family val="2"/>
      </rPr>
      <t xml:space="preserve"> at Public Four-Year Colleges and Universities</t>
    </r>
  </si>
  <si>
    <t>Percent</t>
  </si>
  <si>
    <t>Percent of Total</t>
  </si>
  <si>
    <t>Percent of</t>
  </si>
  <si>
    <t>Change</t>
  </si>
  <si>
    <t>Black Administrators</t>
  </si>
  <si>
    <t>Total</t>
  </si>
  <si>
    <t>2015-16 to</t>
  </si>
  <si>
    <t>2015-16</t>
  </si>
  <si>
    <t>2019-20</t>
  </si>
  <si>
    <r>
      <t>at PBIs or HBCUs</t>
    </r>
    <r>
      <rPr>
        <vertAlign val="superscript"/>
        <sz val="10"/>
        <rFont val="Arial"/>
        <family val="2"/>
      </rPr>
      <t>3</t>
    </r>
  </si>
  <si>
    <t>Blk or Hisp</t>
  </si>
  <si>
    <t>Women</t>
  </si>
  <si>
    <r>
      <t>Black</t>
    </r>
    <r>
      <rPr>
        <vertAlign val="superscript"/>
        <sz val="10"/>
        <rFont val="Arial"/>
        <family val="2"/>
      </rPr>
      <t>2</t>
    </r>
  </si>
  <si>
    <r>
      <t>Hispanic</t>
    </r>
    <r>
      <rPr>
        <vertAlign val="superscript"/>
        <sz val="10"/>
        <rFont val="Arial"/>
        <family val="2"/>
      </rPr>
      <t>2</t>
    </r>
  </si>
  <si>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</si>
  <si>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</si>
  <si>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</si>
  <si>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</si>
  <si>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</si>
  <si>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</si>
  <si>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</si>
  <si>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</si>
  <si>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</si>
  <si>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</si>
  <si>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</si>
  <si>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</si>
  <si>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</si>
  <si>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</si>
  <si>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</si>
  <si>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</si>
  <si>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</si>
  <si>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</si>
  <si>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</si>
  <si>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</si>
  <si>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</si>
  <si>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</si>
  <si>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</si>
  <si>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</si>
  <si>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</si>
  <si>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</si>
  <si>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</si>
  <si>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</si>
  <si>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</si>
  <si>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</si>
  <si>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</si>
  <si>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</si>
  <si>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</si>
  <si>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</si>
  <si>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</si>
  <si>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</si>
  <si>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</si>
  <si>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</si>
  <si>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</si>
  <si>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</si>
  <si>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</si>
  <si>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</si>
  <si>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</si>
  <si>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</si>
  <si>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</si>
  <si>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</si>
  <si>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</si>
  <si>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</si>
  <si>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</si>
  <si>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</si>
  <si>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</si>
  <si>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</si>
  <si>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</si>
  <si>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</si>
  <si>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</si>
  <si>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</si>
  <si>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</si>
  <si>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 "NA" indicates not applicable. There was no institution of this type in the state during the specified years.</t>
  </si>
  <si>
    <t xml:space="preserve">Note: </t>
  </si>
  <si>
    <t xml:space="preserve">SREB and the National Center for Education Statistics (NCES) treat two-year colleges awarding bachelor's degrees differently. NCES classifies two-year colleges awarding bachelor's degrees as four-year institutions. SREB classifies them as two-year colleges until they meet other criteria. (See Appendix A for definitions.) </t>
  </si>
  <si>
    <r>
      <rPr>
        <vertAlign val="superscript"/>
        <sz val="10"/>
        <rFont val="Arial"/>
        <family val="2"/>
      </rPr>
      <t>1</t>
    </r>
    <r>
      <rPr>
        <sz val="10"/>
        <rFont val="Arial"/>
        <family val="2"/>
      </rPr>
      <t xml:space="preserve"> Administrators are non-instructional staff who were reported in the Management Occupations category of the IPEDS Human Resource (HR) survey beginning in fall 2012. Previously, these staff were reported in the executive/administrative/managerial category.</t>
    </r>
  </si>
  <si>
    <r>
      <rPr>
        <vertAlign val="superscript"/>
        <sz val="10"/>
        <rFont val="Arial"/>
        <family val="2"/>
      </rPr>
      <t>2</t>
    </r>
    <r>
      <rPr>
        <sz val="10"/>
        <rFont val="Arial"/>
        <family val="2"/>
      </rPr>
      <t xml:space="preserve"> Calculated based on a total that excludes people whose race is unknown and people from foreign countries. While an institution's PBI status may change from year to year, HBCU status will not.</t>
    </r>
  </si>
  <si>
    <t>Source:</t>
  </si>
  <si>
    <t>SREB analysis of National Center for Education Statistics fall staff surveys — www.nces.ed.gov/ipeds.</t>
  </si>
  <si>
    <t>June 2021</t>
  </si>
  <si>
    <t>Full-Time Administrators</t>
  </si>
  <si>
    <t>Public Four-Year Colleges and Universities</t>
  </si>
  <si>
    <t>Total (both sexes)</t>
  </si>
  <si>
    <t>All races total</t>
  </si>
  <si>
    <t>Men</t>
  </si>
  <si>
    <t>White</t>
  </si>
  <si>
    <t>Black</t>
  </si>
  <si>
    <t>Black in PBI or HBI</t>
  </si>
  <si>
    <t>Hispanic</t>
  </si>
  <si>
    <t>Two or More Races</t>
  </si>
  <si>
    <t>Other</t>
  </si>
  <si>
    <t>1991-92</t>
  </si>
  <si>
    <t>1993-94</t>
  </si>
  <si>
    <t>1995-96</t>
  </si>
  <si>
    <t>1997-98</t>
  </si>
  <si>
    <t>2003-04</t>
  </si>
  <si>
    <t>2005-06</t>
  </si>
  <si>
    <t>2007-08</t>
  </si>
  <si>
    <t>2009-10*</t>
  </si>
  <si>
    <t>2011-12</t>
  </si>
  <si>
    <t>2013-14</t>
  </si>
  <si>
    <t>2017-18</t>
  </si>
  <si>
    <t>2009-10</t>
  </si>
  <si>
    <t>50 States and D.C.</t>
  </si>
  <si>
    <t xml:space="preserve">  as a percent of nation</t>
  </si>
  <si>
    <t xml:space="preserve">*These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</si>
  <si>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parrallell the salary reporting.</t>
  </si>
  <si>
    <t xml:space="preserve">SOURCE: </t>
  </si>
  <si>
    <t>SREB</t>
  </si>
  <si>
    <t>analysis of</t>
  </si>
  <si>
    <t>of NCES</t>
  </si>
  <si>
    <t>EEO data</t>
  </si>
  <si>
    <t>staff data</t>
  </si>
  <si>
    <t>Fall 1991</t>
  </si>
  <si>
    <t>Fall 1993</t>
  </si>
  <si>
    <t>Fall 1995</t>
  </si>
  <si>
    <t>Fall 1997</t>
  </si>
  <si>
    <t>Fall 2003</t>
  </si>
  <si>
    <t>Fall 2005</t>
  </si>
  <si>
    <t>Fall 2007</t>
  </si>
  <si>
    <t>Fall 2009</t>
  </si>
  <si>
    <t>Fall 2011</t>
  </si>
  <si>
    <t>Black Administrators in PBI or HBI</t>
  </si>
  <si>
    <t>Gender Check Figures</t>
  </si>
  <si>
    <t>Race/Ethnic Check Figures</t>
  </si>
  <si>
    <r>
      <rPr>
        <vertAlign val="superscript"/>
        <sz val="10"/>
        <rFont val="SWISS-C"/>
      </rPr>
      <t>3</t>
    </r>
    <r>
      <rPr>
        <sz val="10"/>
        <rFont val="SWISS-C"/>
        <family val="2"/>
      </rPr>
      <t xml:space="preserve"> Predominantly Black Institutions (PBIs) are those in which Black students account for more than 50 percent of total enrollment. Historically Black Colleges and Universities (HBCUs) are those founded prior to 1964 as institutions for Black students.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</si>
</sst>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_);_(* \(#,##0.0\);_(* &quot;-&quot;??_);_(@_)"/>
    <numFmt numFmtId="166" formatCode="_(* #,##0_);_(* \(#,##0\);_(* &quot;-&quot;??_);_(@_)"/>
  </numFmts>
  <fonts count="21">
    <font>
      <sz val="10"/>
      <name val="SWISS-C"/>
    </font>
    <font>
      <sz val="10"/>
      <name val="AGaramond"/>
      <family val="3"/>
    </font>
    <font>
      <sz val="10"/>
      <name val="Arial"/>
      <family val="2"/>
    </font>
    <font>
      <b/>
      <sz val="8"/>
      <color indexed="81"/>
      <name val="Tahoma"/>
      <family val="2"/>
    </font>
    <font>
      <sz val="8"/>
      <color indexed="81"/>
      <name val="Tahoma"/>
      <family val="2"/>
    </font>
    <font>
      <b/>
      <sz val="10"/>
      <name val="Arial"/>
      <family val="2"/>
    </font>
    <font>
      <sz val="10"/>
      <name val="SWISS-C"/>
    </font>
    <font>
      <sz val="10"/>
      <color indexed="12"/>
      <name val="Arial"/>
      <family val="2"/>
    </font>
    <font>
      <sz val="10"/>
      <color rgb="FF0000FF"/>
      <name val="Arial"/>
      <family val="2"/>
    </font>
    <font>
      <sz val="10"/>
      <color rgb="FF0000FF"/>
      <name val="SWISS-C"/>
    </font>
    <font>
      <sz val="10"/>
      <color indexed="10"/>
      <name val="Arial"/>
      <family val="2"/>
    </font>
    <font>
      <b/>
      <sz val="10"/>
      <color rgb="FFFF0000"/>
      <name val="Arial"/>
      <family val="2"/>
    </font>
    <font>
      <sz val="10"/>
      <name val="Arial"/>
      <family val="2"/>
    </font>
    <font>
      <sz val="9"/>
      <color indexed="81"/>
      <name val="Tahoma"/>
      <family val="2"/>
    </font>
    <font>
      <b/>
      <sz val="9"/>
      <color indexed="81"/>
      <name val="Tahoma"/>
      <family val="2"/>
    </font>
    <font>
      <vertAlign val="superscript"/>
      <sz val="10"/>
      <name val="SWISS-C"/>
      <family val="2"/>
    </font>
    <font>
      <sz val="10"/>
      <name val="SWISS-C"/>
      <family val="2"/>
    </font>
    <font>
      <sz val="10"/>
      <name val="Arial"/>
      <family val="2"/>
    </font>
    <font>
      <sz val="10"/>
      <name val="SWISS-C"/>
    </font>
    <font>
      <vertAlign val="superscript"/>
      <sz val="10"/>
      <name val="Arial"/>
      <family val="2"/>
    </font>
    <font>
      <vertAlign val="superscript"/>
      <sz val="10"/>
      <name val="SWISS-C"/>
    </font>
  </fonts>
  <fills count="6">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s>
  <borders count="16">
    <border>
      <left/>
      <right/>
      <top/>
      <bottom/>
      <diagonal/>
    </border>
    <border>
      <left/>
      <right/>
      <top style="thin">
        <color indexed="8"/>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64"/>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diagonal/>
    </border>
  </borders>
  <cellStyleXfs count="5">
    <xf numFmtId="0" fontId="0" fillId="0" borderId="0"/>
    <xf numFmtId="43" fontId="1" fillId="0" borderId="0" applyFont="0" applyFill="0" applyBorder="0" applyAlignment="0" applyProtection="0"/>
    <xf numFmtId="0" fontId="6" fillId="0" borderId="0"/>
    <xf numFmtId="0" fontId="12" fillId="0" borderId="0"/>
    <xf numFmtId="43" fontId="2" fillId="0" borderId="0" applyFont="0" applyFill="0" applyBorder="0" applyAlignment="0" applyProtection="0"/>
  </cellStyleXfs>
  <cellXfs count="227">
    <xf numFmtId="0" fontId="0" fillId="0" borderId="0" xfId="0"/>
    <xf numFmtId="0" fontId="2" fillId="0" borderId="0" xfId="0" applyFont="1" applyFill="1"/>
    <xf numFmtId="0" fontId="2" fillId="0" borderId="0" xfId="0" applyFont="1" applyFill="1" applyBorder="1"/>
    <xf numFmtId="0" fontId="2" fillId="0" borderId="0" xfId="0" applyFont="1" applyFill="1" applyProtection="1"/>
    <xf numFmtId="0" fontId="2" fillId="0" borderId="0" xfId="0" applyFont="1" applyFill="1" applyAlignment="1" applyProtection="1">
      <alignment horizontal="centerContinuous"/>
    </xf>
    <xf numFmtId="0" fontId="2" fillId="0" borderId="0" xfId="0" applyFont="1" applyFill="1" applyBorder="1" applyProtection="1"/>
    <xf numFmtId="166" fontId="2" fillId="0" borderId="2" xfId="1" applyNumberFormat="1" applyFont="1" applyFill="1" applyBorder="1" applyAlignment="1">
      <alignment horizontal="right"/>
    </xf>
    <xf numFmtId="166" fontId="2" fillId="0" borderId="0" xfId="1" applyNumberFormat="1" applyFont="1" applyFill="1" applyBorder="1" applyAlignment="1">
      <alignment horizontal="right"/>
    </xf>
    <xf numFmtId="0" fontId="2" fillId="0" borderId="0" xfId="0" applyNumberFormat="1" applyFont="1" applyFill="1" applyAlignment="1" applyProtection="1">
      <alignment horizontal="left"/>
      <protection locked="0"/>
    </xf>
    <xf numFmtId="0" fontId="2" fillId="0" borderId="0" xfId="0" applyNumberFormat="1" applyFont="1" applyFill="1" applyAlignment="1" applyProtection="1">
      <protection locked="0"/>
    </xf>
    <xf numFmtId="37" fontId="2" fillId="0" borderId="0" xfId="0" applyNumberFormat="1" applyFont="1" applyFill="1" applyBorder="1" applyAlignment="1" applyProtection="1">
      <alignment horizontal="left"/>
    </xf>
    <xf numFmtId="3" fontId="7" fillId="0" borderId="0" xfId="0" applyNumberFormat="1" applyFont="1" applyBorder="1" applyAlignment="1"/>
    <xf numFmtId="37" fontId="2" fillId="0" borderId="0" xfId="0" applyNumberFormat="1" applyFont="1" applyFill="1" applyBorder="1"/>
    <xf numFmtId="166" fontId="5" fillId="0" borderId="0" xfId="1" applyNumberFormat="1" applyFont="1" applyFill="1" applyAlignment="1"/>
    <xf numFmtId="166" fontId="5" fillId="0" borderId="0" xfId="1" applyNumberFormat="1" applyFont="1" applyFill="1" applyBorder="1" applyAlignment="1"/>
    <xf numFmtId="166" fontId="5" fillId="0" borderId="0" xfId="1" applyNumberFormat="1" applyFont="1" applyFill="1" applyAlignment="1">
      <alignment horizontal="right"/>
    </xf>
    <xf numFmtId="166" fontId="5" fillId="0" borderId="2" xfId="1" applyNumberFormat="1" applyFont="1" applyFill="1" applyBorder="1" applyAlignment="1"/>
    <xf numFmtId="166" fontId="5" fillId="0" borderId="0" xfId="1" applyNumberFormat="1" applyFont="1" applyFill="1" applyBorder="1" applyAlignment="1">
      <alignment horizontal="right"/>
    </xf>
    <xf numFmtId="166" fontId="2" fillId="0" borderId="0" xfId="1" applyNumberFormat="1" applyFont="1" applyFill="1" applyAlignment="1"/>
    <xf numFmtId="166" fontId="2" fillId="0" borderId="5" xfId="1" applyNumberFormat="1" applyFont="1" applyFill="1" applyBorder="1" applyAlignment="1">
      <alignment horizontal="left"/>
    </xf>
    <xf numFmtId="166" fontId="2" fillId="0" borderId="5" xfId="1" applyNumberFormat="1" applyFont="1" applyFill="1" applyBorder="1" applyAlignment="1" applyProtection="1">
      <alignment horizontal="left"/>
      <protection locked="0"/>
    </xf>
    <xf numFmtId="166" fontId="2" fillId="0" borderId="2" xfId="1" applyNumberFormat="1" applyFont="1" applyFill="1" applyBorder="1" applyAlignment="1"/>
    <xf numFmtId="166" fontId="8" fillId="0" borderId="0" xfId="1" applyNumberFormat="1" applyFont="1" applyFill="1" applyBorder="1" applyAlignment="1">
      <alignment horizontal="right"/>
    </xf>
    <xf numFmtId="165" fontId="8" fillId="0" borderId="0" xfId="1" applyNumberFormat="1" applyFont="1" applyFill="1" applyBorder="1" applyAlignment="1">
      <alignment horizontal="right"/>
    </xf>
    <xf numFmtId="166" fontId="2" fillId="0" borderId="0" xfId="1" applyNumberFormat="1" applyFont="1" applyFill="1" applyBorder="1" applyAlignment="1"/>
    <xf numFmtId="166" fontId="7" fillId="0" borderId="0" xfId="1" applyNumberFormat="1" applyFont="1" applyFill="1" applyBorder="1" applyAlignment="1">
      <alignment horizontal="right"/>
    </xf>
    <xf numFmtId="166" fontId="8" fillId="0" borderId="0" xfId="1" applyNumberFormat="1" applyFont="1" applyFill="1" applyBorder="1" applyAlignment="1"/>
    <xf numFmtId="166" fontId="8" fillId="0" borderId="0" xfId="1" applyNumberFormat="1" applyFont="1" applyFill="1" applyBorder="1" applyAlignment="1" applyProtection="1">
      <protection locked="0"/>
    </xf>
    <xf numFmtId="166" fontId="2" fillId="0" borderId="0" xfId="1" applyNumberFormat="1" applyFont="1" applyFill="1" applyAlignment="1">
      <alignment horizontal="right"/>
    </xf>
    <xf numFmtId="166" fontId="2" fillId="0" borderId="0" xfId="1" applyNumberFormat="1" applyFont="1" applyFill="1" applyAlignment="1" applyProtection="1">
      <protection locked="0"/>
    </xf>
    <xf numFmtId="166" fontId="2" fillId="0" borderId="0" xfId="1" applyNumberFormat="1" applyFont="1" applyFill="1" applyBorder="1" applyAlignment="1" applyProtection="1">
      <protection locked="0"/>
    </xf>
    <xf numFmtId="166" fontId="2" fillId="0" borderId="0" xfId="1" applyNumberFormat="1" applyFont="1" applyFill="1" applyAlignment="1" applyProtection="1">
      <alignment horizontal="right"/>
      <protection locked="0"/>
    </xf>
    <xf numFmtId="166" fontId="2" fillId="0" borderId="10" xfId="1" applyNumberFormat="1" applyFont="1" applyFill="1" applyBorder="1" applyAlignment="1">
      <alignment horizontal="left"/>
    </xf>
    <xf numFmtId="166" fontId="2" fillId="0" borderId="9" xfId="1" applyNumberFormat="1" applyFont="1" applyFill="1" applyBorder="1" applyAlignment="1">
      <alignment horizontal="right"/>
    </xf>
    <xf numFmtId="166" fontId="8" fillId="0" borderId="3" xfId="1" applyNumberFormat="1" applyFont="1" applyFill="1" applyBorder="1" applyAlignment="1">
      <alignment horizontal="right"/>
    </xf>
    <xf numFmtId="165" fontId="8" fillId="0" borderId="3" xfId="1" applyNumberFormat="1" applyFont="1" applyFill="1" applyBorder="1" applyAlignment="1">
      <alignment horizontal="right"/>
    </xf>
    <xf numFmtId="166" fontId="2" fillId="0" borderId="3" xfId="1" applyNumberFormat="1" applyFont="1" applyFill="1" applyBorder="1" applyAlignment="1"/>
    <xf numFmtId="166" fontId="2" fillId="0" borderId="9" xfId="1" applyNumberFormat="1" applyFont="1" applyFill="1" applyBorder="1" applyAlignment="1"/>
    <xf numFmtId="166" fontId="8" fillId="0" borderId="3" xfId="1" applyNumberFormat="1" applyFont="1" applyFill="1" applyBorder="1" applyAlignment="1"/>
    <xf numFmtId="166" fontId="8" fillId="0" borderId="3" xfId="1" applyNumberFormat="1" applyFont="1" applyFill="1" applyBorder="1" applyAlignment="1" applyProtection="1">
      <protection locked="0"/>
    </xf>
    <xf numFmtId="0" fontId="7" fillId="0" borderId="10" xfId="0" applyNumberFormat="1" applyFont="1" applyFill="1" applyBorder="1" applyAlignment="1">
      <alignment horizontal="left"/>
    </xf>
    <xf numFmtId="0" fontId="7" fillId="0" borderId="5" xfId="0" applyNumberFormat="1" applyFont="1" applyFill="1" applyBorder="1" applyAlignment="1">
      <alignment horizontal="left"/>
    </xf>
    <xf numFmtId="3" fontId="7" fillId="0" borderId="10" xfId="0" applyNumberFormat="1" applyFont="1" applyFill="1" applyBorder="1" applyAlignment="1">
      <alignment horizontal="right"/>
    </xf>
    <xf numFmtId="0" fontId="7" fillId="0" borderId="2" xfId="0" applyNumberFormat="1" applyFont="1" applyFill="1" applyBorder="1" applyAlignment="1">
      <alignment horizontal="right"/>
    </xf>
    <xf numFmtId="166" fontId="8" fillId="0" borderId="0" xfId="1" applyNumberFormat="1" applyFont="1" applyFill="1" applyAlignment="1"/>
    <xf numFmtId="0" fontId="7" fillId="2" borderId="10" xfId="0" applyNumberFormat="1" applyFont="1" applyFill="1" applyBorder="1" applyAlignment="1">
      <alignment horizontal="left"/>
    </xf>
    <xf numFmtId="0" fontId="7" fillId="2" borderId="5" xfId="0" applyNumberFormat="1" applyFont="1" applyFill="1" applyBorder="1" applyAlignment="1">
      <alignment horizontal="left"/>
    </xf>
    <xf numFmtId="0" fontId="7" fillId="0" borderId="0" xfId="0" applyNumberFormat="1" applyFont="1" applyBorder="1" applyAlignment="1">
      <alignment horizontal="left"/>
    </xf>
    <xf numFmtId="166" fontId="8" fillId="0" borderId="2" xfId="1" applyNumberFormat="1" applyFont="1" applyFill="1" applyBorder="1" applyAlignment="1"/>
    <xf numFmtId="3" fontId="7" fillId="2" borderId="10" xfId="0" applyNumberFormat="1" applyFont="1" applyFill="1" applyBorder="1" applyAlignment="1">
      <alignment horizontal="right"/>
    </xf>
    <xf numFmtId="0" fontId="7" fillId="2" borderId="2" xfId="0" applyNumberFormat="1" applyFont="1" applyFill="1" applyBorder="1" applyAlignment="1">
      <alignment horizontal="right"/>
    </xf>
    <xf numFmtId="0" fontId="7" fillId="0" borderId="0" xfId="0" applyNumberFormat="1" applyFont="1" applyBorder="1" applyAlignment="1">
      <alignment horizontal="right"/>
    </xf>
    <xf numFmtId="37" fontId="8" fillId="0" borderId="0" xfId="0" applyNumberFormat="1" applyFont="1" applyFill="1" applyBorder="1"/>
    <xf numFmtId="165" fontId="8" fillId="0" borderId="0" xfId="1" applyNumberFormat="1" applyFont="1" applyFill="1" applyBorder="1"/>
    <xf numFmtId="165" fontId="8" fillId="0" borderId="3" xfId="1" applyNumberFormat="1" applyFont="1" applyFill="1" applyBorder="1"/>
    <xf numFmtId="165" fontId="8" fillId="0" borderId="8" xfId="1" applyNumberFormat="1" applyFont="1" applyFill="1" applyBorder="1"/>
    <xf numFmtId="165" fontId="8" fillId="0" borderId="4" xfId="1" applyNumberFormat="1" applyFont="1" applyFill="1" applyBorder="1"/>
    <xf numFmtId="165" fontId="9" fillId="0" borderId="3" xfId="1" applyNumberFormat="1" applyFont="1" applyFill="1" applyBorder="1"/>
    <xf numFmtId="165" fontId="9" fillId="0" borderId="0" xfId="1" applyNumberFormat="1" applyFont="1" applyFill="1" applyBorder="1"/>
    <xf numFmtId="165" fontId="8" fillId="2" borderId="3" xfId="1" applyNumberFormat="1" applyFont="1" applyFill="1" applyBorder="1"/>
    <xf numFmtId="165" fontId="8" fillId="2" borderId="0" xfId="1" applyNumberFormat="1" applyFont="1" applyFill="1" applyBorder="1"/>
    <xf numFmtId="37" fontId="9" fillId="0" borderId="0" xfId="0" applyNumberFormat="1" applyFont="1" applyFill="1" applyBorder="1"/>
    <xf numFmtId="165" fontId="9" fillId="0" borderId="3" xfId="1" applyNumberFormat="1" applyFont="1" applyFill="1" applyBorder="1" applyAlignment="1">
      <alignment horizontal="right"/>
    </xf>
    <xf numFmtId="165" fontId="9" fillId="0" borderId="0" xfId="1" applyNumberFormat="1" applyFont="1" applyFill="1" applyBorder="1" applyAlignment="1">
      <alignment horizontal="right"/>
    </xf>
    <xf numFmtId="165" fontId="9" fillId="2" borderId="3" xfId="1" applyNumberFormat="1" applyFont="1" applyFill="1" applyBorder="1"/>
    <xf numFmtId="165" fontId="9" fillId="2" borderId="0" xfId="1" applyNumberFormat="1" applyFont="1" applyFill="1" applyBorder="1"/>
    <xf numFmtId="165" fontId="8" fillId="0" borderId="0" xfId="1" applyNumberFormat="1" applyFont="1" applyFill="1" applyAlignment="1"/>
    <xf numFmtId="165" fontId="8" fillId="0" borderId="3" xfId="1" applyNumberFormat="1" applyFont="1" applyFill="1" applyBorder="1" applyAlignment="1"/>
    <xf numFmtId="165" fontId="8" fillId="0" borderId="0" xfId="1" applyNumberFormat="1" applyFont="1" applyFill="1" applyBorder="1" applyAlignment="1"/>
    <xf numFmtId="165" fontId="8" fillId="0" borderId="3" xfId="1" quotePrefix="1" applyNumberFormat="1" applyFont="1" applyFill="1" applyBorder="1" applyAlignment="1">
      <alignment horizontal="right"/>
    </xf>
    <xf numFmtId="165" fontId="8" fillId="0" borderId="0" xfId="1" applyNumberFormat="1" applyFont="1" applyFill="1" applyAlignment="1">
      <alignment horizontal="right"/>
    </xf>
    <xf numFmtId="165" fontId="8" fillId="2" borderId="3" xfId="1" applyNumberFormat="1" applyFont="1" applyFill="1" applyBorder="1" applyAlignment="1"/>
    <xf numFmtId="165" fontId="8" fillId="2" borderId="0" xfId="1" applyNumberFormat="1" applyFont="1" applyFill="1" applyAlignment="1"/>
    <xf numFmtId="165" fontId="8" fillId="0" borderId="2" xfId="1" applyNumberFormat="1" applyFont="1" applyFill="1" applyBorder="1" applyAlignment="1"/>
    <xf numFmtId="165" fontId="8" fillId="0" borderId="9" xfId="1" applyNumberFormat="1" applyFont="1" applyFill="1" applyBorder="1" applyAlignment="1"/>
    <xf numFmtId="165" fontId="8" fillId="0" borderId="9" xfId="1" applyNumberFormat="1" applyFont="1" applyFill="1" applyBorder="1" applyAlignment="1">
      <alignment horizontal="right"/>
    </xf>
    <xf numFmtId="165" fontId="8" fillId="0" borderId="2" xfId="1" applyNumberFormat="1" applyFont="1" applyFill="1" applyBorder="1" applyAlignment="1">
      <alignment horizontal="right"/>
    </xf>
    <xf numFmtId="165" fontId="8" fillId="2" borderId="9" xfId="1" applyNumberFormat="1" applyFont="1" applyFill="1" applyBorder="1" applyAlignment="1"/>
    <xf numFmtId="165" fontId="8" fillId="2" borderId="2" xfId="1" applyNumberFormat="1" applyFont="1" applyFill="1" applyBorder="1" applyAlignment="1"/>
    <xf numFmtId="166" fontId="9" fillId="0" borderId="0" xfId="1" applyNumberFormat="1" applyFont="1" applyFill="1" applyBorder="1"/>
    <xf numFmtId="166" fontId="9" fillId="0" borderId="0" xfId="1" applyNumberFormat="1" applyFont="1" applyFill="1"/>
    <xf numFmtId="165" fontId="9" fillId="0" borderId="0" xfId="1" applyNumberFormat="1" applyFont="1" applyFill="1"/>
    <xf numFmtId="165" fontId="9" fillId="0" borderId="0" xfId="1" applyNumberFormat="1" applyFont="1" applyFill="1" applyAlignment="1">
      <alignment horizontal="right"/>
    </xf>
    <xf numFmtId="165" fontId="9" fillId="2" borderId="0" xfId="1" applyNumberFormat="1" applyFont="1" applyFill="1"/>
    <xf numFmtId="37" fontId="8" fillId="0" borderId="0" xfId="0" applyNumberFormat="1" applyFont="1" applyFill="1" applyBorder="1" applyAlignment="1" applyProtection="1">
      <alignment horizontal="left"/>
    </xf>
    <xf numFmtId="165" fontId="8" fillId="0" borderId="0" xfId="1" applyNumberFormat="1" applyFont="1" applyFill="1" applyBorder="1" applyAlignment="1" applyProtection="1">
      <alignment horizontal="left"/>
    </xf>
    <xf numFmtId="165" fontId="8" fillId="0" borderId="3" xfId="1" applyNumberFormat="1" applyFont="1" applyFill="1" applyBorder="1" applyAlignment="1" applyProtection="1">
      <alignment horizontal="left"/>
    </xf>
    <xf numFmtId="165" fontId="8" fillId="0" borderId="3" xfId="1" applyNumberFormat="1" applyFont="1" applyFill="1" applyBorder="1" applyAlignment="1" applyProtection="1">
      <alignment horizontal="right"/>
    </xf>
    <xf numFmtId="165" fontId="8" fillId="0" borderId="0" xfId="1" applyNumberFormat="1" applyFont="1" applyFill="1" applyBorder="1" applyAlignment="1" applyProtection="1">
      <alignment horizontal="right"/>
    </xf>
    <xf numFmtId="165" fontId="8" fillId="2" borderId="3" xfId="1" applyNumberFormat="1" applyFont="1" applyFill="1" applyBorder="1" applyAlignment="1" applyProtection="1">
      <alignment horizontal="left"/>
    </xf>
    <xf numFmtId="165" fontId="8" fillId="2" borderId="0" xfId="1" applyNumberFormat="1" applyFont="1" applyFill="1" applyBorder="1" applyAlignment="1" applyProtection="1">
      <alignment horizontal="left"/>
    </xf>
    <xf numFmtId="3" fontId="7" fillId="0" borderId="0" xfId="0" applyNumberFormat="1" applyFont="1" applyFill="1" applyBorder="1" applyAlignment="1"/>
    <xf numFmtId="165" fontId="7" fillId="0" borderId="0" xfId="1" applyNumberFormat="1" applyFont="1" applyFill="1" applyBorder="1" applyAlignment="1"/>
    <xf numFmtId="165" fontId="7" fillId="0" borderId="0" xfId="1" applyNumberFormat="1" applyFont="1" applyFill="1" applyBorder="1" applyAlignment="1">
      <alignment horizontal="right"/>
    </xf>
    <xf numFmtId="165" fontId="7" fillId="0" borderId="0" xfId="1" applyNumberFormat="1" applyFont="1" applyBorder="1" applyAlignment="1"/>
    <xf numFmtId="165" fontId="7" fillId="0" borderId="0" xfId="1" applyNumberFormat="1" applyFont="1" applyFill="1" applyAlignment="1">
      <alignment horizontal="right"/>
    </xf>
    <xf numFmtId="0" fontId="7" fillId="0" borderId="0" xfId="0" applyNumberFormat="1" applyFont="1" applyBorder="1" applyAlignment="1"/>
    <xf numFmtId="0" fontId="7" fillId="0" borderId="0" xfId="0" applyNumberFormat="1" applyFont="1" applyFill="1" applyAlignment="1">
      <alignment horizontal="right"/>
    </xf>
    <xf numFmtId="0" fontId="7" fillId="0" borderId="0" xfId="0" applyNumberFormat="1" applyFont="1" applyFill="1" applyBorder="1" applyAlignment="1">
      <alignment horizontal="right"/>
    </xf>
    <xf numFmtId="166" fontId="2" fillId="0" borderId="0" xfId="1" applyNumberFormat="1" applyFont="1" applyFill="1" applyBorder="1"/>
    <xf numFmtId="166" fontId="10" fillId="0" borderId="0" xfId="1" applyNumberFormat="1" applyFont="1" applyFill="1" applyBorder="1"/>
    <xf numFmtId="166" fontId="2" fillId="0" borderId="2" xfId="1" applyNumberFormat="1" applyFont="1" applyFill="1" applyBorder="1"/>
    <xf numFmtId="166" fontId="2" fillId="0" borderId="3" xfId="1" applyNumberFormat="1" applyFont="1" applyFill="1" applyBorder="1"/>
    <xf numFmtId="166" fontId="2" fillId="0" borderId="0" xfId="1" applyNumberFormat="1" applyFont="1" applyFill="1"/>
    <xf numFmtId="0" fontId="2" fillId="0" borderId="5" xfId="0" applyNumberFormat="1" applyFont="1" applyBorder="1"/>
    <xf numFmtId="166" fontId="6" fillId="0" borderId="0" xfId="1" applyNumberFormat="1" applyFont="1" applyFill="1" applyAlignment="1"/>
    <xf numFmtId="166" fontId="0" fillId="0" borderId="0" xfId="1" applyNumberFormat="1" applyFont="1" applyFill="1" applyBorder="1" applyAlignment="1">
      <alignment vertical="top"/>
    </xf>
    <xf numFmtId="166" fontId="0" fillId="0" borderId="0" xfId="1" applyNumberFormat="1" applyFont="1" applyFill="1" applyBorder="1"/>
    <xf numFmtId="166" fontId="6" fillId="0" borderId="0" xfId="1" applyNumberFormat="1" applyFont="1" applyFill="1" applyBorder="1"/>
    <xf numFmtId="166" fontId="2" fillId="4" borderId="0" xfId="1" applyNumberFormat="1" applyFont="1" applyFill="1" applyBorder="1"/>
    <xf numFmtId="0" fontId="11" fillId="0" borderId="2" xfId="0" applyNumberFormat="1" applyFont="1" applyBorder="1"/>
    <xf numFmtId="0" fontId="5" fillId="0" borderId="2" xfId="0" applyNumberFormat="1" applyFont="1" applyFill="1" applyBorder="1"/>
    <xf numFmtId="166" fontId="8" fillId="0" borderId="2" xfId="1" applyNumberFormat="1" applyFont="1" applyFill="1" applyBorder="1"/>
    <xf numFmtId="166" fontId="2" fillId="5" borderId="2" xfId="1" applyNumberFormat="1" applyFont="1" applyFill="1" applyBorder="1" applyAlignment="1">
      <alignment horizontal="right"/>
    </xf>
    <xf numFmtId="0" fontId="2" fillId="0" borderId="2" xfId="0" applyNumberFormat="1" applyFont="1" applyBorder="1"/>
    <xf numFmtId="0" fontId="2" fillId="0" borderId="14" xfId="0" applyNumberFormat="1" applyFont="1" applyBorder="1"/>
    <xf numFmtId="166" fontId="2" fillId="0" borderId="2" xfId="1" applyNumberFormat="1" applyFont="1" applyFill="1" applyBorder="1" applyAlignment="1" applyProtection="1">
      <alignment horizontal="left"/>
      <protection locked="0"/>
    </xf>
    <xf numFmtId="0" fontId="7" fillId="2" borderId="0" xfId="0" applyNumberFormat="1" applyFont="1" applyFill="1" applyBorder="1" applyAlignment="1">
      <alignment horizontal="right"/>
    </xf>
    <xf numFmtId="0" fontId="7" fillId="2" borderId="2" xfId="0" applyNumberFormat="1" applyFont="1" applyFill="1" applyBorder="1" applyAlignment="1">
      <alignment horizontal="left"/>
    </xf>
    <xf numFmtId="0" fontId="17" fillId="0" borderId="0" xfId="0" applyNumberFormat="1" applyFont="1" applyAlignment="1"/>
    <xf numFmtId="0" fontId="17" fillId="0" borderId="0" xfId="2" applyNumberFormat="1" applyFont="1" applyAlignment="1" applyProtection="1">
      <protection locked="0"/>
    </xf>
    <xf numFmtId="0" fontId="17" fillId="0" borderId="0" xfId="2" applyNumberFormat="1" applyFont="1" applyBorder="1" applyAlignment="1" applyProtection="1">
      <protection locked="0"/>
    </xf>
    <xf numFmtId="0" fontId="17" fillId="0" borderId="0" xfId="2" applyNumberFormat="1" applyFont="1" applyAlignment="1" applyProtection="1">
      <alignment horizontal="center"/>
      <protection locked="0"/>
    </xf>
    <xf numFmtId="0" fontId="18" fillId="0" borderId="0" xfId="0" applyFont="1"/>
    <xf numFmtId="0" fontId="17" fillId="0" borderId="0" xfId="0" applyNumberFormat="1" applyFont="1" applyAlignment="1" applyProtection="1">
      <protection locked="0"/>
    </xf>
    <xf numFmtId="0" fontId="17" fillId="0" borderId="0" xfId="2" applyNumberFormat="1" applyFont="1" applyAlignment="1" applyProtection="1">
      <alignment vertical="top"/>
      <protection locked="0"/>
    </xf>
    <xf numFmtId="0" fontId="17" fillId="0" borderId="0" xfId="2" applyNumberFormat="1" applyFont="1" applyBorder="1" applyAlignment="1" applyProtection="1">
      <alignment horizontal="center"/>
      <protection locked="0"/>
    </xf>
    <xf numFmtId="0" fontId="2" fillId="0" borderId="0" xfId="0" applyNumberFormat="1" applyFont="1" applyAlignment="1">
      <alignment horizontal="left"/>
    </xf>
    <xf numFmtId="0" fontId="2" fillId="0" borderId="0" xfId="2" applyNumberFormat="1" applyFont="1" applyBorder="1" applyAlignment="1">
      <alignment horizontal="left" vertical="top"/>
    </xf>
    <xf numFmtId="166" fontId="2" fillId="0" borderId="0" xfId="1" applyNumberFormat="1" applyFont="1" applyFill="1" applyBorder="1" applyAlignment="1" applyProtection="1">
      <alignment horizontal="left"/>
      <protection locked="0"/>
    </xf>
    <xf numFmtId="3" fontId="0" fillId="0" borderId="0" xfId="0" applyNumberFormat="1"/>
    <xf numFmtId="3" fontId="0" fillId="0" borderId="2" xfId="0" applyNumberFormat="1" applyBorder="1"/>
    <xf numFmtId="0" fontId="0" fillId="0" borderId="2" xfId="0" applyBorder="1"/>
    <xf numFmtId="0" fontId="7" fillId="2" borderId="0" xfId="0" applyNumberFormat="1" applyFont="1" applyFill="1" applyBorder="1" applyAlignment="1">
      <alignment horizontal="left"/>
    </xf>
    <xf numFmtId="3" fontId="2" fillId="0" borderId="10" xfId="0" applyNumberFormat="1" applyFont="1" applyFill="1" applyBorder="1" applyAlignment="1">
      <alignment horizontal="center"/>
    </xf>
    <xf numFmtId="3" fontId="2" fillId="0" borderId="5" xfId="0" applyNumberFormat="1" applyFont="1" applyFill="1" applyBorder="1" applyAlignment="1">
      <alignment horizontal="center"/>
    </xf>
    <xf numFmtId="17" fontId="2" fillId="0" borderId="0" xfId="0" quotePrefix="1" applyNumberFormat="1" applyFont="1" applyAlignment="1">
      <alignment horizontal="right"/>
    </xf>
    <xf numFmtId="0" fontId="2" fillId="0" borderId="0" xfId="0" applyNumberFormat="1" applyFont="1" applyFill="1" applyBorder="1" applyAlignment="1">
      <alignment horizontal="center"/>
    </xf>
    <xf numFmtId="0" fontId="2" fillId="0" borderId="1" xfId="0" applyNumberFormat="1" applyFont="1" applyFill="1" applyBorder="1" applyAlignment="1">
      <alignment horizontal="center"/>
    </xf>
    <xf numFmtId="0" fontId="2" fillId="0" borderId="9" xfId="0" applyNumberFormat="1" applyFont="1" applyFill="1" applyBorder="1" applyAlignment="1">
      <alignment horizontal="centerContinuous"/>
    </xf>
    <xf numFmtId="0" fontId="2" fillId="0" borderId="0" xfId="0" applyNumberFormat="1" applyFont="1" applyAlignment="1">
      <alignment horizontal="centerContinuous"/>
    </xf>
    <xf numFmtId="0" fontId="5" fillId="0" borderId="0" xfId="0" applyNumberFormat="1" applyFont="1" applyAlignment="1">
      <alignment horizontal="center"/>
    </xf>
    <xf numFmtId="0" fontId="2" fillId="0" borderId="0" xfId="0" applyNumberFormat="1" applyFont="1" applyAlignment="1">
      <alignment horizontal="center"/>
    </xf>
    <xf numFmtId="0" fontId="5" fillId="0" borderId="0" xfId="0" applyNumberFormat="1" applyFont="1" applyBorder="1" applyAlignment="1">
      <alignment horizontal="center"/>
    </xf>
    <xf numFmtId="0" fontId="2" fillId="0" borderId="0" xfId="0" applyNumberFormat="1" applyFont="1" applyAlignment="1"/>
    <xf numFmtId="0" fontId="2" fillId="0" borderId="2" xfId="0" applyNumberFormat="1" applyFont="1" applyBorder="1" applyAlignment="1">
      <alignment horizontal="left"/>
    </xf>
    <xf numFmtId="0" fontId="2" fillId="0" borderId="2" xfId="0" applyNumberFormat="1" applyFont="1" applyBorder="1" applyAlignment="1">
      <alignment horizontal="centerContinuous"/>
    </xf>
    <xf numFmtId="0" fontId="5" fillId="0" borderId="2" xfId="0" applyNumberFormat="1" applyFont="1" applyBorder="1" applyAlignment="1">
      <alignment horizontal="center"/>
    </xf>
    <xf numFmtId="0" fontId="2" fillId="0" borderId="2" xfId="0" applyNumberFormat="1" applyFont="1" applyBorder="1" applyAlignment="1">
      <alignment horizontal="center"/>
    </xf>
    <xf numFmtId="3" fontId="5" fillId="0" borderId="0" xfId="0" applyNumberFormat="1" applyFont="1" applyBorder="1" applyAlignment="1">
      <alignment horizontal="center"/>
    </xf>
    <xf numFmtId="0" fontId="2" fillId="0" borderId="4" xfId="0" applyNumberFormat="1" applyFont="1" applyFill="1" applyBorder="1" applyAlignment="1">
      <alignment horizontal="center"/>
    </xf>
    <xf numFmtId="3" fontId="2" fillId="0" borderId="4" xfId="0" applyNumberFormat="1" applyFont="1" applyFill="1" applyBorder="1" applyAlignment="1">
      <alignment horizontal="center"/>
    </xf>
    <xf numFmtId="0" fontId="2" fillId="0" borderId="10" xfId="0" applyNumberFormat="1" applyFont="1" applyFill="1" applyBorder="1" applyAlignment="1">
      <alignment horizontal="centerContinuous"/>
    </xf>
    <xf numFmtId="0" fontId="2" fillId="0" borderId="5" xfId="0" applyNumberFormat="1" applyFont="1" applyFill="1" applyBorder="1" applyAlignment="1">
      <alignment horizontal="centerContinuous"/>
    </xf>
    <xf numFmtId="0" fontId="2" fillId="0" borderId="8" xfId="0" applyNumberFormat="1" applyFont="1" applyFill="1" applyBorder="1" applyAlignment="1">
      <alignment horizontal="centerContinuous"/>
    </xf>
    <xf numFmtId="3" fontId="5" fillId="0" borderId="0" xfId="0" applyNumberFormat="1" applyFont="1" applyAlignment="1">
      <alignment horizontal="center"/>
    </xf>
    <xf numFmtId="0" fontId="2" fillId="0" borderId="0" xfId="0" applyNumberFormat="1" applyFont="1" applyFill="1" applyAlignment="1"/>
    <xf numFmtId="3" fontId="2" fillId="0" borderId="8" xfId="0" applyNumberFormat="1" applyFont="1" applyFill="1" applyBorder="1" applyAlignment="1">
      <alignment horizontal="center"/>
    </xf>
    <xf numFmtId="3" fontId="2" fillId="0" borderId="11" xfId="0" applyNumberFormat="1" applyFont="1" applyFill="1" applyBorder="1" applyAlignment="1">
      <alignment horizontal="center"/>
    </xf>
    <xf numFmtId="3" fontId="2" fillId="0" borderId="15" xfId="0" applyNumberFormat="1" applyFont="1" applyFill="1" applyBorder="1" applyAlignment="1">
      <alignment horizontal="center"/>
    </xf>
    <xf numFmtId="0" fontId="2" fillId="0" borderId="3" xfId="0" applyNumberFormat="1" applyFont="1" applyFill="1" applyBorder="1" applyAlignment="1">
      <alignment horizontal="centerContinuous"/>
    </xf>
    <xf numFmtId="3" fontId="2" fillId="0" borderId="0" xfId="0" applyNumberFormat="1" applyFont="1" applyFill="1" applyBorder="1" applyAlignment="1">
      <alignment horizontal="center"/>
    </xf>
    <xf numFmtId="3" fontId="2" fillId="0" borderId="9" xfId="0" applyNumberFormat="1" applyFont="1" applyFill="1" applyBorder="1" applyAlignment="1">
      <alignment horizontal="centerContinuous"/>
    </xf>
    <xf numFmtId="0" fontId="2" fillId="0" borderId="0" xfId="0" applyNumberFormat="1" applyFont="1" applyFill="1" applyBorder="1" applyAlignment="1">
      <alignment horizontal="centerContinuous"/>
    </xf>
    <xf numFmtId="3" fontId="2" fillId="0" borderId="6" xfId="0" applyNumberFormat="1" applyFont="1" applyFill="1" applyBorder="1" applyAlignment="1">
      <alignment horizontal="centerContinuous"/>
    </xf>
    <xf numFmtId="0" fontId="2" fillId="0" borderId="12" xfId="0" applyNumberFormat="1" applyFont="1" applyFill="1" applyBorder="1" applyAlignment="1">
      <alignment horizontal="centerContinuous"/>
    </xf>
    <xf numFmtId="3" fontId="5" fillId="0" borderId="2" xfId="0" applyNumberFormat="1" applyFont="1" applyBorder="1" applyAlignment="1">
      <alignment horizontal="center"/>
    </xf>
    <xf numFmtId="0" fontId="2" fillId="0" borderId="2" xfId="0" applyNumberFormat="1" applyFont="1" applyFill="1" applyBorder="1" applyAlignment="1">
      <alignment horizontal="center"/>
    </xf>
    <xf numFmtId="3" fontId="2" fillId="0" borderId="2" xfId="0" applyNumberFormat="1" applyFont="1" applyFill="1" applyBorder="1" applyAlignment="1">
      <alignment horizontal="center"/>
    </xf>
    <xf numFmtId="0" fontId="2" fillId="0" borderId="13" xfId="0" applyNumberFormat="1" applyFont="1" applyFill="1" applyBorder="1" applyAlignment="1">
      <alignment horizontal="center"/>
    </xf>
    <xf numFmtId="0" fontId="2" fillId="0" borderId="7" xfId="0" applyNumberFormat="1" applyFont="1" applyFill="1" applyBorder="1" applyAlignment="1">
      <alignment horizontal="center"/>
    </xf>
    <xf numFmtId="3" fontId="2" fillId="0" borderId="2" xfId="0" applyNumberFormat="1" applyFont="1" applyFill="1" applyBorder="1" applyAlignment="1"/>
    <xf numFmtId="3" fontId="2" fillId="0" borderId="2" xfId="0" applyNumberFormat="1" applyFont="1" applyFill="1" applyBorder="1" applyAlignment="1">
      <alignment horizontal="right"/>
    </xf>
    <xf numFmtId="164" fontId="2" fillId="0" borderId="14" xfId="0" applyNumberFormat="1" applyFont="1" applyFill="1" applyBorder="1" applyAlignment="1">
      <alignment horizontal="right"/>
    </xf>
    <xf numFmtId="164" fontId="2" fillId="0" borderId="10" xfId="0" applyNumberFormat="1" applyFont="1" applyFill="1" applyBorder="1" applyAlignment="1">
      <alignment horizontal="right"/>
    </xf>
    <xf numFmtId="164" fontId="2" fillId="0" borderId="2" xfId="0" applyNumberFormat="1" applyFont="1" applyFill="1" applyBorder="1" applyAlignment="1">
      <alignment horizontal="right"/>
    </xf>
    <xf numFmtId="164" fontId="2" fillId="0" borderId="9" xfId="0" applyNumberFormat="1" applyFont="1" applyFill="1" applyBorder="1" applyAlignment="1">
      <alignment horizontal="right"/>
    </xf>
    <xf numFmtId="164" fontId="2" fillId="0" borderId="5" xfId="0" applyNumberFormat="1" applyFont="1" applyFill="1" applyBorder="1" applyAlignment="1">
      <alignment horizontal="right"/>
    </xf>
    <xf numFmtId="0" fontId="2" fillId="0" borderId="0" xfId="2" applyNumberFormat="1" applyFont="1" applyAlignment="1" applyProtection="1">
      <protection locked="0"/>
    </xf>
    <xf numFmtId="164" fontId="2" fillId="0" borderId="0" xfId="2" applyNumberFormat="1" applyFont="1" applyAlignment="1" applyProtection="1">
      <protection locked="0"/>
    </xf>
    <xf numFmtId="3" fontId="2" fillId="0" borderId="0" xfId="0" applyNumberFormat="1" applyFont="1" applyFill="1" applyAlignment="1"/>
    <xf numFmtId="3" fontId="2" fillId="0" borderId="0" xfId="0" applyNumberFormat="1" applyFont="1" applyFill="1" applyBorder="1" applyAlignment="1">
      <alignment horizontal="right"/>
    </xf>
    <xf numFmtId="164" fontId="2" fillId="0" borderId="0" xfId="0" applyNumberFormat="1" applyFont="1" applyFill="1" applyAlignment="1">
      <alignment horizontal="right"/>
    </xf>
    <xf numFmtId="164" fontId="2" fillId="0" borderId="3" xfId="0" applyNumberFormat="1" applyFont="1" applyFill="1" applyBorder="1" applyAlignment="1">
      <alignment horizontal="right"/>
    </xf>
    <xf numFmtId="164" fontId="2" fillId="0" borderId="0" xfId="0" applyNumberFormat="1" applyFont="1" applyFill="1" applyBorder="1" applyAlignment="1">
      <alignment horizontal="right"/>
    </xf>
    <xf numFmtId="3" fontId="2" fillId="3" borderId="0" xfId="0" applyNumberFormat="1" applyFont="1" applyFill="1" applyAlignment="1"/>
    <xf numFmtId="3" fontId="2" fillId="3" borderId="0" xfId="0" applyNumberFormat="1" applyFont="1" applyFill="1" applyBorder="1" applyAlignment="1">
      <alignment horizontal="right"/>
    </xf>
    <xf numFmtId="164" fontId="2" fillId="3" borderId="0" xfId="0" applyNumberFormat="1" applyFont="1" applyFill="1" applyAlignment="1">
      <alignment horizontal="right"/>
    </xf>
    <xf numFmtId="164" fontId="2" fillId="3" borderId="3" xfId="0" applyNumberFormat="1" applyFont="1" applyFill="1" applyBorder="1" applyAlignment="1">
      <alignment horizontal="right"/>
    </xf>
    <xf numFmtId="3" fontId="2" fillId="0" borderId="0" xfId="0" applyNumberFormat="1" applyFont="1" applyAlignment="1"/>
    <xf numFmtId="3" fontId="2" fillId="3" borderId="0" xfId="0" applyNumberFormat="1" applyFont="1" applyFill="1" applyBorder="1" applyAlignment="1"/>
    <xf numFmtId="3" fontId="2" fillId="0" borderId="2" xfId="0" applyNumberFormat="1" applyFont="1" applyBorder="1" applyAlignment="1"/>
    <xf numFmtId="3" fontId="2" fillId="3" borderId="0" xfId="0" applyNumberFormat="1" applyFont="1" applyFill="1" applyAlignment="1">
      <alignment horizontal="left"/>
    </xf>
    <xf numFmtId="0" fontId="2" fillId="0" borderId="0" xfId="2" applyNumberFormat="1" applyFont="1" applyBorder="1" applyAlignment="1" applyProtection="1">
      <protection locked="0"/>
    </xf>
    <xf numFmtId="3" fontId="2" fillId="3" borderId="2" xfId="0" applyNumberFormat="1" applyFont="1" applyFill="1" applyBorder="1" applyAlignment="1"/>
    <xf numFmtId="3" fontId="2" fillId="3" borderId="2" xfId="0" applyNumberFormat="1" applyFont="1" applyFill="1" applyBorder="1" applyAlignment="1">
      <alignment horizontal="right"/>
    </xf>
    <xf numFmtId="164" fontId="2" fillId="3" borderId="2" xfId="0" applyNumberFormat="1" applyFont="1" applyFill="1" applyBorder="1" applyAlignment="1">
      <alignment horizontal="right"/>
    </xf>
    <xf numFmtId="164" fontId="2" fillId="3" borderId="9" xfId="0" applyNumberFormat="1" applyFont="1" applyFill="1" applyBorder="1" applyAlignment="1">
      <alignment horizontal="right"/>
    </xf>
    <xf numFmtId="164" fontId="2" fillId="3" borderId="0" xfId="0" applyNumberFormat="1" applyFont="1" applyFill="1" applyBorder="1" applyAlignment="1">
      <alignment horizontal="right"/>
    </xf>
    <xf numFmtId="3" fontId="2" fillId="0" borderId="0" xfId="0" applyNumberFormat="1" applyFont="1" applyFill="1" applyBorder="1" applyAlignment="1"/>
    <xf numFmtId="3" fontId="2" fillId="3" borderId="5" xfId="0" applyNumberFormat="1" applyFont="1" applyFill="1" applyBorder="1" applyAlignment="1"/>
    <xf numFmtId="3" fontId="2" fillId="3" borderId="5" xfId="0" applyNumberFormat="1" applyFont="1" applyFill="1" applyBorder="1" applyAlignment="1">
      <alignment horizontal="right"/>
    </xf>
    <xf numFmtId="164" fontId="2" fillId="3" borderId="5" xfId="0" applyNumberFormat="1" applyFont="1" applyFill="1" applyBorder="1" applyAlignment="1">
      <alignment horizontal="right"/>
    </xf>
    <xf numFmtId="164" fontId="2" fillId="3" borderId="10" xfId="0" applyNumberFormat="1" applyFont="1" applyFill="1" applyBorder="1" applyAlignment="1">
      <alignment horizontal="right"/>
    </xf>
    <xf numFmtId="0" fontId="2" fillId="0" borderId="0" xfId="0" applyNumberFormat="1" applyFont="1" applyBorder="1" applyAlignment="1" applyProtection="1">
      <alignment horizontal="left" vertical="top"/>
      <protection locked="0"/>
    </xf>
    <xf numFmtId="0" fontId="2" fillId="0" borderId="0" xfId="0" applyNumberFormat="1" applyFont="1" applyBorder="1" applyAlignment="1" applyProtection="1">
      <alignment horizontal="center" vertical="top"/>
      <protection locked="0"/>
    </xf>
    <xf numFmtId="0" fontId="2" fillId="0" borderId="0" xfId="2" applyNumberFormat="1" applyFont="1" applyAlignment="1" applyProtection="1">
      <alignment horizontal="center"/>
      <protection locked="0"/>
    </xf>
    <xf numFmtId="0" fontId="2" fillId="0" borderId="0" xfId="0" applyNumberFormat="1" applyFont="1" applyAlignment="1" applyProtection="1">
      <alignment horizontal="center"/>
      <protection locked="0"/>
    </xf>
    <xf numFmtId="0" fontId="2" fillId="0" borderId="0" xfId="0" applyNumberFormat="1" applyFont="1" applyAlignment="1">
      <alignment horizontal="left" vertical="top"/>
    </xf>
    <xf numFmtId="0" fontId="6" fillId="0" borderId="0" xfId="0" applyFont="1"/>
    <xf numFmtId="0" fontId="6" fillId="0" borderId="0" xfId="0" applyNumberFormat="1" applyFont="1" applyAlignment="1">
      <alignment vertical="top" wrapText="1"/>
    </xf>
    <xf numFmtId="0" fontId="6" fillId="0" borderId="0" xfId="0" applyFont="1" applyAlignment="1">
      <alignment wrapText="1"/>
    </xf>
    <xf numFmtId="3" fontId="2" fillId="0" borderId="0" xfId="0" applyNumberFormat="1" applyFont="1" applyBorder="1" applyAlignment="1">
      <alignment vertical="top" wrapText="1"/>
    </xf>
    <xf numFmtId="0" fontId="2" fillId="0" borderId="0" xfId="0" applyNumberFormat="1" applyFont="1" applyAlignment="1" applyProtection="1">
      <protection locked="0"/>
    </xf>
    <xf numFmtId="0" fontId="2" fillId="0" borderId="0" xfId="0" applyNumberFormat="1" applyFont="1" applyAlignment="1" applyProtection="1">
      <alignment wrapText="1"/>
      <protection locked="0"/>
    </xf>
    <xf numFmtId="0" fontId="2" fillId="0" borderId="0" xfId="2" applyNumberFormat="1" applyFont="1" applyBorder="1" applyAlignment="1" applyProtection="1">
      <alignment horizontal="center"/>
      <protection locked="0"/>
    </xf>
    <xf numFmtId="0" fontId="2" fillId="0" borderId="0" xfId="2" applyNumberFormat="1" applyFont="1" applyAlignment="1" applyProtection="1">
      <alignment vertical="top"/>
      <protection locked="0"/>
    </xf>
    <xf numFmtId="3" fontId="2" fillId="0" borderId="0" xfId="0" applyNumberFormat="1" applyFont="1" applyAlignment="1">
      <alignment horizontal="center"/>
    </xf>
    <xf numFmtId="0" fontId="2" fillId="0" borderId="0" xfId="0" applyNumberFormat="1" applyFont="1" applyBorder="1" applyAlignment="1">
      <alignment horizontal="center"/>
    </xf>
    <xf numFmtId="0" fontId="2" fillId="0" borderId="0" xfId="2" quotePrefix="1" applyNumberFormat="1" applyFont="1" applyAlignment="1" applyProtection="1">
      <alignment horizontal="center"/>
      <protection locked="0"/>
    </xf>
    <xf numFmtId="0" fontId="6" fillId="0" borderId="0" xfId="0" applyNumberFormat="1" applyFont="1" applyAlignment="1">
      <alignment vertical="top" wrapText="1"/>
    </xf>
    <xf numFmtId="0" fontId="6" fillId="0" borderId="0" xfId="0" applyFont="1" applyAlignment="1">
      <alignment wrapText="1"/>
    </xf>
    <xf numFmtId="3" fontId="0" fillId="0" borderId="0" xfId="0" applyNumberFormat="1" applyFont="1" applyBorder="1" applyAlignment="1">
      <alignment vertical="top" wrapText="1"/>
    </xf>
    <xf numFmtId="0" fontId="2" fillId="0" borderId="0" xfId="0" applyNumberFormat="1" applyFont="1" applyAlignment="1" applyProtection="1">
      <alignment vertical="top" wrapText="1"/>
      <protection locked="0"/>
    </xf>
    <xf numFmtId="0" fontId="2" fillId="0" borderId="0" xfId="0" applyFont="1" applyFill="1" applyBorder="1" applyAlignment="1">
      <alignment vertical="top" wrapText="1"/>
    </xf>
    <xf numFmtId="0" fontId="0" fillId="0" borderId="0" xfId="0" applyNumberFormat="1" applyFont="1" applyAlignment="1">
      <alignment vertical="top" wrapText="1"/>
    </xf>
    <xf numFmtId="0" fontId="2" fillId="0" borderId="0" xfId="0" applyNumberFormat="1" applyFont="1" applyAlignment="1">
      <alignment horizontal="left" vertical="top" wrapText="1"/>
    </xf>
  </cellXfs>
  <cellStyles count="5">
    <cellStyle name="Comma" xfId="1" builtinId="3"/>
    <cellStyle name="Comma 2" xfId="4" xr:uid="{00000000-0005-0000-0000-000001000000}"/>
    <cellStyle name="Normal" xfId="0" builtinId="0"/>
    <cellStyle name="Normal 2" xfId="3" xr:uid="{00000000-0005-0000-0000-000003000000}"/>
    <cellStyle name="Normal_TABLE" xfId="2" xr:uid="{00000000-0005-0000-0000-000004000000}"/>
  </cellStyles>
  <dxfs count="0"/>
  <tableStyles count="0" defaultTableStyle="TableStyleMedium9" defaultPivotStyle="PivotStyleLight16"/>
  <colors>
    <mruColors>
      <color rgb="FF0000FF"/>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 Full-Time Administrators at Public Four-Year Colleges and Universities</a:t>
            </a:r>
            <a:endParaRPr lang="en-US"/>
          </a:p>
        </c:rich>
      </c:tx>
      <c:overlay val="0"/>
    </c:title>
    <c:autoTitleDeleted val="0"/>
    <c:plotArea>
      <c:layout>
        <c:manualLayout>
          <c:layoutTarget val="inner"/>
          <c:xMode val="edge"/>
          <c:yMode val="edge"/>
          <c:x val="1.8518518518518517E-2"/>
          <c:y val="0.16600309187111384"/>
          <c:w val="0.97067901234567899"/>
          <c:h val="0.68502128984962252"/>
        </c:manualLayout>
      </c:layout>
      <c:barChart>
        <c:barDir val="col"/>
        <c:grouping val="clustered"/>
        <c:varyColors val="0"/>
        <c:ser>
          <c:idx val="0"/>
          <c:order val="0"/>
          <c:tx>
            <c:strRef>
              <c:f>'TABLE 76'!$A$8</c:f>
              <c:strCache>
                <c:ptCount val="1"/>
                <c:pt idx="0">
                  <c:v>50 states and D.C.</c:v>
                </c:pt>
              </c:strCache>
            </c:strRef>
          </c:tx>
          <c:spPr>
            <a:solidFill>
              <a:srgbClr val="003399"/>
            </a:solidFill>
            <a:ln>
              <a:solidFill>
                <a:prstClr val="black"/>
              </a:solidFill>
            </a:ln>
          </c:spPr>
          <c:invertIfNegative val="0"/>
          <c:dLbls>
            <c:dLbl>
              <c:idx val="2"/>
              <c:layout>
                <c:manualLayout>
                  <c:x val="-9.259259259259262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C7-44CB-B935-6AB755F23908}"/>
                </c:ext>
              </c:extLst>
            </c:dLbl>
            <c:dLbl>
              <c:idx val="5"/>
              <c:layout>
                <c:manualLayout>
                  <c:x val="-4.6296296296296302E-3"/>
                  <c:y val="3.29218106995884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C7-44CB-B935-6AB755F23908}"/>
                </c:ext>
              </c:extLst>
            </c:dLbl>
            <c:dLbl>
              <c:idx val="8"/>
              <c:layout>
                <c:manualLayout>
                  <c:x val="-6.1728395061729519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C7-44CB-B935-6AB755F2390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76'!$D$4:$L$7</c:f>
              <c:multiLvlStrCache>
                <c:ptCount val="9"/>
                <c:lvl>
                  <c:pt idx="0">
                    <c:v>2019-20</c:v>
                  </c:pt>
                  <c:pt idx="1">
                    <c:v>Women</c:v>
                  </c:pt>
                  <c:pt idx="2">
                    <c:v>Black2</c:v>
                  </c:pt>
                  <c:pt idx="3">
                    <c:v>Hispanic2</c:v>
                  </c:pt>
                  <c:pt idx="4">
                    <c:v>Women</c:v>
                  </c:pt>
                  <c:pt idx="5">
                    <c:v>Black2</c:v>
                  </c:pt>
                  <c:pt idx="6">
                    <c:v>Hispanic2</c:v>
                  </c:pt>
                  <c:pt idx="7">
                    <c:v>2015-16</c:v>
                  </c:pt>
                  <c:pt idx="8">
                    <c:v>2019-20</c:v>
                  </c:pt>
                </c:lvl>
                <c:lvl>
                  <c:pt idx="0">
                    <c:v>2015-16 to</c:v>
                  </c:pt>
                  <c:pt idx="1">
                    <c:v>2015-16</c:v>
                  </c:pt>
                  <c:pt idx="4">
                    <c:v>2019-20</c:v>
                  </c:pt>
                  <c:pt idx="7">
                    <c:v>at PBIs or HBCUs3</c:v>
                  </c:pt>
                </c:lvl>
                <c:lvl>
                  <c:pt idx="0">
                    <c:v>Change</c:v>
                  </c:pt>
                  <c:pt idx="7">
                    <c:v>Black Administrators</c:v>
                  </c:pt>
                </c:lvl>
                <c:lvl>
                  <c:pt idx="0">
                    <c:v>Percent</c:v>
                  </c:pt>
                  <c:pt idx="1">
                    <c:v>Percent of Total</c:v>
                  </c:pt>
                  <c:pt idx="7">
                    <c:v>Percent of</c:v>
                  </c:pt>
                </c:lvl>
              </c:multiLvlStrCache>
            </c:multiLvlStrRef>
          </c:cat>
          <c:val>
            <c:numRef>
              <c:f>'TABLE 76'!$D$8:$L$8</c:f>
              <c:numCache>
                <c:formatCode>#,##0.0</c:formatCode>
                <c:ptCount val="9"/>
                <c:pt idx="0">
                  <c:v>13.592926483479618</c:v>
                </c:pt>
                <c:pt idx="1">
                  <c:v>53.14552872804407</c:v>
                </c:pt>
                <c:pt idx="2">
                  <c:v>10.531279820687512</c:v>
                </c:pt>
                <c:pt idx="3">
                  <c:v>5.5325003883624424</c:v>
                </c:pt>
                <c:pt idx="4">
                  <c:v>55.153819037547279</c:v>
                </c:pt>
                <c:pt idx="5">
                  <c:v>10.829104872362517</c:v>
                </c:pt>
                <c:pt idx="6">
                  <c:v>6.492565092177184</c:v>
                </c:pt>
                <c:pt idx="7">
                  <c:v>25.940364555895059</c:v>
                </c:pt>
                <c:pt idx="8">
                  <c:v>23.147896879240161</c:v>
                </c:pt>
              </c:numCache>
            </c:numRef>
          </c:val>
          <c:extLst>
            <c:ext xmlns:c16="http://schemas.microsoft.com/office/drawing/2014/chart" uri="{C3380CC4-5D6E-409C-BE32-E72D297353CC}">
              <c16:uniqueId val="{00000003-C1C7-44CB-B935-6AB755F23908}"/>
            </c:ext>
          </c:extLst>
        </c:ser>
        <c:ser>
          <c:idx val="1"/>
          <c:order val="1"/>
          <c:tx>
            <c:strRef>
              <c:f>'TABLE 76'!$A$9</c:f>
              <c:strCache>
                <c:ptCount val="1"/>
                <c:pt idx="0">
                  <c:v>SREB states</c:v>
                </c:pt>
              </c:strCache>
            </c:strRef>
          </c:tx>
          <c:spPr>
            <a:solidFill>
              <a:srgbClr val="990033"/>
            </a:solidFill>
            <a:ln>
              <a:solidFill>
                <a:prstClr val="black"/>
              </a:solidFill>
            </a:ln>
          </c:spPr>
          <c:invertIfNegative val="0"/>
          <c:dLbls>
            <c:dLbl>
              <c:idx val="1"/>
              <c:layout>
                <c:manualLayout>
                  <c:x val="6.1728395061728392E-3"/>
                  <c:y val="6.58423252648971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C7-44CB-B935-6AB755F23908}"/>
                </c:ext>
              </c:extLst>
            </c:dLbl>
            <c:dLbl>
              <c:idx val="2"/>
              <c:layout>
                <c:manualLayout>
                  <c:x val="0"/>
                  <c:y val="6.58436213991769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C7-44CB-B935-6AB755F23908}"/>
                </c:ext>
              </c:extLst>
            </c:dLbl>
            <c:dLbl>
              <c:idx val="4"/>
              <c:layout>
                <c:manualLayout>
                  <c:x val="7.7160493827160516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C7-44CB-B935-6AB755F23908}"/>
                </c:ext>
              </c:extLst>
            </c:dLbl>
            <c:dLbl>
              <c:idx val="5"/>
              <c:layout>
                <c:manualLayout>
                  <c:x val="0"/>
                  <c:y val="6.58436213991769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C7-44CB-B935-6AB755F2390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76'!$D$4:$L$7</c:f>
              <c:multiLvlStrCache>
                <c:ptCount val="9"/>
                <c:lvl>
                  <c:pt idx="0">
                    <c:v>2019-20</c:v>
                  </c:pt>
                  <c:pt idx="1">
                    <c:v>Women</c:v>
                  </c:pt>
                  <c:pt idx="2">
                    <c:v>Black2</c:v>
                  </c:pt>
                  <c:pt idx="3">
                    <c:v>Hispanic2</c:v>
                  </c:pt>
                  <c:pt idx="4">
                    <c:v>Women</c:v>
                  </c:pt>
                  <c:pt idx="5">
                    <c:v>Black2</c:v>
                  </c:pt>
                  <c:pt idx="6">
                    <c:v>Hispanic2</c:v>
                  </c:pt>
                  <c:pt idx="7">
                    <c:v>2015-16</c:v>
                  </c:pt>
                  <c:pt idx="8">
                    <c:v>2019-20</c:v>
                  </c:pt>
                </c:lvl>
                <c:lvl>
                  <c:pt idx="0">
                    <c:v>2015-16 to</c:v>
                  </c:pt>
                  <c:pt idx="1">
                    <c:v>2015-16</c:v>
                  </c:pt>
                  <c:pt idx="4">
                    <c:v>2019-20</c:v>
                  </c:pt>
                  <c:pt idx="7">
                    <c:v>at PBIs or HBCUs3</c:v>
                  </c:pt>
                </c:lvl>
                <c:lvl>
                  <c:pt idx="0">
                    <c:v>Change</c:v>
                  </c:pt>
                  <c:pt idx="7">
                    <c:v>Black Administrators</c:v>
                  </c:pt>
                </c:lvl>
                <c:lvl>
                  <c:pt idx="0">
                    <c:v>Percent</c:v>
                  </c:pt>
                  <c:pt idx="1">
                    <c:v>Percent of Total</c:v>
                  </c:pt>
                  <c:pt idx="7">
                    <c:v>Percent of</c:v>
                  </c:pt>
                </c:lvl>
              </c:multiLvlStrCache>
            </c:multiLvlStrRef>
          </c:cat>
          <c:val>
            <c:numRef>
              <c:f>'TABLE 76'!$D$9:$L$9</c:f>
              <c:numCache>
                <c:formatCode>#,##0.0</c:formatCode>
                <c:ptCount val="9"/>
                <c:pt idx="0">
                  <c:v>14.356950481320499</c:v>
                </c:pt>
                <c:pt idx="1">
                  <c:v>52.334604410549055</c:v>
                </c:pt>
                <c:pt idx="2">
                  <c:v>15.173560023976895</c:v>
                </c:pt>
                <c:pt idx="3">
                  <c:v>6.6045447114598659</c:v>
                </c:pt>
                <c:pt idx="4">
                  <c:v>54.508569429870576</c:v>
                </c:pt>
                <c:pt idx="5">
                  <c:v>15.763710673890316</c:v>
                </c:pt>
                <c:pt idx="6">
                  <c:v>7.3804771409561836</c:v>
                </c:pt>
                <c:pt idx="7">
                  <c:v>39.719877895492907</c:v>
                </c:pt>
                <c:pt idx="8">
                  <c:v>34.157371118480555</c:v>
                </c:pt>
              </c:numCache>
            </c:numRef>
          </c:val>
          <c:extLst>
            <c:ext xmlns:c16="http://schemas.microsoft.com/office/drawing/2014/chart" uri="{C3380CC4-5D6E-409C-BE32-E72D297353CC}">
              <c16:uniqueId val="{00000008-C1C7-44CB-B935-6AB755F23908}"/>
            </c:ext>
          </c:extLst>
        </c:ser>
        <c:ser>
          <c:idx val="2"/>
          <c:order val="2"/>
          <c:tx>
            <c:v>State</c:v>
          </c:tx>
          <c:spPr>
            <a:solidFill>
              <a:srgbClr val="006600"/>
            </a:solidFill>
            <a:ln>
              <a:solidFill>
                <a:prstClr val="black"/>
              </a:solidFill>
            </a:ln>
          </c:spPr>
          <c:invertIfNegative val="0"/>
          <c:dLbls>
            <c:dLbl>
              <c:idx val="1"/>
              <c:layout>
                <c:manualLayout>
                  <c:x val="7.7160493827160516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C7-44CB-B935-6AB755F23908}"/>
                </c:ext>
              </c:extLst>
            </c:dLbl>
            <c:dLbl>
              <c:idx val="2"/>
              <c:layout>
                <c:manualLayout>
                  <c:x val="6.172839506172839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1C7-44CB-B935-6AB755F23908}"/>
                </c:ext>
              </c:extLst>
            </c:dLbl>
            <c:dLbl>
              <c:idx val="4"/>
              <c:layout>
                <c:manualLayout>
                  <c:x val="6.172839506172839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1C7-44CB-B935-6AB755F23908}"/>
                </c:ext>
              </c:extLst>
            </c:dLbl>
            <c:dLbl>
              <c:idx val="7"/>
              <c:layout>
                <c:manualLayout>
                  <c:x val="4.6296296296296302E-3"/>
                  <c:y val="3.29218106995887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1C7-44CB-B935-6AB755F23908}"/>
                </c:ext>
              </c:extLst>
            </c:dLbl>
            <c:dLbl>
              <c:idx val="8"/>
              <c:layout>
                <c:manualLayout>
                  <c:x val="6.1728395061728392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1C7-44CB-B935-6AB755F2390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76'!$D$4:$L$7</c:f>
              <c:multiLvlStrCache>
                <c:ptCount val="9"/>
                <c:lvl>
                  <c:pt idx="0">
                    <c:v>2019-20</c:v>
                  </c:pt>
                  <c:pt idx="1">
                    <c:v>Women</c:v>
                  </c:pt>
                  <c:pt idx="2">
                    <c:v>Black2</c:v>
                  </c:pt>
                  <c:pt idx="3">
                    <c:v>Hispanic2</c:v>
                  </c:pt>
                  <c:pt idx="4">
                    <c:v>Women</c:v>
                  </c:pt>
                  <c:pt idx="5">
                    <c:v>Black2</c:v>
                  </c:pt>
                  <c:pt idx="6">
                    <c:v>Hispanic2</c:v>
                  </c:pt>
                  <c:pt idx="7">
                    <c:v>2015-16</c:v>
                  </c:pt>
                  <c:pt idx="8">
                    <c:v>2019-20</c:v>
                  </c:pt>
                </c:lvl>
                <c:lvl>
                  <c:pt idx="0">
                    <c:v>2015-16 to</c:v>
                  </c:pt>
                  <c:pt idx="1">
                    <c:v>2015-16</c:v>
                  </c:pt>
                  <c:pt idx="4">
                    <c:v>2019-20</c:v>
                  </c:pt>
                  <c:pt idx="7">
                    <c:v>at PBIs or HBCUs3</c:v>
                  </c:pt>
                </c:lvl>
                <c:lvl>
                  <c:pt idx="0">
                    <c:v>Change</c:v>
                  </c:pt>
                  <c:pt idx="7">
                    <c:v>Black Administrators</c:v>
                  </c:pt>
                </c:lvl>
                <c:lvl>
                  <c:pt idx="0">
                    <c:v>Percent</c:v>
                  </c:pt>
                  <c:pt idx="1">
                    <c:v>Percent of Total</c:v>
                  </c:pt>
                  <c:pt idx="7">
                    <c:v>Percent of</c:v>
                  </c:pt>
                </c:lvl>
              </c:multiLvlStrCache>
            </c:multiLvlStrRef>
          </c:cat>
          <c:val>
            <c:numRef>
              <c:f>'TABLE 76'!$D$11:$L$11</c:f>
              <c:numCache>
                <c:formatCode>#,##0.0</c:formatCode>
                <c:ptCount val="9"/>
                <c:pt idx="0">
                  <c:v>8.0415045395590141</c:v>
                </c:pt>
                <c:pt idx="1">
                  <c:v>47.816688283614354</c:v>
                </c:pt>
                <c:pt idx="2">
                  <c:v>14.863102998696217</c:v>
                </c:pt>
                <c:pt idx="3">
                  <c:v>0.65189048239895697</c:v>
                </c:pt>
                <c:pt idx="4">
                  <c:v>48.739495798319325</c:v>
                </c:pt>
                <c:pt idx="5">
                  <c:v>16.558966074313407</c:v>
                </c:pt>
                <c:pt idx="6">
                  <c:v>0.84814216478190629</c:v>
                </c:pt>
                <c:pt idx="7">
                  <c:v>39.76608187134503</c:v>
                </c:pt>
                <c:pt idx="8">
                  <c:v>33.414634146341463</c:v>
                </c:pt>
              </c:numCache>
            </c:numRef>
          </c:val>
          <c:extLst>
            <c:ext xmlns:c16="http://schemas.microsoft.com/office/drawing/2014/chart" uri="{C3380CC4-5D6E-409C-BE32-E72D297353CC}">
              <c16:uniqueId val="{0000000E-C1C7-44CB-B935-6AB755F23908}"/>
            </c:ext>
          </c:extLst>
        </c:ser>
        <c:dLbls>
          <c:showLegendKey val="0"/>
          <c:showVal val="1"/>
          <c:showCatName val="0"/>
          <c:showSerName val="0"/>
          <c:showPercent val="0"/>
          <c:showBubbleSize val="0"/>
        </c:dLbls>
        <c:gapWidth val="50"/>
        <c:axId val="101080576"/>
        <c:axId val="59558720"/>
      </c:barChart>
      <c:catAx>
        <c:axId val="101080576"/>
        <c:scaling>
          <c:orientation val="minMax"/>
        </c:scaling>
        <c:delete val="0"/>
        <c:axPos val="b"/>
        <c:numFmt formatCode="General" sourceLinked="0"/>
        <c:majorTickMark val="out"/>
        <c:minorTickMark val="none"/>
        <c:tickLblPos val="low"/>
        <c:crossAx val="59558720"/>
        <c:crosses val="autoZero"/>
        <c:auto val="1"/>
        <c:lblAlgn val="ctr"/>
        <c:lblOffset val="100"/>
        <c:noMultiLvlLbl val="0"/>
      </c:catAx>
      <c:valAx>
        <c:axId val="59558720"/>
        <c:scaling>
          <c:orientation val="minMax"/>
        </c:scaling>
        <c:delete val="1"/>
        <c:axPos val="l"/>
        <c:numFmt formatCode="#,##0.0" sourceLinked="1"/>
        <c:majorTickMark val="out"/>
        <c:minorTickMark val="none"/>
        <c:tickLblPos val="none"/>
        <c:crossAx val="101080576"/>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152400</xdr:colOff>
      <xdr:row>0</xdr:row>
      <xdr:rowOff>152400</xdr:rowOff>
    </xdr:from>
    <xdr:to>
      <xdr:col>25</xdr:col>
      <xdr:colOff>571500</xdr:colOff>
      <xdr:row>42</xdr:row>
      <xdr:rowOff>57150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2</xdr:row>
      <xdr:rowOff>123824</xdr:rowOff>
    </xdr:from>
    <xdr:to>
      <xdr:col>16</xdr:col>
      <xdr:colOff>514350</xdr:colOff>
      <xdr:row>10</xdr:row>
      <xdr:rowOff>114300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9344025" y="447674"/>
          <a:ext cx="1009650" cy="1333501"/>
        </a:xfrm>
        <a:prstGeom prst="wedgeEllipseCallout">
          <a:avLst>
            <a:gd name="adj1" fmla="val 15818"/>
            <a:gd name="adj2" fmla="val 21163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sheetPr>
  <dimension ref="A1:X75"/>
  <sheetViews>
    <sheetView showGridLines="0" tabSelected="1" view="pageBreakPreview" zoomScaleNormal="100" zoomScaleSheetLayoutView="100" workbookViewId="0">
      <selection activeCell="Q69" sqref="Q69"/>
    </sheetView>
  </sheetViews>
  <sheetFormatPr defaultColWidth="10.7265625" defaultRowHeight="12.5"/>
  <cols>
    <col min="1" max="1" width="8.26953125" style="120" customWidth="1"/>
    <col min="2" max="2" width="12.26953125" style="120" customWidth="1"/>
    <col min="3" max="3" width="12.453125" style="122" customWidth="1"/>
    <col min="4" max="4" width="9.81640625" style="122" customWidth="1"/>
    <col min="5" max="5" width="6.7265625" style="122" customWidth="1"/>
    <col min="6" max="6" width="8.7265625" style="122" customWidth="1"/>
    <col min="7" max="7" width="8.54296875" style="122" customWidth="1"/>
    <col min="8" max="8" width="6.7265625" style="122" customWidth="1"/>
    <col min="9" max="9" width="9" style="126" customWidth="1"/>
    <col min="10" max="10" width="9.7265625" style="122" customWidth="1"/>
    <col min="11" max="11" width="8.7265625" style="122" customWidth="1"/>
    <col min="12" max="12" width="11" style="122" customWidth="1"/>
    <col min="13" max="13" width="3.453125" style="120" customWidth="1"/>
    <col min="14" max="16384" width="10.7265625" style="120"/>
  </cols>
  <sheetData>
    <row r="1" spans="1:15" s="119" customFormat="1" ht="13">
      <c r="A1" s="127" t="s">
        <v>0</v>
      </c>
      <c r="B1" s="140"/>
      <c r="C1" s="141"/>
      <c r="D1" s="141"/>
      <c r="E1" s="142"/>
      <c r="F1" s="142"/>
      <c r="G1" s="142"/>
      <c r="H1" s="141"/>
      <c r="I1" s="141"/>
      <c r="J1" s="143"/>
      <c r="K1" s="142"/>
      <c r="L1" s="142"/>
      <c r="M1" s="144"/>
      <c r="N1" s="144"/>
      <c r="O1" s="144"/>
    </row>
    <row r="2" spans="1:15" s="119" customFormat="1" ht="15">
      <c r="A2" s="127" t="s">
        <v>1</v>
      </c>
      <c r="B2" s="140"/>
      <c r="C2" s="141"/>
      <c r="D2" s="141"/>
      <c r="E2" s="142"/>
      <c r="F2" s="142"/>
      <c r="G2" s="142"/>
      <c r="H2" s="141"/>
      <c r="I2" s="141"/>
      <c r="J2" s="143"/>
      <c r="K2" s="142"/>
      <c r="L2" s="142"/>
      <c r="M2" s="144"/>
      <c r="N2" s="144"/>
      <c r="O2" s="144"/>
    </row>
    <row r="3" spans="1:15" s="119" customFormat="1" ht="13">
      <c r="A3" s="145"/>
      <c r="B3" s="146"/>
      <c r="C3" s="147"/>
      <c r="D3" s="147"/>
      <c r="E3" s="148"/>
      <c r="F3" s="142"/>
      <c r="G3" s="142"/>
      <c r="H3" s="147"/>
      <c r="I3" s="147"/>
      <c r="J3" s="147"/>
      <c r="K3" s="142"/>
      <c r="L3" s="142"/>
      <c r="M3" s="144"/>
      <c r="N3" s="144"/>
      <c r="O3" s="144"/>
    </row>
    <row r="4" spans="1:15" s="119" customFormat="1" ht="13">
      <c r="A4" s="149"/>
      <c r="B4" s="149"/>
      <c r="C4" s="150"/>
      <c r="D4" s="151" t="s">
        <v>2</v>
      </c>
      <c r="E4" s="152" t="s">
        <v>3</v>
      </c>
      <c r="F4" s="153"/>
      <c r="G4" s="153"/>
      <c r="H4" s="152"/>
      <c r="I4" s="153"/>
      <c r="J4" s="153"/>
      <c r="K4" s="154" t="s">
        <v>4</v>
      </c>
      <c r="L4" s="154"/>
      <c r="M4" s="144"/>
      <c r="N4" s="144"/>
      <c r="O4" s="144"/>
    </row>
    <row r="5" spans="1:15" s="119" customFormat="1" ht="15" customHeight="1">
      <c r="A5" s="155"/>
      <c r="B5" s="155"/>
      <c r="C5" s="156"/>
      <c r="D5" s="137" t="s">
        <v>5</v>
      </c>
      <c r="E5" s="157"/>
      <c r="F5" s="151"/>
      <c r="G5" s="158"/>
      <c r="H5" s="157"/>
      <c r="I5" s="151"/>
      <c r="J5" s="159"/>
      <c r="K5" s="160" t="s">
        <v>6</v>
      </c>
      <c r="L5" s="160"/>
      <c r="M5" s="144"/>
      <c r="N5" s="144"/>
      <c r="O5" s="144"/>
    </row>
    <row r="6" spans="1:15" s="119" customFormat="1" ht="14.25" customHeight="1">
      <c r="A6" s="149"/>
      <c r="B6" s="149"/>
      <c r="C6" s="137" t="s">
        <v>7</v>
      </c>
      <c r="D6" s="161" t="s">
        <v>8</v>
      </c>
      <c r="E6" s="162" t="s">
        <v>9</v>
      </c>
      <c r="F6" s="163"/>
      <c r="G6" s="163"/>
      <c r="H6" s="164" t="s">
        <v>10</v>
      </c>
      <c r="I6" s="163"/>
      <c r="J6" s="165"/>
      <c r="K6" s="139" t="s">
        <v>11</v>
      </c>
      <c r="L6" s="139"/>
      <c r="M6" s="144"/>
      <c r="N6" s="144" t="s">
        <v>12</v>
      </c>
      <c r="O6" s="144"/>
    </row>
    <row r="7" spans="1:15" s="119" customFormat="1" ht="15" customHeight="1">
      <c r="A7" s="166"/>
      <c r="B7" s="166"/>
      <c r="C7" s="167" t="s">
        <v>10</v>
      </c>
      <c r="D7" s="168" t="s">
        <v>10</v>
      </c>
      <c r="E7" s="169" t="s">
        <v>13</v>
      </c>
      <c r="F7" s="138" t="s">
        <v>14</v>
      </c>
      <c r="G7" s="138" t="s">
        <v>15</v>
      </c>
      <c r="H7" s="170" t="s">
        <v>13</v>
      </c>
      <c r="I7" s="138" t="s">
        <v>14</v>
      </c>
      <c r="J7" s="138" t="s">
        <v>15</v>
      </c>
      <c r="K7" s="134" t="s">
        <v>9</v>
      </c>
      <c r="L7" s="135" t="s">
        <v>10</v>
      </c>
      <c r="M7" s="144"/>
      <c r="N7" s="134" t="s">
        <v>9</v>
      </c>
      <c r="O7" s="135" t="s">
        <v>10</v>
      </c>
    </row>
    <row r="8" spans="1:15">
      <c r="A8" s="171" t="s">
        <v>16</v>
      </c>
      <c r="B8" s="171"/>
      <c r="C8" s="172">
        <f>+DATA!N6</f>
        <v>104961</v>
      </c>
      <c r="D8" s="173">
        <f>(DATA!N6-DATA!L6)/DATA!L6*100</f>
        <v>13.592926483479618</v>
      </c>
      <c r="E8" s="174">
        <f>+'Distribution Trends'!Y3</f>
        <v>53.14552872804407</v>
      </c>
      <c r="F8" s="175">
        <f>+'Distribution Trends'!AY3</f>
        <v>10.531279820687512</v>
      </c>
      <c r="G8" s="175">
        <f>+'Distribution Trends'!BY3</f>
        <v>5.5325003883624424</v>
      </c>
      <c r="H8" s="176">
        <f>+'Distribution Trends'!AA3</f>
        <v>55.153819037547279</v>
      </c>
      <c r="I8" s="175">
        <f>+'Distribution Trends'!BA3</f>
        <v>10.829104872362517</v>
      </c>
      <c r="J8" s="175">
        <f>+'Distribution Trends'!CA3</f>
        <v>6.492565092177184</v>
      </c>
      <c r="K8" s="176">
        <f>+'Distribution Trends'!BL3</f>
        <v>25.940364555895059</v>
      </c>
      <c r="L8" s="177">
        <f>+'Distribution Trends'!BN3</f>
        <v>23.147896879240161</v>
      </c>
      <c r="M8" s="178"/>
      <c r="N8" s="179">
        <f>+F8+G8</f>
        <v>16.063780209049956</v>
      </c>
      <c r="O8" s="179">
        <f>+I8+J8</f>
        <v>17.321669964539701</v>
      </c>
    </row>
    <row r="9" spans="1:15">
      <c r="A9" s="180" t="s">
        <v>17</v>
      </c>
      <c r="B9" s="180"/>
      <c r="C9" s="181">
        <f>+DATA!N7</f>
        <v>42885</v>
      </c>
      <c r="D9" s="182">
        <f>(DATA!N7-DATA!L7)/DATA!L7*100</f>
        <v>14.356950481320499</v>
      </c>
      <c r="E9" s="183">
        <f>+'Distribution Trends'!Y4</f>
        <v>52.334604410549055</v>
      </c>
      <c r="F9" s="182">
        <f>+'Distribution Trends'!AY4</f>
        <v>15.173560023976895</v>
      </c>
      <c r="G9" s="182">
        <f>+'Distribution Trends'!BY4</f>
        <v>6.6045447114598659</v>
      </c>
      <c r="H9" s="183">
        <f>+'Distribution Trends'!AA4</f>
        <v>54.508569429870576</v>
      </c>
      <c r="I9" s="182">
        <f>+'Distribution Trends'!BA4</f>
        <v>15.763710673890316</v>
      </c>
      <c r="J9" s="182">
        <f>+'Distribution Trends'!CA4</f>
        <v>7.3804771409561836</v>
      </c>
      <c r="K9" s="183">
        <f>+'Distribution Trends'!BL4</f>
        <v>39.719877895492907</v>
      </c>
      <c r="L9" s="182">
        <f>+'Distribution Trends'!BN4</f>
        <v>34.157371118480555</v>
      </c>
      <c r="M9" s="178"/>
      <c r="N9" s="179">
        <f>+F9+G9</f>
        <v>21.778104735436763</v>
      </c>
      <c r="O9" s="179">
        <f t="shared" ref="O9:O67" si="0">+I9+J9</f>
        <v>23.1441878148465</v>
      </c>
    </row>
    <row r="10" spans="1:15">
      <c r="A10" s="180" t="s">
        <v>18</v>
      </c>
      <c r="B10" s="180"/>
      <c r="C10" s="184">
        <f>+DATA!N8</f>
        <v>40.858032983679657</v>
      </c>
      <c r="D10" s="182"/>
      <c r="E10" s="183"/>
      <c r="F10" s="182"/>
      <c r="G10" s="182"/>
      <c r="H10" s="183"/>
      <c r="I10" s="182"/>
      <c r="J10" s="182"/>
      <c r="K10" s="183"/>
      <c r="L10" s="182"/>
      <c r="M10" s="178"/>
      <c r="N10" s="179"/>
      <c r="O10" s="179"/>
    </row>
    <row r="11" spans="1:15">
      <c r="A11" s="185" t="s">
        <v>19</v>
      </c>
      <c r="B11" s="185"/>
      <c r="C11" s="186">
        <f>+DATA!N9</f>
        <v>2499</v>
      </c>
      <c r="D11" s="187">
        <f>(DATA!N9-DATA!L9)/DATA!L9*100</f>
        <v>8.0415045395590141</v>
      </c>
      <c r="E11" s="188">
        <f>+'Distribution Trends'!Y6</f>
        <v>47.816688283614354</v>
      </c>
      <c r="F11" s="187">
        <f>+'Distribution Trends'!AY6</f>
        <v>14.863102998696217</v>
      </c>
      <c r="G11" s="187">
        <f>+'Distribution Trends'!BY6</f>
        <v>0.65189048239895697</v>
      </c>
      <c r="H11" s="188">
        <f>+'Distribution Trends'!AA6</f>
        <v>48.739495798319325</v>
      </c>
      <c r="I11" s="187">
        <f>+'Distribution Trends'!BA6</f>
        <v>16.558966074313407</v>
      </c>
      <c r="J11" s="187">
        <f>+'Distribution Trends'!CA6</f>
        <v>0.84814216478190629</v>
      </c>
      <c r="K11" s="188">
        <f>+'Distribution Trends'!BL6</f>
        <v>39.76608187134503</v>
      </c>
      <c r="L11" s="187">
        <f>+'Distribution Trends'!BN6</f>
        <v>33.414634146341463</v>
      </c>
      <c r="M11" s="178"/>
      <c r="N11" s="179">
        <f t="shared" ref="N11:N67" si="1">+F11+G11</f>
        <v>15.514993481095173</v>
      </c>
      <c r="O11" s="179">
        <f>+I11+J11</f>
        <v>17.407108239095312</v>
      </c>
    </row>
    <row r="12" spans="1:15">
      <c r="A12" s="185" t="s">
        <v>20</v>
      </c>
      <c r="B12" s="185"/>
      <c r="C12" s="186">
        <f>+DATA!N10</f>
        <v>1346</v>
      </c>
      <c r="D12" s="187">
        <f>(DATA!N10-DATA!L10)/DATA!L10*100</f>
        <v>17.349607672188316</v>
      </c>
      <c r="E12" s="188">
        <f>+'Distribution Trends'!Y7</f>
        <v>55.013077593722755</v>
      </c>
      <c r="F12" s="187">
        <f>+'Distribution Trends'!AY7</f>
        <v>15.207780725022104</v>
      </c>
      <c r="G12" s="187">
        <f>+'Distribution Trends'!BY7</f>
        <v>1.4146772767462421</v>
      </c>
      <c r="H12" s="188">
        <f>+'Distribution Trends'!AA7</f>
        <v>58.766716196136706</v>
      </c>
      <c r="I12" s="187">
        <f>+'Distribution Trends'!BA7</f>
        <v>13.722517058377559</v>
      </c>
      <c r="J12" s="187">
        <f>+'Distribution Trends'!CA7</f>
        <v>2.1228203184230479</v>
      </c>
      <c r="K12" s="188">
        <f>+'Distribution Trends'!BL7</f>
        <v>23.255813953488371</v>
      </c>
      <c r="L12" s="187">
        <f>+'Distribution Trends'!BN7</f>
        <v>20.441988950276244</v>
      </c>
      <c r="M12" s="178"/>
      <c r="N12" s="179">
        <f t="shared" si="1"/>
        <v>16.622458001768347</v>
      </c>
      <c r="O12" s="179">
        <f t="shared" si="0"/>
        <v>15.845337376800607</v>
      </c>
    </row>
    <row r="13" spans="1:15">
      <c r="A13" s="185" t="s">
        <v>21</v>
      </c>
      <c r="B13" s="185"/>
      <c r="C13" s="186">
        <f>+DATA!N11</f>
        <v>611</v>
      </c>
      <c r="D13" s="187">
        <f>(DATA!N11-DATA!L11)/DATA!L11*100</f>
        <v>12.939001848428836</v>
      </c>
      <c r="E13" s="188">
        <f>+'Distribution Trends'!Y8</f>
        <v>49.907578558225509</v>
      </c>
      <c r="F13" s="187">
        <f>+'Distribution Trends'!AY8</f>
        <v>13.729128014842301</v>
      </c>
      <c r="G13" s="187">
        <f>+'Distribution Trends'!BY8</f>
        <v>0</v>
      </c>
      <c r="H13" s="188">
        <f>+'Distribution Trends'!AA8</f>
        <v>47.299509001636665</v>
      </c>
      <c r="I13" s="187">
        <f>+'Distribution Trends'!BA8</f>
        <v>11.494252873563218</v>
      </c>
      <c r="J13" s="187">
        <f>+'Distribution Trends'!CA8</f>
        <v>1.6420361247947455</v>
      </c>
      <c r="K13" s="188">
        <f>+'Distribution Trends'!BL8</f>
        <v>45.945945945945951</v>
      </c>
      <c r="L13" s="187">
        <f>+'Distribution Trends'!BN8</f>
        <v>35.714285714285715</v>
      </c>
      <c r="M13" s="178"/>
      <c r="N13" s="179">
        <f t="shared" si="1"/>
        <v>13.729128014842301</v>
      </c>
      <c r="O13" s="179">
        <f t="shared" si="0"/>
        <v>13.136288998357964</v>
      </c>
    </row>
    <row r="14" spans="1:15">
      <c r="A14" s="185" t="s">
        <v>22</v>
      </c>
      <c r="B14" s="185"/>
      <c r="C14" s="186">
        <f>+DATA!N12</f>
        <v>5026</v>
      </c>
      <c r="D14" s="187">
        <f>(DATA!N12-DATA!L12)/DATA!L12*100</f>
        <v>4.1873963515754555</v>
      </c>
      <c r="E14" s="188">
        <f>+'Distribution Trends'!Y9</f>
        <v>54.684908789386398</v>
      </c>
      <c r="F14" s="187">
        <f>+'Distribution Trends'!AY9</f>
        <v>14.610728449175536</v>
      </c>
      <c r="G14" s="187">
        <f>+'Distribution Trends'!BY9</f>
        <v>14.151534126487164</v>
      </c>
      <c r="H14" s="188">
        <f>+'Distribution Trends'!AA9</f>
        <v>56.625547154795065</v>
      </c>
      <c r="I14" s="187">
        <f>+'Distribution Trends'!BA9</f>
        <v>13.639094732625676</v>
      </c>
      <c r="J14" s="187">
        <f>+'Distribution Trends'!CA9</f>
        <v>16.022431403965552</v>
      </c>
      <c r="K14" s="188">
        <f>+'Distribution Trends'!BL9</f>
        <v>39.285714285714285</v>
      </c>
      <c r="L14" s="187">
        <f>+'Distribution Trends'!BN9</f>
        <v>28.487518355359764</v>
      </c>
      <c r="M14" s="178"/>
      <c r="N14" s="179">
        <f t="shared" si="1"/>
        <v>28.7622625756627</v>
      </c>
      <c r="O14" s="179">
        <f t="shared" si="0"/>
        <v>29.661526136591227</v>
      </c>
    </row>
    <row r="15" spans="1:15">
      <c r="A15" s="189" t="s">
        <v>23</v>
      </c>
      <c r="B15" s="189"/>
      <c r="C15" s="181">
        <f>+DATA!N13</f>
        <v>5514</v>
      </c>
      <c r="D15" s="182">
        <f>(DATA!N13-DATA!L13)/DATA!L13*100</f>
        <v>10.92335546167773</v>
      </c>
      <c r="E15" s="183">
        <f>+'Distribution Trends'!Y10</f>
        <v>51.579159122912898</v>
      </c>
      <c r="F15" s="182">
        <f>+'Distribution Trends'!AY10</f>
        <v>19.613883754364345</v>
      </c>
      <c r="G15" s="182">
        <f>+'Distribution Trends'!BY10</f>
        <v>1.8484288354898337</v>
      </c>
      <c r="H15" s="183">
        <f>+'Distribution Trends'!AA10</f>
        <v>53.028654334421475</v>
      </c>
      <c r="I15" s="182">
        <f>+'Distribution Trends'!BA10</f>
        <v>22.769690182904068</v>
      </c>
      <c r="J15" s="182">
        <f>+'Distribution Trends'!CA10</f>
        <v>2.4822695035460995</v>
      </c>
      <c r="K15" s="183">
        <f>+'Distribution Trends'!BL10</f>
        <v>20.732984293193716</v>
      </c>
      <c r="L15" s="182">
        <f>+'Distribution Trends'!BN10</f>
        <v>17.78688524590164</v>
      </c>
      <c r="M15" s="178"/>
      <c r="N15" s="179">
        <f>+F15+G15</f>
        <v>21.462312589854179</v>
      </c>
      <c r="O15" s="179">
        <f t="shared" si="0"/>
        <v>25.251959686450167</v>
      </c>
    </row>
    <row r="16" spans="1:15">
      <c r="A16" s="189" t="s">
        <v>24</v>
      </c>
      <c r="B16" s="189"/>
      <c r="C16" s="181">
        <f>+DATA!N14</f>
        <v>2021</v>
      </c>
      <c r="D16" s="182">
        <f>(DATA!N14-DATA!L14)/DATA!L14*100</f>
        <v>22.262552934059286</v>
      </c>
      <c r="E16" s="183">
        <f>+'Distribution Trends'!Y11</f>
        <v>56.563823351482156</v>
      </c>
      <c r="F16" s="182">
        <f>+'Distribution Trends'!AY11</f>
        <v>9.5764272559852675</v>
      </c>
      <c r="G16" s="182">
        <f>+'Distribution Trends'!BY11</f>
        <v>0.98219766728054014</v>
      </c>
      <c r="H16" s="183">
        <f>+'Distribution Trends'!AA11</f>
        <v>55.022266204849082</v>
      </c>
      <c r="I16" s="182">
        <f>+'Distribution Trends'!BA11</f>
        <v>9.2491297861760309</v>
      </c>
      <c r="J16" s="182">
        <f>+'Distribution Trends'!CA11</f>
        <v>1.2928891098955742</v>
      </c>
      <c r="K16" s="183">
        <f>+'Distribution Trends'!BL11</f>
        <v>20.512820512820511</v>
      </c>
      <c r="L16" s="182">
        <f>+'Distribution Trends'!BN11</f>
        <v>21.50537634408602</v>
      </c>
      <c r="M16" s="178"/>
      <c r="N16" s="179">
        <f t="shared" si="1"/>
        <v>10.558624923265807</v>
      </c>
      <c r="O16" s="179">
        <f t="shared" si="0"/>
        <v>10.542018896071605</v>
      </c>
    </row>
    <row r="17" spans="1:15">
      <c r="A17" s="189" t="s">
        <v>25</v>
      </c>
      <c r="B17" s="189"/>
      <c r="C17" s="181">
        <f>+DATA!N15</f>
        <v>1299</v>
      </c>
      <c r="D17" s="182">
        <f>(DATA!N15-DATA!L15)/DATA!L15*100</f>
        <v>5.0121261115602262</v>
      </c>
      <c r="E17" s="183">
        <f>+'Distribution Trends'!Y12</f>
        <v>50.767987065481002</v>
      </c>
      <c r="F17" s="182">
        <f>+'Distribution Trends'!AY12</f>
        <v>17.877551020408163</v>
      </c>
      <c r="G17" s="182">
        <f>+'Distribution Trends'!BY12</f>
        <v>2.0408163265306123</v>
      </c>
      <c r="H17" s="183">
        <f>+'Distribution Trends'!AA12</f>
        <v>53.348729792147807</v>
      </c>
      <c r="I17" s="182">
        <f>+'Distribution Trends'!BA12</f>
        <v>21.478599221789882</v>
      </c>
      <c r="J17" s="182">
        <f>+'Distribution Trends'!CA12</f>
        <v>2.4902723735408561</v>
      </c>
      <c r="K17" s="183">
        <f>+'Distribution Trends'!BL12</f>
        <v>54.337899543378995</v>
      </c>
      <c r="L17" s="182">
        <f>+'Distribution Trends'!BN12</f>
        <v>52.536231884057969</v>
      </c>
      <c r="M17" s="178"/>
      <c r="N17" s="179">
        <f t="shared" si="1"/>
        <v>19.918367346938776</v>
      </c>
      <c r="O17" s="179">
        <f t="shared" si="0"/>
        <v>23.968871595330739</v>
      </c>
    </row>
    <row r="18" spans="1:15">
      <c r="A18" s="189" t="s">
        <v>26</v>
      </c>
      <c r="B18" s="189"/>
      <c r="C18" s="181">
        <f>+DATA!N16</f>
        <v>1626</v>
      </c>
      <c r="D18" s="182">
        <f>(DATA!N16-DATA!L16)/DATA!L16*100</f>
        <v>-11.822125813449023</v>
      </c>
      <c r="E18" s="183">
        <f>+'Distribution Trends'!Y13</f>
        <v>54.663774403470711</v>
      </c>
      <c r="F18" s="182">
        <f>+'Distribution Trends'!AY13</f>
        <v>33.926521239954077</v>
      </c>
      <c r="G18" s="182">
        <f>+'Distribution Trends'!BY13</f>
        <v>3.0998851894374284</v>
      </c>
      <c r="H18" s="183">
        <f>+'Distribution Trends'!AA13</f>
        <v>56.211562115621163</v>
      </c>
      <c r="I18" s="182">
        <f>+'Distribution Trends'!BA13</f>
        <v>30.798479087452474</v>
      </c>
      <c r="J18" s="182">
        <f>+'Distribution Trends'!CA13</f>
        <v>2.5348542458808616</v>
      </c>
      <c r="K18" s="183">
        <f>+'Distribution Trends'!BL13</f>
        <v>69.881556683587149</v>
      </c>
      <c r="L18" s="182">
        <f>+'Distribution Trends'!BN13</f>
        <v>67.901234567901241</v>
      </c>
      <c r="M18" s="178"/>
      <c r="N18" s="179">
        <f t="shared" si="1"/>
        <v>37.026406429391507</v>
      </c>
      <c r="O18" s="179">
        <f t="shared" si="0"/>
        <v>33.333333333333336</v>
      </c>
    </row>
    <row r="19" spans="1:15">
      <c r="A19" s="190" t="s">
        <v>27</v>
      </c>
      <c r="B19" s="190"/>
      <c r="C19" s="186">
        <f>+DATA!N17</f>
        <v>1103</v>
      </c>
      <c r="D19" s="187">
        <f>(DATA!N17-DATA!L17)/DATA!L17*100</f>
        <v>2.1296296296296298</v>
      </c>
      <c r="E19" s="188">
        <f>+'Distribution Trends'!Y14</f>
        <v>55.000000000000007</v>
      </c>
      <c r="F19" s="187">
        <f>+'Distribution Trends'!AY14</f>
        <v>31.325301204819279</v>
      </c>
      <c r="G19" s="187">
        <f>+'Distribution Trends'!BY14</f>
        <v>0.74142724745134381</v>
      </c>
      <c r="H19" s="188">
        <f>+'Distribution Trends'!AA14</f>
        <v>56.66364460562103</v>
      </c>
      <c r="I19" s="187">
        <f>+'Distribution Trends'!BA14</f>
        <v>31.970935513169845</v>
      </c>
      <c r="J19" s="187">
        <f>+'Distribution Trends'!CA14</f>
        <v>1.1807447774750226</v>
      </c>
      <c r="K19" s="188">
        <f>+'Distribution Trends'!BL14</f>
        <v>59.467455621301781</v>
      </c>
      <c r="L19" s="187">
        <f>+'Distribution Trends'!BN14</f>
        <v>57.102272727272727</v>
      </c>
      <c r="M19" s="178"/>
      <c r="N19" s="179">
        <f t="shared" si="1"/>
        <v>32.066728452270624</v>
      </c>
      <c r="O19" s="179">
        <f t="shared" si="0"/>
        <v>33.151680290644869</v>
      </c>
    </row>
    <row r="20" spans="1:15">
      <c r="A20" s="190" t="s">
        <v>28</v>
      </c>
      <c r="B20" s="190"/>
      <c r="C20" s="186">
        <f>+DATA!N18</f>
        <v>1938</v>
      </c>
      <c r="D20" s="187">
        <f>(DATA!N18-DATA!L18)/DATA!L18*100</f>
        <v>6.6006600660065997</v>
      </c>
      <c r="E20" s="188">
        <f>+'Distribution Trends'!Y15</f>
        <v>45.654565456545654</v>
      </c>
      <c r="F20" s="187">
        <f>+'Distribution Trends'!AY15</f>
        <v>21.866056096164854</v>
      </c>
      <c r="G20" s="187">
        <f>+'Distribution Trends'!BY15</f>
        <v>1.9461934745277618</v>
      </c>
      <c r="H20" s="188">
        <f>+'Distribution Trends'!AA15</f>
        <v>45.820433436532511</v>
      </c>
      <c r="I20" s="187">
        <f>+'Distribution Trends'!BA15</f>
        <v>21.757543673901537</v>
      </c>
      <c r="J20" s="187">
        <f>+'Distribution Trends'!CA15</f>
        <v>2.7527792482795128</v>
      </c>
      <c r="K20" s="188">
        <f>+'Distribution Trends'!BL15</f>
        <v>75.392670157068068</v>
      </c>
      <c r="L20" s="187">
        <f>+'Distribution Trends'!BN15</f>
        <v>68.613138686131393</v>
      </c>
      <c r="M20" s="178"/>
      <c r="N20" s="179">
        <f t="shared" si="1"/>
        <v>23.812249570692614</v>
      </c>
      <c r="O20" s="179">
        <f t="shared" si="0"/>
        <v>24.51032292218105</v>
      </c>
    </row>
    <row r="21" spans="1:15">
      <c r="A21" s="190" t="s">
        <v>29</v>
      </c>
      <c r="B21" s="190"/>
      <c r="C21" s="186">
        <f>+DATA!N19</f>
        <v>1028</v>
      </c>
      <c r="D21" s="187">
        <f>(DATA!N19-DATA!L19)/DATA!L19*100</f>
        <v>12.22707423580786</v>
      </c>
      <c r="E21" s="188">
        <f>+'Distribution Trends'!Y16</f>
        <v>49.126637554585152</v>
      </c>
      <c r="F21" s="187">
        <f>+'Distribution Trends'!AY16</f>
        <v>7.6411960132890364</v>
      </c>
      <c r="G21" s="187">
        <f>+'Distribution Trends'!BY16</f>
        <v>2.3255813953488373</v>
      </c>
      <c r="H21" s="188">
        <f>+'Distribution Trends'!AA16</f>
        <v>52.626459143968873</v>
      </c>
      <c r="I21" s="187">
        <f>+'Distribution Trends'!BA16</f>
        <v>7.0281124497991971</v>
      </c>
      <c r="J21" s="187">
        <f>+'Distribution Trends'!CA16</f>
        <v>3.5140562248995986</v>
      </c>
      <c r="K21" s="188">
        <f>+'Distribution Trends'!BL16</f>
        <v>43.478260869565219</v>
      </c>
      <c r="L21" s="187">
        <f>+'Distribution Trends'!BN16</f>
        <v>41.428571428571431</v>
      </c>
      <c r="M21" s="178"/>
      <c r="N21" s="179">
        <f t="shared" si="1"/>
        <v>9.9667774086378742</v>
      </c>
      <c r="O21" s="179">
        <f t="shared" si="0"/>
        <v>10.542168674698797</v>
      </c>
    </row>
    <row r="22" spans="1:15">
      <c r="A22" s="190" t="s">
        <v>30</v>
      </c>
      <c r="B22" s="190"/>
      <c r="C22" s="186">
        <f>+DATA!N20</f>
        <v>1950</v>
      </c>
      <c r="D22" s="187">
        <f>(DATA!N20-DATA!L20)/DATA!L20*100</f>
        <v>9.7355092853123235</v>
      </c>
      <c r="E22" s="188">
        <f>+'Distribution Trends'!Y17</f>
        <v>47.889701744513225</v>
      </c>
      <c r="F22" s="187">
        <f>+'Distribution Trends'!AY17</f>
        <v>12.693498452012383</v>
      </c>
      <c r="G22" s="187">
        <f>+'Distribution Trends'!BY17</f>
        <v>1.7337461300309598</v>
      </c>
      <c r="H22" s="188">
        <f>+'Distribution Trends'!AA17</f>
        <v>55.641025641025642</v>
      </c>
      <c r="I22" s="187">
        <f>+'Distribution Trends'!BA17</f>
        <v>16.417139907072791</v>
      </c>
      <c r="J22" s="187">
        <f>+'Distribution Trends'!CA17</f>
        <v>1.600413009808983</v>
      </c>
      <c r="K22" s="188">
        <f>+'Distribution Trends'!BL17</f>
        <v>20</v>
      </c>
      <c r="L22" s="187">
        <f>+'Distribution Trends'!BN17</f>
        <v>14.779874213836477</v>
      </c>
      <c r="M22" s="178"/>
      <c r="N22" s="179">
        <f t="shared" si="1"/>
        <v>14.427244582043343</v>
      </c>
      <c r="O22" s="179">
        <f t="shared" si="0"/>
        <v>18.017552916881773</v>
      </c>
    </row>
    <row r="23" spans="1:15">
      <c r="A23" s="189" t="s">
        <v>31</v>
      </c>
      <c r="B23" s="189"/>
      <c r="C23" s="181">
        <f>+DATA!N21</f>
        <v>1928</v>
      </c>
      <c r="D23" s="182">
        <f>(DATA!N21-DATA!L21)/DATA!L21*100</f>
        <v>26.01307189542484</v>
      </c>
      <c r="E23" s="183">
        <f>+'Distribution Trends'!Y18</f>
        <v>50.392156862745097</v>
      </c>
      <c r="F23" s="182">
        <f>+'Distribution Trends'!AY18</f>
        <v>14.551495016611296</v>
      </c>
      <c r="G23" s="182">
        <f>+'Distribution Trends'!BY18</f>
        <v>1.5946843853820596</v>
      </c>
      <c r="H23" s="183">
        <f>+'Distribution Trends'!AA18</f>
        <v>54.719917012448136</v>
      </c>
      <c r="I23" s="182">
        <f>+'Distribution Trends'!BA18</f>
        <v>14.472994231777662</v>
      </c>
      <c r="J23" s="182">
        <f>+'Distribution Trends'!CA18</f>
        <v>1.2060828526481384</v>
      </c>
      <c r="K23" s="183">
        <f>+'Distribution Trends'!BL18</f>
        <v>41.095890410958901</v>
      </c>
      <c r="L23" s="182">
        <f>+'Distribution Trends'!BN18</f>
        <v>38.04347826086957</v>
      </c>
      <c r="M23" s="178"/>
      <c r="N23" s="179">
        <f t="shared" si="1"/>
        <v>16.146179401993358</v>
      </c>
      <c r="O23" s="179">
        <f t="shared" si="0"/>
        <v>15.679077084425801</v>
      </c>
    </row>
    <row r="24" spans="1:15">
      <c r="A24" s="189" t="s">
        <v>32</v>
      </c>
      <c r="B24" s="189"/>
      <c r="C24" s="181">
        <f>+DATA!N22</f>
        <v>9779</v>
      </c>
      <c r="D24" s="182">
        <f>(DATA!N22-DATA!L22)/DATA!L22*100</f>
        <v>24.971246006389777</v>
      </c>
      <c r="E24" s="183">
        <f>+'Distribution Trends'!Y19</f>
        <v>53.08626198083067</v>
      </c>
      <c r="F24" s="182">
        <f>+'Distribution Trends'!AY19</f>
        <v>8.8689780547980774</v>
      </c>
      <c r="G24" s="182">
        <f>+'Distribution Trends'!BY19</f>
        <v>17.763926762758082</v>
      </c>
      <c r="H24" s="183">
        <f>+'Distribution Trends'!AA19</f>
        <v>55.251048164433989</v>
      </c>
      <c r="I24" s="182">
        <f>+'Distribution Trends'!BA19</f>
        <v>10.160596200272909</v>
      </c>
      <c r="J24" s="182">
        <f>+'Distribution Trends'!CA19</f>
        <v>18.589272593681116</v>
      </c>
      <c r="K24" s="183">
        <f>+'Distribution Trends'!BL19</f>
        <v>18.740849194729137</v>
      </c>
      <c r="L24" s="182">
        <f>+'Distribution Trends'!BN19</f>
        <v>20.144628099173552</v>
      </c>
      <c r="M24" s="178"/>
      <c r="N24" s="179">
        <f t="shared" si="1"/>
        <v>26.63290481755616</v>
      </c>
      <c r="O24" s="179">
        <f t="shared" si="0"/>
        <v>28.749868793954025</v>
      </c>
    </row>
    <row r="25" spans="1:15">
      <c r="A25" s="189" t="s">
        <v>33</v>
      </c>
      <c r="B25" s="189"/>
      <c r="C25" s="181">
        <f>+DATA!N23</f>
        <v>4121</v>
      </c>
      <c r="D25" s="182">
        <f>(DATA!N23-DATA!L23)/DATA!L23*100</f>
        <v>36.683250414593701</v>
      </c>
      <c r="E25" s="183">
        <f>+'Distribution Trends'!Y20</f>
        <v>55.058043117744617</v>
      </c>
      <c r="F25" s="182">
        <f>+'Distribution Trends'!AY20</f>
        <v>13.467439481759291</v>
      </c>
      <c r="G25" s="182">
        <f>+'Distribution Trends'!BY20</f>
        <v>1.3296965564268668</v>
      </c>
      <c r="H25" s="183">
        <f>+'Distribution Trends'!AA20</f>
        <v>57.801504489201648</v>
      </c>
      <c r="I25" s="182">
        <f>+'Distribution Trends'!BA20</f>
        <v>16.5389369592089</v>
      </c>
      <c r="J25" s="182">
        <f>+'Distribution Trends'!CA20</f>
        <v>1.9283065512978987</v>
      </c>
      <c r="K25" s="183">
        <f>+'Distribution Trends'!BL20</f>
        <v>42.025316455696206</v>
      </c>
      <c r="L25" s="182">
        <f>+'Distribution Trends'!BN20</f>
        <v>38.714499252615845</v>
      </c>
      <c r="M25" s="178"/>
      <c r="N25" s="179">
        <f t="shared" si="1"/>
        <v>14.797136038186158</v>
      </c>
      <c r="O25" s="179">
        <f t="shared" si="0"/>
        <v>18.467243510506798</v>
      </c>
    </row>
    <row r="26" spans="1:15">
      <c r="A26" s="191" t="s">
        <v>34</v>
      </c>
      <c r="B26" s="191"/>
      <c r="C26" s="172">
        <f>+DATA!N24</f>
        <v>1096</v>
      </c>
      <c r="D26" s="175">
        <f>(DATA!N24-DATA!L24)/DATA!L24*100</f>
        <v>8.5148514851485153</v>
      </c>
      <c r="E26" s="176">
        <f>+'Distribution Trends'!Y21</f>
        <v>53.069306930693074</v>
      </c>
      <c r="F26" s="175">
        <f>+'Distribution Trends'!AY21</f>
        <v>6.9556451612903221</v>
      </c>
      <c r="G26" s="175">
        <f>+'Distribution Trends'!BY21</f>
        <v>0.80645161290322576</v>
      </c>
      <c r="H26" s="176">
        <f>+'Distribution Trends'!AA21</f>
        <v>55.65693430656934</v>
      </c>
      <c r="I26" s="175">
        <f>+'Distribution Trends'!BA21</f>
        <v>5.6980056980056979</v>
      </c>
      <c r="J26" s="175">
        <f>+'Distribution Trends'!CA21</f>
        <v>1.2345679012345678</v>
      </c>
      <c r="K26" s="176">
        <f>+'Distribution Trends'!BL21</f>
        <v>30.434782608695656</v>
      </c>
      <c r="L26" s="175">
        <f>+'Distribution Trends'!BN21</f>
        <v>38.333333333333336</v>
      </c>
      <c r="M26" s="178"/>
      <c r="N26" s="179">
        <f t="shared" si="1"/>
        <v>7.762096774193548</v>
      </c>
      <c r="O26" s="179">
        <f t="shared" si="0"/>
        <v>6.9325735992402659</v>
      </c>
    </row>
    <row r="27" spans="1:15">
      <c r="A27" s="180" t="s">
        <v>35</v>
      </c>
      <c r="B27" s="180"/>
      <c r="C27" s="181">
        <f>+DATA!N25</f>
        <v>20663</v>
      </c>
      <c r="D27" s="182">
        <f>(DATA!N25-DATA!L25)/DATA!L25*100</f>
        <v>26.340568633445429</v>
      </c>
      <c r="E27" s="183">
        <f>+'Distribution Trends'!Y22</f>
        <v>53.310914093549378</v>
      </c>
      <c r="F27" s="182">
        <f>+'Distribution Trends'!AY22</f>
        <v>4.2982679572083544</v>
      </c>
      <c r="G27" s="182">
        <f>+'Distribution Trends'!BY22</f>
        <v>8.9786041772796743</v>
      </c>
      <c r="H27" s="183">
        <f>+'Distribution Trends'!AA22</f>
        <v>55.558244204616948</v>
      </c>
      <c r="I27" s="182">
        <f>+'Distribution Trends'!BA22</f>
        <v>4.3009102996829291</v>
      </c>
      <c r="J27" s="182">
        <f>+'Distribution Trends'!CA22</f>
        <v>10.396849749411885</v>
      </c>
      <c r="K27" s="183" t="str">
        <f>+'Distribution Trends'!BL22</f>
        <v>NA</v>
      </c>
      <c r="L27" s="182" t="str">
        <f>+'Distribution Trends'!BN22</f>
        <v>NA</v>
      </c>
      <c r="M27" s="178"/>
      <c r="N27" s="179">
        <f t="shared" si="1"/>
        <v>13.276872134488029</v>
      </c>
      <c r="O27" s="179">
        <f t="shared" si="0"/>
        <v>14.697760049094814</v>
      </c>
    </row>
    <row r="28" spans="1:15">
      <c r="A28" s="180" t="s">
        <v>18</v>
      </c>
      <c r="B28" s="180"/>
      <c r="C28" s="184">
        <f>+DATA!N26</f>
        <v>19.686359695505949</v>
      </c>
      <c r="D28" s="182"/>
      <c r="E28" s="183"/>
      <c r="F28" s="182"/>
      <c r="G28" s="182"/>
      <c r="H28" s="183"/>
      <c r="I28" s="182"/>
      <c r="J28" s="182"/>
      <c r="K28" s="183"/>
      <c r="L28" s="182"/>
      <c r="M28" s="178"/>
      <c r="N28" s="179"/>
      <c r="O28" s="179"/>
    </row>
    <row r="29" spans="1:15" s="121" customFormat="1" ht="12.75" customHeight="1">
      <c r="A29" s="192" t="s">
        <v>36</v>
      </c>
      <c r="B29" s="192"/>
      <c r="C29" s="186">
        <f>+DATA!N27</f>
        <v>309</v>
      </c>
      <c r="D29" s="187">
        <f>(DATA!N27-DATA!L27)/DATA!L27*100</f>
        <v>-8.3086053412462899</v>
      </c>
      <c r="E29" s="188">
        <f>+'Distribution Trends'!Y24</f>
        <v>56.083086053412465</v>
      </c>
      <c r="F29" s="187">
        <f>+'Distribution Trends'!AY24</f>
        <v>2.4024024024024024</v>
      </c>
      <c r="G29" s="187">
        <f>+'Distribution Trends'!BY24</f>
        <v>2.7027027027027026</v>
      </c>
      <c r="H29" s="188">
        <f>+'Distribution Trends'!AA24</f>
        <v>56.957928802588995</v>
      </c>
      <c r="I29" s="187">
        <f>+'Distribution Trends'!BA24</f>
        <v>1.6778523489932886</v>
      </c>
      <c r="J29" s="187">
        <f>+'Distribution Trends'!CA24</f>
        <v>3.0201342281879198</v>
      </c>
      <c r="K29" s="188" t="str">
        <f>+'Distribution Trends'!BL24</f>
        <v>NA</v>
      </c>
      <c r="L29" s="187" t="str">
        <f>+'Distribution Trends'!BN24</f>
        <v>NA</v>
      </c>
      <c r="M29" s="193"/>
      <c r="N29" s="179">
        <f t="shared" si="1"/>
        <v>5.1051051051051051</v>
      </c>
      <c r="O29" s="179">
        <f t="shared" si="0"/>
        <v>4.6979865771812079</v>
      </c>
    </row>
    <row r="30" spans="1:15" s="121" customFormat="1" ht="12.75" customHeight="1">
      <c r="A30" s="185" t="s">
        <v>37</v>
      </c>
      <c r="B30" s="185"/>
      <c r="C30" s="186">
        <f>+DATA!N28</f>
        <v>3003</v>
      </c>
      <c r="D30" s="187">
        <f>(DATA!N28-DATA!L28)/DATA!L28*100</f>
        <v>81.779661016949163</v>
      </c>
      <c r="E30" s="188">
        <f>+'Distribution Trends'!Y25</f>
        <v>56.113801452784507</v>
      </c>
      <c r="F30" s="187">
        <f>+'Distribution Trends'!AY25</f>
        <v>3.1384615384615384</v>
      </c>
      <c r="G30" s="187">
        <f>+'Distribution Trends'!BY25</f>
        <v>10.338461538461537</v>
      </c>
      <c r="H30" s="188">
        <f>+'Distribution Trends'!AA25</f>
        <v>60.472860472860468</v>
      </c>
      <c r="I30" s="187">
        <f>+'Distribution Trends'!BA25</f>
        <v>4.0573627142357465</v>
      </c>
      <c r="J30" s="187">
        <f>+'Distribution Trends'!CA25</f>
        <v>16.649178034277721</v>
      </c>
      <c r="K30" s="188" t="str">
        <f>+'Distribution Trends'!BL25</f>
        <v>NA</v>
      </c>
      <c r="L30" s="187" t="str">
        <f>+'Distribution Trends'!BN25</f>
        <v>NA</v>
      </c>
      <c r="M30" s="193"/>
      <c r="N30" s="179">
        <f t="shared" si="1"/>
        <v>13.476923076923075</v>
      </c>
      <c r="O30" s="179">
        <f t="shared" si="0"/>
        <v>20.706540748513468</v>
      </c>
    </row>
    <row r="31" spans="1:15" s="121" customFormat="1" ht="12.75" customHeight="1">
      <c r="A31" s="185" t="s">
        <v>38</v>
      </c>
      <c r="B31" s="185"/>
      <c r="C31" s="186">
        <f>+DATA!N29</f>
        <v>6548</v>
      </c>
      <c r="D31" s="187">
        <f>(DATA!N29-DATA!L29)/DATA!L29*100</f>
        <v>1.9778850646316772</v>
      </c>
      <c r="E31" s="188">
        <f>+'Distribution Trends'!Y26</f>
        <v>54.181591652390594</v>
      </c>
      <c r="F31" s="187">
        <f>+'Distribution Trends'!AY26</f>
        <v>7.037217617422395</v>
      </c>
      <c r="G31" s="187">
        <f>+'Distribution Trends'!BY26</f>
        <v>10.726474890297416</v>
      </c>
      <c r="H31" s="188">
        <f>+'Distribution Trends'!AA26</f>
        <v>55.100794135613931</v>
      </c>
      <c r="I31" s="187">
        <f>+'Distribution Trends'!BA26</f>
        <v>7.0976124736072759</v>
      </c>
      <c r="J31" s="187">
        <f>+'Distribution Trends'!CA26</f>
        <v>11.921390287477667</v>
      </c>
      <c r="K31" s="188" t="str">
        <f>+'Distribution Trends'!BL26</f>
        <v>NA</v>
      </c>
      <c r="L31" s="187" t="str">
        <f>+'Distribution Trends'!BN26</f>
        <v>NA</v>
      </c>
      <c r="M31" s="193"/>
      <c r="N31" s="179">
        <f t="shared" si="1"/>
        <v>17.76369250771981</v>
      </c>
      <c r="O31" s="179">
        <f t="shared" si="0"/>
        <v>19.019002761084941</v>
      </c>
    </row>
    <row r="32" spans="1:15" s="121" customFormat="1" ht="12.75" customHeight="1">
      <c r="A32" s="185" t="s">
        <v>39</v>
      </c>
      <c r="B32" s="185"/>
      <c r="C32" s="186">
        <f>+DATA!N30</f>
        <v>2555</v>
      </c>
      <c r="D32" s="187">
        <f>(DATA!N30-DATA!L30)/DATA!L30*100</f>
        <v>46.334478808705612</v>
      </c>
      <c r="E32" s="188">
        <f>+'Distribution Trends'!Y27</f>
        <v>57.388316151202744</v>
      </c>
      <c r="F32" s="187">
        <f>+'Distribution Trends'!AY27</f>
        <v>3.2200357781753133</v>
      </c>
      <c r="G32" s="187">
        <f>+'Distribution Trends'!BY27</f>
        <v>7.0363744782349427</v>
      </c>
      <c r="H32" s="188">
        <f>+'Distribution Trends'!AA27</f>
        <v>59.804305283757344</v>
      </c>
      <c r="I32" s="187">
        <f>+'Distribution Trends'!BA27</f>
        <v>3.4053156146179404</v>
      </c>
      <c r="J32" s="187">
        <f>+'Distribution Trends'!CA27</f>
        <v>7.7657807308970099</v>
      </c>
      <c r="K32" s="188" t="str">
        <f>+'Distribution Trends'!BL27</f>
        <v>NA</v>
      </c>
      <c r="L32" s="187" t="str">
        <f>+'Distribution Trends'!BN27</f>
        <v>NA</v>
      </c>
      <c r="M32" s="193"/>
      <c r="N32" s="179">
        <f t="shared" si="1"/>
        <v>10.256410256410255</v>
      </c>
      <c r="O32" s="179">
        <f t="shared" si="0"/>
        <v>11.17109634551495</v>
      </c>
    </row>
    <row r="33" spans="1:15" s="121" customFormat="1" ht="12.75" customHeight="1">
      <c r="A33" s="189" t="s">
        <v>40</v>
      </c>
      <c r="B33" s="189"/>
      <c r="C33" s="181">
        <f>+DATA!N31</f>
        <v>195</v>
      </c>
      <c r="D33" s="182">
        <f>(DATA!N31-DATA!L31)/DATA!L31*100</f>
        <v>8.3333333333333321</v>
      </c>
      <c r="E33" s="183">
        <f>+'Distribution Trends'!Y28</f>
        <v>50</v>
      </c>
      <c r="F33" s="182">
        <f>+'Distribution Trends'!AY28</f>
        <v>1.1173184357541899</v>
      </c>
      <c r="G33" s="182">
        <f>+'Distribution Trends'!BY28</f>
        <v>0.55865921787709494</v>
      </c>
      <c r="H33" s="183">
        <f>+'Distribution Trends'!AA28</f>
        <v>51.282051282051277</v>
      </c>
      <c r="I33" s="182">
        <f>+'Distribution Trends'!BA28</f>
        <v>1.0362694300518136</v>
      </c>
      <c r="J33" s="182">
        <f>+'Distribution Trends'!CA28</f>
        <v>2.0725388601036272</v>
      </c>
      <c r="K33" s="183" t="str">
        <f>+'Distribution Trends'!BL28</f>
        <v>NA</v>
      </c>
      <c r="L33" s="182" t="str">
        <f>+'Distribution Trends'!BN28</f>
        <v>NA</v>
      </c>
      <c r="M33" s="193"/>
      <c r="N33" s="179">
        <f t="shared" si="1"/>
        <v>1.6759776536312847</v>
      </c>
      <c r="O33" s="179">
        <f t="shared" si="0"/>
        <v>3.1088082901554408</v>
      </c>
    </row>
    <row r="34" spans="1:15" s="121" customFormat="1" ht="12.75" customHeight="1">
      <c r="A34" s="189" t="s">
        <v>41</v>
      </c>
      <c r="B34" s="189"/>
      <c r="C34" s="181">
        <f>+DATA!N32</f>
        <v>525</v>
      </c>
      <c r="D34" s="182">
        <f>(DATA!N32-DATA!L32)/DATA!L32*100</f>
        <v>23.239436619718308</v>
      </c>
      <c r="E34" s="183">
        <f>+'Distribution Trends'!Y29</f>
        <v>40.375586854460096</v>
      </c>
      <c r="F34" s="182">
        <f>+'Distribution Trends'!AY29</f>
        <v>1.6786570743405276</v>
      </c>
      <c r="G34" s="182">
        <f>+'Distribution Trends'!BY29</f>
        <v>1.9184652278177456</v>
      </c>
      <c r="H34" s="183">
        <f>+'Distribution Trends'!AA29</f>
        <v>46.476190476190474</v>
      </c>
      <c r="I34" s="182">
        <f>+'Distribution Trends'!BA29</f>
        <v>1.7647058823529411</v>
      </c>
      <c r="J34" s="182">
        <f>+'Distribution Trends'!CA29</f>
        <v>2.1568627450980391</v>
      </c>
      <c r="K34" s="183" t="str">
        <f>+'Distribution Trends'!BL29</f>
        <v>NA</v>
      </c>
      <c r="L34" s="182" t="str">
        <f>+'Distribution Trends'!BN29</f>
        <v>NA</v>
      </c>
      <c r="M34" s="193"/>
      <c r="N34" s="179">
        <f t="shared" si="1"/>
        <v>3.5971223021582732</v>
      </c>
      <c r="O34" s="179">
        <f t="shared" si="0"/>
        <v>3.9215686274509802</v>
      </c>
    </row>
    <row r="35" spans="1:15" s="121" customFormat="1" ht="12.75" customHeight="1">
      <c r="A35" s="189" t="s">
        <v>42</v>
      </c>
      <c r="B35" s="189"/>
      <c r="C35" s="181">
        <f>+DATA!N33</f>
        <v>631</v>
      </c>
      <c r="D35" s="182">
        <f>(DATA!N33-DATA!L33)/DATA!L33*100</f>
        <v>-30.659340659340661</v>
      </c>
      <c r="E35" s="183">
        <f>+'Distribution Trends'!Y30</f>
        <v>59.340659340659343</v>
      </c>
      <c r="F35" s="182">
        <f>+'Distribution Trends'!AY30</f>
        <v>0.5580357142857143</v>
      </c>
      <c r="G35" s="182">
        <f>+'Distribution Trends'!BY30</f>
        <v>1.4508928571428572</v>
      </c>
      <c r="H35" s="183">
        <f>+'Distribution Trends'!AA30</f>
        <v>57.527733755942947</v>
      </c>
      <c r="I35" s="182">
        <f>+'Distribution Trends'!BA30</f>
        <v>0</v>
      </c>
      <c r="J35" s="182">
        <f>+'Distribution Trends'!CA30</f>
        <v>2.4350649350649354</v>
      </c>
      <c r="K35" s="183" t="str">
        <f>+'Distribution Trends'!BL30</f>
        <v>NA</v>
      </c>
      <c r="L35" s="182" t="str">
        <f>+'Distribution Trends'!BN30</f>
        <v>NA</v>
      </c>
      <c r="M35" s="193"/>
      <c r="N35" s="179">
        <f t="shared" si="1"/>
        <v>2.0089285714285716</v>
      </c>
      <c r="O35" s="179">
        <f t="shared" si="0"/>
        <v>2.4350649350649354</v>
      </c>
    </row>
    <row r="36" spans="1:15" s="121" customFormat="1" ht="12.75" customHeight="1">
      <c r="A36" s="189" t="s">
        <v>43</v>
      </c>
      <c r="B36" s="189"/>
      <c r="C36" s="181">
        <f>+DATA!N34</f>
        <v>355</v>
      </c>
      <c r="D36" s="182">
        <f>(DATA!N34-DATA!L34)/DATA!L34*100</f>
        <v>36.538461538461533</v>
      </c>
      <c r="E36" s="183">
        <f>+'Distribution Trends'!Y31</f>
        <v>41.923076923076927</v>
      </c>
      <c r="F36" s="182">
        <f>+'Distribution Trends'!AY31</f>
        <v>4.6153846153846159</v>
      </c>
      <c r="G36" s="182">
        <f>+'Distribution Trends'!BY31</f>
        <v>7.3076923076923084</v>
      </c>
      <c r="H36" s="183">
        <f>+'Distribution Trends'!AA31</f>
        <v>49.014084507042256</v>
      </c>
      <c r="I36" s="182">
        <f>+'Distribution Trends'!BA31</f>
        <v>9.4017094017094021</v>
      </c>
      <c r="J36" s="182">
        <f>+'Distribution Trends'!CA31</f>
        <v>7.9772079772079767</v>
      </c>
      <c r="K36" s="183" t="str">
        <f>+'Distribution Trends'!BL31</f>
        <v>NA</v>
      </c>
      <c r="L36" s="182" t="str">
        <f>+'Distribution Trends'!BN31</f>
        <v>NA</v>
      </c>
      <c r="M36" s="193"/>
      <c r="N36" s="179">
        <f t="shared" si="1"/>
        <v>11.923076923076923</v>
      </c>
      <c r="O36" s="179">
        <f t="shared" si="0"/>
        <v>17.378917378917379</v>
      </c>
    </row>
    <row r="37" spans="1:15" s="121" customFormat="1" ht="12.75" customHeight="1">
      <c r="A37" s="190" t="s">
        <v>44</v>
      </c>
      <c r="B37" s="190"/>
      <c r="C37" s="186">
        <f>+DATA!N35</f>
        <v>997</v>
      </c>
      <c r="D37" s="187">
        <f>(DATA!N35-DATA!L35)/DATA!L35*100</f>
        <v>3.3160621761658029</v>
      </c>
      <c r="E37" s="188">
        <f>+'Distribution Trends'!Y32</f>
        <v>58.238341968911925</v>
      </c>
      <c r="F37" s="187">
        <f>+'Distribution Trends'!AY32</f>
        <v>3.0720338983050848</v>
      </c>
      <c r="G37" s="187">
        <f>+'Distribution Trends'!BY32</f>
        <v>29.343220338983052</v>
      </c>
      <c r="H37" s="188">
        <f>+'Distribution Trends'!AA32</f>
        <v>56.168505516549651</v>
      </c>
      <c r="I37" s="187">
        <f>+'Distribution Trends'!BA32</f>
        <v>2.5667351129363447</v>
      </c>
      <c r="J37" s="187">
        <f>+'Distribution Trends'!CA32</f>
        <v>33.7782340862423</v>
      </c>
      <c r="K37" s="188" t="str">
        <f>+'Distribution Trends'!BL32</f>
        <v>NA</v>
      </c>
      <c r="L37" s="187" t="str">
        <f>+'Distribution Trends'!BN32</f>
        <v>NA</v>
      </c>
      <c r="M37" s="193"/>
      <c r="N37" s="179">
        <f t="shared" si="1"/>
        <v>32.415254237288138</v>
      </c>
      <c r="O37" s="179">
        <f t="shared" si="0"/>
        <v>36.344969199178642</v>
      </c>
    </row>
    <row r="38" spans="1:15" s="121" customFormat="1" ht="12.75" customHeight="1">
      <c r="A38" s="190" t="s">
        <v>45</v>
      </c>
      <c r="B38" s="190"/>
      <c r="C38" s="186">
        <f>+DATA!N36</f>
        <v>1506</v>
      </c>
      <c r="D38" s="187">
        <f>(DATA!N36-DATA!L36)/DATA!L36*100</f>
        <v>113.31444759206799</v>
      </c>
      <c r="E38" s="188">
        <f>+'Distribution Trends'!Y33</f>
        <v>44.334277620396598</v>
      </c>
      <c r="F38" s="187">
        <f>+'Distribution Trends'!AY33</f>
        <v>2.4817518248175183</v>
      </c>
      <c r="G38" s="187">
        <f>+'Distribution Trends'!BY33</f>
        <v>3.6496350364963499</v>
      </c>
      <c r="H38" s="188">
        <f>+'Distribution Trends'!AA33</f>
        <v>55.312084993359889</v>
      </c>
      <c r="I38" s="187">
        <f>+'Distribution Trends'!BA33</f>
        <v>3.3499643620812543</v>
      </c>
      <c r="J38" s="187">
        <f>+'Distribution Trends'!CA33</f>
        <v>3.9201710620099783</v>
      </c>
      <c r="K38" s="188" t="str">
        <f>+'Distribution Trends'!BL33</f>
        <v>NA</v>
      </c>
      <c r="L38" s="187" t="str">
        <f>+'Distribution Trends'!BN33</f>
        <v>NA</v>
      </c>
      <c r="M38" s="193"/>
      <c r="N38" s="179">
        <f t="shared" si="1"/>
        <v>6.1313868613138682</v>
      </c>
      <c r="O38" s="179">
        <f t="shared" si="0"/>
        <v>7.270135424091233</v>
      </c>
    </row>
    <row r="39" spans="1:15" s="121" customFormat="1" ht="12.75" customHeight="1">
      <c r="A39" s="190" t="s">
        <v>46</v>
      </c>
      <c r="B39" s="190"/>
      <c r="C39" s="186">
        <f>+DATA!N37</f>
        <v>2369</v>
      </c>
      <c r="D39" s="187">
        <f>(DATA!N37-DATA!L37)/DATA!L37*100</f>
        <v>103.34763948497854</v>
      </c>
      <c r="E39" s="188">
        <f>+'Distribution Trends'!Y34</f>
        <v>43.175965665236049</v>
      </c>
      <c r="F39" s="187">
        <f>+'Distribution Trends'!AY34</f>
        <v>0.62836624775583483</v>
      </c>
      <c r="G39" s="187">
        <f>+'Distribution Trends'!BY34</f>
        <v>3.859964093357271</v>
      </c>
      <c r="H39" s="188">
        <f>+'Distribution Trends'!AA34</f>
        <v>49.303503588011822</v>
      </c>
      <c r="I39" s="187">
        <f>+'Distribution Trends'!BA34</f>
        <v>1.1018069634200089</v>
      </c>
      <c r="J39" s="187">
        <f>+'Distribution Trends'!CA34</f>
        <v>4.7157338034376375</v>
      </c>
      <c r="K39" s="188" t="str">
        <f>+'Distribution Trends'!BL34</f>
        <v>NA</v>
      </c>
      <c r="L39" s="187" t="str">
        <f>+'Distribution Trends'!BN34</f>
        <v>NA</v>
      </c>
      <c r="M39" s="193"/>
      <c r="N39" s="179">
        <f t="shared" si="1"/>
        <v>4.4883303411131061</v>
      </c>
      <c r="O39" s="179">
        <f t="shared" si="0"/>
        <v>5.8175407668576469</v>
      </c>
    </row>
    <row r="40" spans="1:15" s="121" customFormat="1" ht="12.75" customHeight="1">
      <c r="A40" s="190" t="s">
        <v>47</v>
      </c>
      <c r="B40" s="190"/>
      <c r="C40" s="186">
        <f>+DATA!N38</f>
        <v>1552</v>
      </c>
      <c r="D40" s="187">
        <f>(DATA!N38-DATA!L38)/DATA!L38*100</f>
        <v>5.6501021102791018</v>
      </c>
      <c r="E40" s="188">
        <f>+'Distribution Trends'!Y35</f>
        <v>53.437712729748135</v>
      </c>
      <c r="F40" s="187">
        <f>+'Distribution Trends'!AY35</f>
        <v>3.6336109008327027</v>
      </c>
      <c r="G40" s="187">
        <f>+'Distribution Trends'!BY35</f>
        <v>4.996214988644966</v>
      </c>
      <c r="H40" s="188">
        <f>+'Distribution Trends'!AA35</f>
        <v>55.670103092783506</v>
      </c>
      <c r="I40" s="187">
        <f>+'Distribution Trends'!BA35</f>
        <v>4.0787623066104075</v>
      </c>
      <c r="J40" s="187">
        <f>+'Distribution Trends'!CA35</f>
        <v>5.4149085794655418</v>
      </c>
      <c r="K40" s="188" t="str">
        <f>+'Distribution Trends'!BL35</f>
        <v>NA</v>
      </c>
      <c r="L40" s="187" t="str">
        <f>+'Distribution Trends'!BN35</f>
        <v>NA</v>
      </c>
      <c r="M40" s="193"/>
      <c r="N40" s="179">
        <f t="shared" si="1"/>
        <v>8.6298258894776687</v>
      </c>
      <c r="O40" s="179">
        <f t="shared" si="0"/>
        <v>9.4936708860759502</v>
      </c>
    </row>
    <row r="41" spans="1:15" s="121" customFormat="1" ht="12.75" customHeight="1">
      <c r="A41" s="194" t="s">
        <v>48</v>
      </c>
      <c r="B41" s="194"/>
      <c r="C41" s="195">
        <f>+DATA!N39</f>
        <v>118</v>
      </c>
      <c r="D41" s="196">
        <f>(DATA!N39-DATA!L39)/DATA!L39*100</f>
        <v>0</v>
      </c>
      <c r="E41" s="197">
        <f>+'Distribution Trends'!Y36</f>
        <v>40.677966101694921</v>
      </c>
      <c r="F41" s="196">
        <f>+'Distribution Trends'!AY36</f>
        <v>2</v>
      </c>
      <c r="G41" s="196">
        <f>+'Distribution Trends'!BY36</f>
        <v>3</v>
      </c>
      <c r="H41" s="197">
        <f>+'Distribution Trends'!AA36</f>
        <v>38.983050847457626</v>
      </c>
      <c r="I41" s="196">
        <f>+'Distribution Trends'!BA36</f>
        <v>2.1276595744680851</v>
      </c>
      <c r="J41" s="196">
        <f>+'Distribution Trends'!CA36</f>
        <v>1.0638297872340425</v>
      </c>
      <c r="K41" s="197" t="str">
        <f>+'Distribution Trends'!BL36</f>
        <v>NA</v>
      </c>
      <c r="L41" s="196" t="str">
        <f>+'Distribution Trends'!BN36</f>
        <v>NA</v>
      </c>
      <c r="M41" s="193"/>
      <c r="N41" s="179">
        <f t="shared" si="1"/>
        <v>5</v>
      </c>
      <c r="O41" s="179">
        <f t="shared" si="0"/>
        <v>3.1914893617021276</v>
      </c>
    </row>
    <row r="42" spans="1:15" s="121" customFormat="1" ht="12.75" customHeight="1">
      <c r="A42" s="180" t="s">
        <v>49</v>
      </c>
      <c r="B42" s="180"/>
      <c r="C42" s="181">
        <f>+DATA!N40</f>
        <v>27941</v>
      </c>
      <c r="D42" s="182">
        <f>(DATA!N40-DATA!L40)/DATA!L40*100</f>
        <v>5.4178456894925491</v>
      </c>
      <c r="E42" s="183">
        <f>+'Distribution Trends'!Y37</f>
        <v>54.291643086210151</v>
      </c>
      <c r="F42" s="182">
        <f>+'Distribution Trends'!AY37</f>
        <v>7.8365089121081741</v>
      </c>
      <c r="G42" s="182">
        <f>+'Distribution Trends'!BY37</f>
        <v>2.4738783036263063</v>
      </c>
      <c r="H42" s="183">
        <f>+'Distribution Trends'!AA37</f>
        <v>55.756773200672846</v>
      </c>
      <c r="I42" s="182">
        <f>+'Distribution Trends'!BA37</f>
        <v>7.8783463849936259</v>
      </c>
      <c r="J42" s="182">
        <f>+'Distribution Trends'!CA37</f>
        <v>3.0267710799490075</v>
      </c>
      <c r="K42" s="183">
        <f>+'Distribution Trends'!BL37</f>
        <v>4.0686274509803919</v>
      </c>
      <c r="L42" s="182">
        <f>+'Distribution Trends'!BN37</f>
        <v>5.5016181229773462</v>
      </c>
      <c r="M42" s="193"/>
      <c r="N42" s="179">
        <f t="shared" si="1"/>
        <v>10.31038721573448</v>
      </c>
      <c r="O42" s="179">
        <f t="shared" si="0"/>
        <v>10.905117464942634</v>
      </c>
    </row>
    <row r="43" spans="1:15" s="121" customFormat="1" ht="12.75" customHeight="1">
      <c r="A43" s="180" t="s">
        <v>18</v>
      </c>
      <c r="B43" s="180"/>
      <c r="C43" s="184">
        <f>+DATA!N41</f>
        <v>26.620363754156308</v>
      </c>
      <c r="D43" s="182"/>
      <c r="E43" s="183"/>
      <c r="F43" s="182"/>
      <c r="G43" s="182"/>
      <c r="H43" s="183"/>
      <c r="I43" s="182"/>
      <c r="J43" s="182"/>
      <c r="K43" s="183"/>
      <c r="L43" s="182"/>
      <c r="M43" s="193"/>
      <c r="N43" s="179"/>
      <c r="O43" s="179"/>
    </row>
    <row r="44" spans="1:15" s="121" customFormat="1" ht="12.75" customHeight="1">
      <c r="A44" s="185" t="s">
        <v>50</v>
      </c>
      <c r="B44" s="185"/>
      <c r="C44" s="186">
        <f>+DATA!N42</f>
        <v>3800</v>
      </c>
      <c r="D44" s="187">
        <f>(DATA!N42-DATA!L42)/DATA!L42*100</f>
        <v>1.279317697228145</v>
      </c>
      <c r="E44" s="188">
        <f>+'Distribution Trends'!Y39</f>
        <v>56.929637526652456</v>
      </c>
      <c r="F44" s="187">
        <f>+'Distribution Trends'!AY39</f>
        <v>13.405698778833109</v>
      </c>
      <c r="G44" s="187">
        <f>+'Distribution Trends'!BY39</f>
        <v>5.8073270013568514</v>
      </c>
      <c r="H44" s="188">
        <f>+'Distribution Trends'!AA39</f>
        <v>58.447368421052637</v>
      </c>
      <c r="I44" s="187">
        <f>+'Distribution Trends'!BA39</f>
        <v>13.286713286713287</v>
      </c>
      <c r="J44" s="187">
        <f>+'Distribution Trends'!CA39</f>
        <v>6.8047337278106506</v>
      </c>
      <c r="K44" s="188" t="str">
        <f>+'Distribution Trends'!BL39</f>
        <v>NA</v>
      </c>
      <c r="L44" s="187">
        <f>+'Distribution Trends'!BN39</f>
        <v>8.7044534412955468</v>
      </c>
      <c r="M44" s="193"/>
      <c r="N44" s="179">
        <f t="shared" si="1"/>
        <v>19.213025780189959</v>
      </c>
      <c r="O44" s="179">
        <f t="shared" si="0"/>
        <v>20.091447014523936</v>
      </c>
    </row>
    <row r="45" spans="1:15" s="121" customFormat="1" ht="12.75" customHeight="1">
      <c r="A45" s="185" t="s">
        <v>51</v>
      </c>
      <c r="B45" s="185"/>
      <c r="C45" s="186">
        <f>+DATA!N43</f>
        <v>3798</v>
      </c>
      <c r="D45" s="187">
        <f>(DATA!N43-DATA!L43)/DATA!L43*100</f>
        <v>54.515866558177386</v>
      </c>
      <c r="E45" s="188">
        <f>+'Distribution Trends'!Y40</f>
        <v>52.318958502847849</v>
      </c>
      <c r="F45" s="187">
        <f>+'Distribution Trends'!AY40</f>
        <v>7.0290151205557834</v>
      </c>
      <c r="G45" s="187">
        <f>+'Distribution Trends'!BY40</f>
        <v>2.0433183489987741</v>
      </c>
      <c r="H45" s="188">
        <f>+'Distribution Trends'!AA40</f>
        <v>55.160610847814638</v>
      </c>
      <c r="I45" s="187">
        <f>+'Distribution Trends'!BA40</f>
        <v>7.2805139186295502</v>
      </c>
      <c r="J45" s="187">
        <f>+'Distribution Trends'!CA40</f>
        <v>2.7837259100642395</v>
      </c>
      <c r="K45" s="188" t="str">
        <f>+'Distribution Trends'!BL40</f>
        <v>NA</v>
      </c>
      <c r="L45" s="187" t="str">
        <f>+'Distribution Trends'!BN40</f>
        <v>NA</v>
      </c>
      <c r="M45" s="193"/>
      <c r="N45" s="179">
        <f t="shared" si="1"/>
        <v>9.0723334695545574</v>
      </c>
      <c r="O45" s="179">
        <f t="shared" si="0"/>
        <v>10.06423982869379</v>
      </c>
    </row>
    <row r="46" spans="1:15" s="121" customFormat="1" ht="12.75" customHeight="1">
      <c r="A46" s="185" t="s">
        <v>52</v>
      </c>
      <c r="B46" s="185"/>
      <c r="C46" s="186">
        <f>+DATA!N44</f>
        <v>628</v>
      </c>
      <c r="D46" s="187">
        <f>(DATA!N44-DATA!L44)/DATA!L44*100</f>
        <v>-2.0280811232449301</v>
      </c>
      <c r="E46" s="188">
        <f>+'Distribution Trends'!Y41</f>
        <v>51.170046801872068</v>
      </c>
      <c r="F46" s="187">
        <f>+'Distribution Trends'!AY41</f>
        <v>4.3818466353677623</v>
      </c>
      <c r="G46" s="187">
        <f>+'Distribution Trends'!BY41</f>
        <v>1.4084507042253522</v>
      </c>
      <c r="H46" s="188">
        <f>+'Distribution Trends'!AA41</f>
        <v>47.133757961783438</v>
      </c>
      <c r="I46" s="187">
        <f>+'Distribution Trends'!BA41</f>
        <v>3.84</v>
      </c>
      <c r="J46" s="187">
        <f>+'Distribution Trends'!CA41</f>
        <v>2.08</v>
      </c>
      <c r="K46" s="188" t="str">
        <f>+'Distribution Trends'!BL41</f>
        <v>NA</v>
      </c>
      <c r="L46" s="187" t="str">
        <f>+'Distribution Trends'!BN41</f>
        <v>NA</v>
      </c>
      <c r="M46" s="193"/>
      <c r="N46" s="179">
        <f t="shared" si="1"/>
        <v>5.7902973395931143</v>
      </c>
      <c r="O46" s="179">
        <f t="shared" si="0"/>
        <v>5.92</v>
      </c>
    </row>
    <row r="47" spans="1:15" s="121" customFormat="1" ht="12.75" customHeight="1">
      <c r="A47" s="185" t="s">
        <v>53</v>
      </c>
      <c r="B47" s="185"/>
      <c r="C47" s="186">
        <f>+DATA!N45</f>
        <v>1464</v>
      </c>
      <c r="D47" s="187">
        <f>(DATA!N45-DATA!L45)/DATA!L45*100</f>
        <v>5.7803468208092488</v>
      </c>
      <c r="E47" s="188">
        <f>+'Distribution Trends'!Y42</f>
        <v>51.445086705202314</v>
      </c>
      <c r="F47" s="187">
        <f>+'Distribution Trends'!AY42</f>
        <v>4.4721407624633436</v>
      </c>
      <c r="G47" s="187">
        <f>+'Distribution Trends'!BY42</f>
        <v>2.9325513196480939</v>
      </c>
      <c r="H47" s="188">
        <f>+'Distribution Trends'!AA42</f>
        <v>56.079234972677597</v>
      </c>
      <c r="I47" s="187">
        <f>+'Distribution Trends'!BA42</f>
        <v>4.2776998597475453</v>
      </c>
      <c r="J47" s="187">
        <f>+'Distribution Trends'!CA42</f>
        <v>3.0154277699859748</v>
      </c>
      <c r="K47" s="188" t="str">
        <f>+'Distribution Trends'!BL42</f>
        <v>NA</v>
      </c>
      <c r="L47" s="187" t="str">
        <f>+'Distribution Trends'!BN42</f>
        <v>NA</v>
      </c>
      <c r="M47" s="193"/>
      <c r="N47" s="179">
        <f t="shared" si="1"/>
        <v>7.4046920821114375</v>
      </c>
      <c r="O47" s="179">
        <f t="shared" si="0"/>
        <v>7.2931276297335206</v>
      </c>
    </row>
    <row r="48" spans="1:15" s="121" customFormat="1" ht="12.75" customHeight="1">
      <c r="A48" s="189" t="s">
        <v>54</v>
      </c>
      <c r="B48" s="189"/>
      <c r="C48" s="181">
        <f>+DATA!N46</f>
        <v>4365</v>
      </c>
      <c r="D48" s="182">
        <f>(DATA!N46-DATA!L46)/DATA!L46*100</f>
        <v>-1.7776777677767777</v>
      </c>
      <c r="E48" s="183">
        <f>+'Distribution Trends'!Y43</f>
        <v>53.870387038703868</v>
      </c>
      <c r="F48" s="182">
        <f>+'Distribution Trends'!AY43</f>
        <v>8.75</v>
      </c>
      <c r="G48" s="182">
        <f>+'Distribution Trends'!BY43</f>
        <v>2.0454545454545454</v>
      </c>
      <c r="H48" s="183">
        <f>+'Distribution Trends'!AA43</f>
        <v>56.265750286368842</v>
      </c>
      <c r="I48" s="182">
        <f>+'Distribution Trends'!BA43</f>
        <v>9.6550127344292669</v>
      </c>
      <c r="J48" s="182">
        <f>+'Distribution Trends'!CA43</f>
        <v>2.8478814540402868</v>
      </c>
      <c r="K48" s="183" t="str">
        <f>+'Distribution Trends'!BL43</f>
        <v>NA</v>
      </c>
      <c r="L48" s="182" t="str">
        <f>+'Distribution Trends'!BN43</f>
        <v>NA</v>
      </c>
      <c r="M48" s="193"/>
      <c r="N48" s="179">
        <f t="shared" si="1"/>
        <v>10.795454545454545</v>
      </c>
      <c r="O48" s="179">
        <f t="shared" si="0"/>
        <v>12.502894188469554</v>
      </c>
    </row>
    <row r="49" spans="1:15" s="121" customFormat="1" ht="12.75" customHeight="1">
      <c r="A49" s="189" t="s">
        <v>55</v>
      </c>
      <c r="B49" s="189"/>
      <c r="C49" s="181">
        <f>+DATA!N47</f>
        <v>1294</v>
      </c>
      <c r="D49" s="182">
        <f>(DATA!N47-DATA!L47)/DATA!L47*100</f>
        <v>21.84557438794727</v>
      </c>
      <c r="E49" s="183">
        <f>+'Distribution Trends'!Y44</f>
        <v>52.448210922787197</v>
      </c>
      <c r="F49" s="182">
        <f>+'Distribution Trends'!AY44</f>
        <v>2.8735632183908044</v>
      </c>
      <c r="G49" s="182">
        <f>+'Distribution Trends'!BY44</f>
        <v>1.7241379310344827</v>
      </c>
      <c r="H49" s="183">
        <f>+'Distribution Trends'!AA44</f>
        <v>53.477588871715611</v>
      </c>
      <c r="I49" s="182">
        <f>+'Distribution Trends'!BA44</f>
        <v>3.4294621979734998</v>
      </c>
      <c r="J49" s="182">
        <f>+'Distribution Trends'!CA44</f>
        <v>1.6367887763055338</v>
      </c>
      <c r="K49" s="183" t="str">
        <f>+'Distribution Trends'!BL44</f>
        <v>NA</v>
      </c>
      <c r="L49" s="182" t="str">
        <f>+'Distribution Trends'!BN44</f>
        <v>NA</v>
      </c>
      <c r="M49" s="193"/>
      <c r="N49" s="179">
        <f t="shared" si="1"/>
        <v>4.5977011494252871</v>
      </c>
      <c r="O49" s="179">
        <f t="shared" si="0"/>
        <v>5.0662509742790336</v>
      </c>
    </row>
    <row r="50" spans="1:15" s="121" customFormat="1" ht="12.75" customHeight="1">
      <c r="A50" s="189" t="s">
        <v>56</v>
      </c>
      <c r="B50" s="189"/>
      <c r="C50" s="181">
        <f>+DATA!N48</f>
        <v>1406</v>
      </c>
      <c r="D50" s="182">
        <f>(DATA!N48-DATA!L48)/DATA!L48*100</f>
        <v>-29.346733668341706</v>
      </c>
      <c r="E50" s="183">
        <f>+'Distribution Trends'!Y45</f>
        <v>53.366834170854268</v>
      </c>
      <c r="F50" s="182">
        <f>+'Distribution Trends'!AY45</f>
        <v>7.1971616827166756</v>
      </c>
      <c r="G50" s="182">
        <f>+'Distribution Trends'!BY45</f>
        <v>1.6725798276735937</v>
      </c>
      <c r="H50" s="183">
        <f>+'Distribution Trends'!AA45</f>
        <v>49.786628733997155</v>
      </c>
      <c r="I50" s="182">
        <f>+'Distribution Trends'!BA45</f>
        <v>7.2621641249092237</v>
      </c>
      <c r="J50" s="182">
        <f>+'Distribution Trends'!CA45</f>
        <v>1.6702977487291211</v>
      </c>
      <c r="K50" s="183">
        <f>+'Distribution Trends'!BL45</f>
        <v>25.352112676056336</v>
      </c>
      <c r="L50" s="182">
        <f>+'Distribution Trends'!BN45</f>
        <v>32</v>
      </c>
      <c r="M50" s="193"/>
      <c r="N50" s="179">
        <f t="shared" si="1"/>
        <v>8.8697415103902699</v>
      </c>
      <c r="O50" s="179">
        <f t="shared" si="0"/>
        <v>8.9324618736383457</v>
      </c>
    </row>
    <row r="51" spans="1:15" s="121" customFormat="1" ht="12.75" customHeight="1">
      <c r="A51" s="189" t="s">
        <v>57</v>
      </c>
      <c r="B51" s="189"/>
      <c r="C51" s="181">
        <f>+DATA!N49</f>
        <v>1335</v>
      </c>
      <c r="D51" s="182">
        <f>(DATA!N49-DATA!L49)/DATA!L49*100</f>
        <v>37.345679012345677</v>
      </c>
      <c r="E51" s="183">
        <f>+'Distribution Trends'!Y46</f>
        <v>46.502057613168724</v>
      </c>
      <c r="F51" s="182">
        <f>+'Distribution Trends'!AY46</f>
        <v>2.9958677685950414</v>
      </c>
      <c r="G51" s="182">
        <f>+'Distribution Trends'!BY46</f>
        <v>2.7892561983471076</v>
      </c>
      <c r="H51" s="183">
        <f>+'Distribution Trends'!AA46</f>
        <v>52.734082397003746</v>
      </c>
      <c r="I51" s="184">
        <f>+'Distribution Trends'!BA46</f>
        <v>2.7924528301886795</v>
      </c>
      <c r="J51" s="182">
        <f>+'Distribution Trends'!CA46</f>
        <v>3.0943396226415092</v>
      </c>
      <c r="K51" s="183" t="str">
        <f>+'Distribution Trends'!BL46</f>
        <v>NA</v>
      </c>
      <c r="L51" s="182" t="str">
        <f>+'Distribution Trends'!BN46</f>
        <v>NA</v>
      </c>
      <c r="M51" s="193"/>
      <c r="N51" s="179">
        <f t="shared" si="1"/>
        <v>5.785123966942149</v>
      </c>
      <c r="O51" s="179">
        <f t="shared" si="0"/>
        <v>5.8867924528301891</v>
      </c>
    </row>
    <row r="52" spans="1:15" s="121" customFormat="1" ht="12.75" customHeight="1">
      <c r="A52" s="185" t="s">
        <v>58</v>
      </c>
      <c r="B52" s="185"/>
      <c r="C52" s="186">
        <f>+DATA!N50</f>
        <v>348</v>
      </c>
      <c r="D52" s="187">
        <f>(DATA!N50-DATA!L50)/DATA!L50*100</f>
        <v>-18.691588785046729</v>
      </c>
      <c r="E52" s="188">
        <f>+'Distribution Trends'!Y47</f>
        <v>47.196261682242991</v>
      </c>
      <c r="F52" s="187">
        <f>+'Distribution Trends'!AY47</f>
        <v>0.70921985815602839</v>
      </c>
      <c r="G52" s="187">
        <f>+'Distribution Trends'!BY47</f>
        <v>0.4728132387706856</v>
      </c>
      <c r="H52" s="188">
        <f>+'Distribution Trends'!AA47</f>
        <v>48.275862068965516</v>
      </c>
      <c r="I52" s="198">
        <f>+'Distribution Trends'!BA47</f>
        <v>0.29239766081871343</v>
      </c>
      <c r="J52" s="187">
        <f>+'Distribution Trends'!CA47</f>
        <v>1.1695906432748537</v>
      </c>
      <c r="K52" s="188" t="str">
        <f>+'Distribution Trends'!BL47</f>
        <v>NA</v>
      </c>
      <c r="L52" s="187" t="str">
        <f>+'Distribution Trends'!BN47</f>
        <v>NA</v>
      </c>
      <c r="M52" s="193"/>
      <c r="N52" s="179">
        <f t="shared" si="1"/>
        <v>1.1820330969267139</v>
      </c>
      <c r="O52" s="179">
        <f t="shared" si="0"/>
        <v>1.4619883040935671</v>
      </c>
    </row>
    <row r="53" spans="1:15" s="121" customFormat="1" ht="12.75" customHeight="1">
      <c r="A53" s="185" t="s">
        <v>59</v>
      </c>
      <c r="B53" s="185"/>
      <c r="C53" s="186">
        <f>+DATA!N51</f>
        <v>7173</v>
      </c>
      <c r="D53" s="187">
        <f>(DATA!N51-DATA!L51)/DATA!L51*100</f>
        <v>-3.2114424504115502</v>
      </c>
      <c r="E53" s="188">
        <f>+'Distribution Trends'!Y48</f>
        <v>57.549588449601941</v>
      </c>
      <c r="F53" s="187">
        <f>+'Distribution Trends'!AY48</f>
        <v>8.7741393786733823</v>
      </c>
      <c r="G53" s="187">
        <f>+'Distribution Trends'!BY48</f>
        <v>1.6792611251049538</v>
      </c>
      <c r="H53" s="188">
        <f>+'Distribution Trends'!AA48</f>
        <v>58.678377248013383</v>
      </c>
      <c r="I53" s="198">
        <f>+'Distribution Trends'!BA48</f>
        <v>8.9349535382416008</v>
      </c>
      <c r="J53" s="187">
        <f>+'Distribution Trends'!CA48</f>
        <v>2.1586847748391711</v>
      </c>
      <c r="K53" s="188">
        <f>+'Distribution Trends'!BL48</f>
        <v>7.4960127591706529</v>
      </c>
      <c r="L53" s="187">
        <f>+'Distribution Trends'!BN48</f>
        <v>7.04</v>
      </c>
      <c r="M53" s="193"/>
      <c r="N53" s="179">
        <f t="shared" si="1"/>
        <v>10.453400503778337</v>
      </c>
      <c r="O53" s="179">
        <f t="shared" si="0"/>
        <v>11.093638313080772</v>
      </c>
    </row>
    <row r="54" spans="1:15" s="121" customFormat="1" ht="12.75" customHeight="1">
      <c r="A54" s="185" t="s">
        <v>60</v>
      </c>
      <c r="B54" s="185"/>
      <c r="C54" s="186">
        <f>+DATA!N52</f>
        <v>588</v>
      </c>
      <c r="D54" s="187">
        <f>(DATA!N52-DATA!L52)/DATA!L52*100</f>
        <v>22.245322245322246</v>
      </c>
      <c r="E54" s="188">
        <f>+'Distribution Trends'!Y49</f>
        <v>47.401247401247403</v>
      </c>
      <c r="F54" s="187">
        <f>+'Distribution Trends'!AY49</f>
        <v>2.0876826722338206</v>
      </c>
      <c r="G54" s="187">
        <f>+'Distribution Trends'!BY49</f>
        <v>1.0438413361169103</v>
      </c>
      <c r="H54" s="188">
        <f>+'Distribution Trends'!AA49</f>
        <v>52.721088435374156</v>
      </c>
      <c r="I54" s="187">
        <f>+'Distribution Trends'!BA49</f>
        <v>1.3605442176870748</v>
      </c>
      <c r="J54" s="187">
        <f>+'Distribution Trends'!CA49</f>
        <v>1.3605442176870748</v>
      </c>
      <c r="K54" s="188" t="str">
        <f>+'Distribution Trends'!BL49</f>
        <v>NA</v>
      </c>
      <c r="L54" s="187" t="str">
        <f>+'Distribution Trends'!BN49</f>
        <v>NA</v>
      </c>
      <c r="M54" s="193"/>
      <c r="N54" s="179">
        <f t="shared" si="1"/>
        <v>3.131524008350731</v>
      </c>
      <c r="O54" s="179">
        <f t="shared" si="0"/>
        <v>2.7210884353741496</v>
      </c>
    </row>
    <row r="55" spans="1:15" s="121" customFormat="1" ht="12.75" customHeight="1">
      <c r="A55" s="194" t="s">
        <v>61</v>
      </c>
      <c r="B55" s="194"/>
      <c r="C55" s="195">
        <f>+DATA!N53</f>
        <v>1742</v>
      </c>
      <c r="D55" s="196">
        <f>(DATA!N53-DATA!L53)/DATA!L53*100</f>
        <v>17.543859649122805</v>
      </c>
      <c r="E55" s="197">
        <f>+'Distribution Trends'!Y50</f>
        <v>51.821862348178136</v>
      </c>
      <c r="F55" s="196">
        <f>+'Distribution Trends'!AY50</f>
        <v>4.0300546448087431</v>
      </c>
      <c r="G55" s="196">
        <f>+'Distribution Trends'!BY50</f>
        <v>2.459016393442623</v>
      </c>
      <c r="H55" s="197">
        <f>+'Distribution Trends'!AA50</f>
        <v>52.066590126291622</v>
      </c>
      <c r="I55" s="196">
        <f>+'Distribution Trends'!BA50</f>
        <v>4.6484601975595581</v>
      </c>
      <c r="J55" s="196">
        <f>+'Distribution Trends'!CA50</f>
        <v>2.7309703660662406</v>
      </c>
      <c r="K55" s="197" t="str">
        <f>+'Distribution Trends'!BL50</f>
        <v>NA</v>
      </c>
      <c r="L55" s="196" t="str">
        <f>+'Distribution Trends'!BN50</f>
        <v>NA</v>
      </c>
      <c r="M55" s="193"/>
      <c r="N55" s="179">
        <f t="shared" si="1"/>
        <v>6.4890710382513657</v>
      </c>
      <c r="O55" s="179">
        <f t="shared" si="0"/>
        <v>7.3794305636257986</v>
      </c>
    </row>
    <row r="56" spans="1:15" s="121" customFormat="1" ht="12.75" customHeight="1">
      <c r="A56" s="189" t="s">
        <v>62</v>
      </c>
      <c r="B56" s="189"/>
      <c r="C56" s="181">
        <f>+DATA!N54</f>
        <v>13379</v>
      </c>
      <c r="D56" s="182">
        <f>(DATA!N54-DATA!L54)/DATA!L54*100</f>
        <v>11.967528663486485</v>
      </c>
      <c r="E56" s="183">
        <f>+'Distribution Trends'!Y51</f>
        <v>52.883086450749019</v>
      </c>
      <c r="F56" s="182">
        <f>+'Distribution Trends'!AY51</f>
        <v>9.8379030867390931</v>
      </c>
      <c r="G56" s="182">
        <f>+'Distribution Trends'!BY51</f>
        <v>4.371443352302121</v>
      </c>
      <c r="H56" s="183">
        <f>+'Distribution Trends'!AA51</f>
        <v>55.37783092906794</v>
      </c>
      <c r="I56" s="182">
        <f>+'Distribution Trends'!BA51</f>
        <v>10.439432690072076</v>
      </c>
      <c r="J56" s="182">
        <f>+'Distribution Trends'!CA51</f>
        <v>5.0918391071843763</v>
      </c>
      <c r="K56" s="183">
        <f>+'Distribution Trends'!BL51</f>
        <v>8.8518843120070123</v>
      </c>
      <c r="L56" s="182">
        <f>+'Distribution Trends'!BN51</f>
        <v>7.7208611729769849</v>
      </c>
      <c r="M56" s="193"/>
      <c r="N56" s="179">
        <f t="shared" si="1"/>
        <v>14.209346439041214</v>
      </c>
      <c r="O56" s="179">
        <f t="shared" si="0"/>
        <v>15.531271797256451</v>
      </c>
    </row>
    <row r="57" spans="1:15" s="121" customFormat="1" ht="12.75" customHeight="1">
      <c r="A57" s="180" t="s">
        <v>18</v>
      </c>
      <c r="B57" s="180"/>
      <c r="C57" s="184">
        <f>+DATA!N55</f>
        <v>12.746639227903698</v>
      </c>
      <c r="D57" s="182"/>
      <c r="E57" s="183"/>
      <c r="F57" s="182"/>
      <c r="G57" s="182"/>
      <c r="H57" s="183"/>
      <c r="I57" s="182"/>
      <c r="J57" s="182"/>
      <c r="K57" s="183"/>
      <c r="L57" s="182"/>
      <c r="M57" s="193"/>
      <c r="N57" s="179"/>
      <c r="O57" s="179"/>
    </row>
    <row r="58" spans="1:15" s="121" customFormat="1" ht="12.75" customHeight="1">
      <c r="A58" s="185" t="s">
        <v>63</v>
      </c>
      <c r="B58" s="185"/>
      <c r="C58" s="186">
        <f>+DATA!N56</f>
        <v>526</v>
      </c>
      <c r="D58" s="187">
        <f>(DATA!N56-DATA!L56)/DATA!L56*100</f>
        <v>5.6224899598393572</v>
      </c>
      <c r="E58" s="188">
        <f>+'Distribution Trends'!Y53</f>
        <v>51.204819277108435</v>
      </c>
      <c r="F58" s="187">
        <f>+'Distribution Trends'!AY53</f>
        <v>7.6923076923076925</v>
      </c>
      <c r="G58" s="187">
        <f>+'Distribution Trends'!BY53</f>
        <v>3.4412955465587043</v>
      </c>
      <c r="H58" s="188">
        <f>+'Distribution Trends'!AA53</f>
        <v>53.041825095057035</v>
      </c>
      <c r="I58" s="187">
        <f>+'Distribution Trends'!BA53</f>
        <v>8.59375</v>
      </c>
      <c r="J58" s="187">
        <f>+'Distribution Trends'!CA53</f>
        <v>5.078125</v>
      </c>
      <c r="K58" s="188" t="str">
        <f>+'Distribution Trends'!BL53</f>
        <v>NA</v>
      </c>
      <c r="L58" s="187" t="str">
        <f>+'Distribution Trends'!BN53</f>
        <v>NA</v>
      </c>
      <c r="M58" s="193"/>
      <c r="N58" s="179">
        <f t="shared" si="1"/>
        <v>11.133603238866396</v>
      </c>
      <c r="O58" s="179">
        <f t="shared" si="0"/>
        <v>13.671875</v>
      </c>
    </row>
    <row r="59" spans="1:15" s="121" customFormat="1" ht="12.75" customHeight="1">
      <c r="A59" s="185" t="s">
        <v>64</v>
      </c>
      <c r="B59" s="185"/>
      <c r="C59" s="186">
        <f>+DATA!N57</f>
        <v>197</v>
      </c>
      <c r="D59" s="187">
        <f>(DATA!N57-DATA!L57)/DATA!L57*100</f>
        <v>146.25</v>
      </c>
      <c r="E59" s="188">
        <f>+'Distribution Trends'!Y54</f>
        <v>43.75</v>
      </c>
      <c r="F59" s="187">
        <f>+'Distribution Trends'!AY54</f>
        <v>2.5974025974025974</v>
      </c>
      <c r="G59" s="187">
        <f>+'Distribution Trends'!BY54</f>
        <v>0</v>
      </c>
      <c r="H59" s="188">
        <f>+'Distribution Trends'!AA54</f>
        <v>49.238578680203041</v>
      </c>
      <c r="I59" s="187">
        <f>+'Distribution Trends'!BA54</f>
        <v>0.5494505494505495</v>
      </c>
      <c r="J59" s="187">
        <f>+'Distribution Trends'!CA54</f>
        <v>1.098901098901099</v>
      </c>
      <c r="K59" s="188" t="str">
        <f>+'Distribution Trends'!BL54</f>
        <v>NA</v>
      </c>
      <c r="L59" s="187" t="str">
        <f>+'Distribution Trends'!BN54</f>
        <v>NA</v>
      </c>
      <c r="M59" s="193"/>
      <c r="N59" s="179">
        <f t="shared" si="1"/>
        <v>2.5974025974025974</v>
      </c>
      <c r="O59" s="179">
        <f t="shared" si="0"/>
        <v>1.6483516483516485</v>
      </c>
    </row>
    <row r="60" spans="1:15" s="121" customFormat="1" ht="12.75" customHeight="1">
      <c r="A60" s="185" t="s">
        <v>65</v>
      </c>
      <c r="B60" s="185"/>
      <c r="C60" s="186">
        <f>+DATA!N58</f>
        <v>1226</v>
      </c>
      <c r="D60" s="187">
        <f>(DATA!N58-DATA!L58)/DATA!L58*100</f>
        <v>-9.7201767304860098</v>
      </c>
      <c r="E60" s="188">
        <f>+'Distribution Trends'!Y55</f>
        <v>56.774668630338731</v>
      </c>
      <c r="F60" s="187">
        <f>+'Distribution Trends'!AY55</f>
        <v>6.0305343511450378</v>
      </c>
      <c r="G60" s="187">
        <f>+'Distribution Trends'!BY55</f>
        <v>3.2824427480916034</v>
      </c>
      <c r="H60" s="188">
        <f>+'Distribution Trends'!AA55</f>
        <v>58.564437194127237</v>
      </c>
      <c r="I60" s="187">
        <f>+'Distribution Trends'!BA55</f>
        <v>6.0131795716639207</v>
      </c>
      <c r="J60" s="187">
        <f>+'Distribution Trends'!CA55</f>
        <v>4.0362438220757824</v>
      </c>
      <c r="K60" s="188" t="str">
        <f>+'Distribution Trends'!BL55</f>
        <v>NA</v>
      </c>
      <c r="L60" s="187" t="str">
        <f>+'Distribution Trends'!BN55</f>
        <v>NA</v>
      </c>
      <c r="M60" s="193"/>
      <c r="N60" s="179">
        <f t="shared" si="1"/>
        <v>9.3129770992366403</v>
      </c>
      <c r="O60" s="179">
        <f t="shared" si="0"/>
        <v>10.049423393739703</v>
      </c>
    </row>
    <row r="61" spans="1:15" s="121" customFormat="1" ht="12.75" customHeight="1">
      <c r="A61" s="185" t="s">
        <v>66</v>
      </c>
      <c r="B61" s="185"/>
      <c r="C61" s="186">
        <f>+DATA!N59</f>
        <v>572</v>
      </c>
      <c r="D61" s="187">
        <f>(DATA!N59-DATA!L59)/DATA!L59*100</f>
        <v>6.1224489795918364</v>
      </c>
      <c r="E61" s="188">
        <f>+'Distribution Trends'!Y56</f>
        <v>55.287569573283854</v>
      </c>
      <c r="F61" s="187">
        <f>+'Distribution Trends'!AY56</f>
        <v>1.214574898785425</v>
      </c>
      <c r="G61" s="187">
        <f>+'Distribution Trends'!BY56</f>
        <v>0.60728744939271251</v>
      </c>
      <c r="H61" s="188">
        <f>+'Distribution Trends'!AA56</f>
        <v>57.692307692307686</v>
      </c>
      <c r="I61" s="187">
        <f>+'Distribution Trends'!BA56</f>
        <v>1.2915129151291513</v>
      </c>
      <c r="J61" s="187">
        <f>+'Distribution Trends'!CA56</f>
        <v>0.92250922509225086</v>
      </c>
      <c r="K61" s="188" t="str">
        <f>+'Distribution Trends'!BL56</f>
        <v>NA</v>
      </c>
      <c r="L61" s="187" t="str">
        <f>+'Distribution Trends'!BN56</f>
        <v>NA</v>
      </c>
      <c r="M61" s="193"/>
      <c r="N61" s="179">
        <f t="shared" si="1"/>
        <v>1.8218623481781375</v>
      </c>
      <c r="O61" s="179">
        <f t="shared" si="0"/>
        <v>2.2140221402214024</v>
      </c>
    </row>
    <row r="62" spans="1:15" s="121" customFormat="1" ht="12.75" customHeight="1">
      <c r="A62" s="189" t="s">
        <v>67</v>
      </c>
      <c r="B62" s="189"/>
      <c r="C62" s="181">
        <f>+DATA!N60</f>
        <v>1507</v>
      </c>
      <c r="D62" s="182">
        <f>(DATA!N60-DATA!L60)/DATA!L60*100</f>
        <v>4.6527777777777777</v>
      </c>
      <c r="E62" s="183">
        <f>+'Distribution Trends'!Y57</f>
        <v>50.972222222222221</v>
      </c>
      <c r="F62" s="182">
        <f>+'Distribution Trends'!AY57</f>
        <v>12.770562770562771</v>
      </c>
      <c r="G62" s="182">
        <f>+'Distribution Trends'!BY57</f>
        <v>5.1948051948051948</v>
      </c>
      <c r="H62" s="183">
        <f>+'Distribution Trends'!AA57</f>
        <v>52.554744525547449</v>
      </c>
      <c r="I62" s="182">
        <f>+'Distribution Trends'!BA57</f>
        <v>12.747875354107649</v>
      </c>
      <c r="J62" s="182">
        <f>+'Distribution Trends'!CA57</f>
        <v>6.6572237960339935</v>
      </c>
      <c r="K62" s="183" t="str">
        <f>+'Distribution Trends'!BL57</f>
        <v>NA</v>
      </c>
      <c r="L62" s="182" t="str">
        <f>+'Distribution Trends'!BN57</f>
        <v>NA</v>
      </c>
      <c r="M62" s="193"/>
      <c r="N62" s="179">
        <f t="shared" si="1"/>
        <v>17.965367965367967</v>
      </c>
      <c r="O62" s="179">
        <f t="shared" si="0"/>
        <v>19.405099150141641</v>
      </c>
    </row>
    <row r="63" spans="1:15" s="121" customFormat="1" ht="12.75" customHeight="1">
      <c r="A63" s="189" t="s">
        <v>68</v>
      </c>
      <c r="B63" s="189"/>
      <c r="C63" s="181">
        <f>+DATA!N61</f>
        <v>3917</v>
      </c>
      <c r="D63" s="182">
        <f>(DATA!N61-DATA!L61)/DATA!L61*100</f>
        <v>12.622196664749858</v>
      </c>
      <c r="E63" s="183">
        <f>+'Distribution Trends'!Y58</f>
        <v>52.673950546290968</v>
      </c>
      <c r="F63" s="182">
        <f>+'Distribution Trends'!AY58</f>
        <v>13.982558139534884</v>
      </c>
      <c r="G63" s="182">
        <f>+'Distribution Trends'!BY58</f>
        <v>7.9941860465116283</v>
      </c>
      <c r="H63" s="183">
        <f>+'Distribution Trends'!AA58</f>
        <v>55.093183558846057</v>
      </c>
      <c r="I63" s="182">
        <f>+'Distribution Trends'!BA58</f>
        <v>15.342960288808664</v>
      </c>
      <c r="J63" s="182">
        <f>+'Distribution Trends'!CA58</f>
        <v>8.9479112944816919</v>
      </c>
      <c r="K63" s="183">
        <f>+'Distribution Trends'!BL58</f>
        <v>13.305613305613306</v>
      </c>
      <c r="L63" s="182">
        <f>+'Distribution Trends'!BN58</f>
        <v>10.92436974789916</v>
      </c>
      <c r="M63" s="193"/>
      <c r="N63" s="179">
        <f t="shared" si="1"/>
        <v>21.976744186046513</v>
      </c>
      <c r="O63" s="179">
        <f t="shared" si="0"/>
        <v>24.290871583290354</v>
      </c>
    </row>
    <row r="64" spans="1:15" s="121" customFormat="1" ht="12.75" customHeight="1">
      <c r="A64" s="199" t="s">
        <v>69</v>
      </c>
      <c r="B64" s="199"/>
      <c r="C64" s="181">
        <f>+DATA!N62</f>
        <v>5101</v>
      </c>
      <c r="D64" s="182">
        <f>(DATA!N62-DATA!L62)/DATA!L62*100</f>
        <v>19.938866682341878</v>
      </c>
      <c r="E64" s="183">
        <f>+'Distribution Trends'!Y59</f>
        <v>52.739242887373614</v>
      </c>
      <c r="F64" s="182">
        <f>+'Distribution Trends'!AY59</f>
        <v>8.3515416363194959</v>
      </c>
      <c r="G64" s="182">
        <f>+'Distribution Trends'!BY59</f>
        <v>2.087885409079874</v>
      </c>
      <c r="H64" s="183">
        <f>+'Distribution Trends'!AA59</f>
        <v>55.969417761223298</v>
      </c>
      <c r="I64" s="182">
        <f>+'Distribution Trends'!BA59</f>
        <v>8.8083967894628525</v>
      </c>
      <c r="J64" s="182">
        <f>+'Distribution Trends'!CA59</f>
        <v>2.5519654249845649</v>
      </c>
      <c r="K64" s="183">
        <f>+'Distribution Trends'!BL59</f>
        <v>10.755813953488373</v>
      </c>
      <c r="L64" s="182">
        <f>+'Distribution Trends'!BN59</f>
        <v>9.1121495327102799</v>
      </c>
      <c r="M64" s="193"/>
      <c r="N64" s="179">
        <f t="shared" si="1"/>
        <v>10.43942704539937</v>
      </c>
      <c r="O64" s="179">
        <f t="shared" si="0"/>
        <v>11.360362214447417</v>
      </c>
    </row>
    <row r="65" spans="1:24" s="121" customFormat="1" ht="12.75" customHeight="1">
      <c r="A65" s="199" t="s">
        <v>70</v>
      </c>
      <c r="B65" s="199"/>
      <c r="C65" s="181">
        <f>+DATA!N63</f>
        <v>120</v>
      </c>
      <c r="D65" s="182">
        <f>(DATA!N63-DATA!L63)/DATA!L63*100</f>
        <v>7.1428571428571423</v>
      </c>
      <c r="E65" s="183">
        <f>+'Distribution Trends'!Y60</f>
        <v>50.892857142857139</v>
      </c>
      <c r="F65" s="182">
        <f>+'Distribution Trends'!AY60</f>
        <v>7.1428571428571423</v>
      </c>
      <c r="G65" s="182">
        <f>+'Distribution Trends'!BY60</f>
        <v>2.6785714285714284</v>
      </c>
      <c r="H65" s="183">
        <f>+'Distribution Trends'!AA60</f>
        <v>49.166666666666664</v>
      </c>
      <c r="I65" s="182">
        <f>+'Distribution Trends'!BA60</f>
        <v>8.3333333333333321</v>
      </c>
      <c r="J65" s="182">
        <f>+'Distribution Trends'!CA60</f>
        <v>3.3333333333333335</v>
      </c>
      <c r="K65" s="183" t="str">
        <f>+'Distribution Trends'!BL60</f>
        <v>NA</v>
      </c>
      <c r="L65" s="182" t="str">
        <f>+'Distribution Trends'!BN60</f>
        <v>NA</v>
      </c>
      <c r="M65" s="193"/>
      <c r="N65" s="179">
        <f t="shared" si="1"/>
        <v>9.8214285714285712</v>
      </c>
      <c r="O65" s="179">
        <f t="shared" si="0"/>
        <v>11.666666666666666</v>
      </c>
      <c r="P65" s="193"/>
      <c r="Q65" s="193"/>
      <c r="R65" s="193"/>
      <c r="S65" s="193"/>
      <c r="T65" s="193"/>
      <c r="U65" s="193"/>
      <c r="V65" s="193"/>
      <c r="W65" s="193"/>
      <c r="X65" s="193"/>
    </row>
    <row r="66" spans="1:24" s="121" customFormat="1" ht="12.75" customHeight="1">
      <c r="A66" s="171" t="s">
        <v>71</v>
      </c>
      <c r="B66" s="171"/>
      <c r="C66" s="172">
        <f>+DATA!N64</f>
        <v>213</v>
      </c>
      <c r="D66" s="175">
        <f>(DATA!N64-DATA!L64)/DATA!L64*100</f>
        <v>11.518324607329843</v>
      </c>
      <c r="E66" s="176">
        <f>+'Distribution Trends'!Y61</f>
        <v>49.214659685863879</v>
      </c>
      <c r="F66" s="175">
        <f>+'Distribution Trends'!AY61</f>
        <v>3.6144578313253009</v>
      </c>
      <c r="G66" s="175">
        <f>+'Distribution Trends'!BY61</f>
        <v>4.8192771084337354</v>
      </c>
      <c r="H66" s="176">
        <f>+'Distribution Trends'!AA61</f>
        <v>56.8075117370892</v>
      </c>
      <c r="I66" s="175">
        <f>+'Distribution Trends'!BA61</f>
        <v>4.8913043478260869</v>
      </c>
      <c r="J66" s="175">
        <f>+'Distribution Trends'!CA61</f>
        <v>3.2608695652173911</v>
      </c>
      <c r="K66" s="176" t="str">
        <f>+'Distribution Trends'!BL61</f>
        <v>NA</v>
      </c>
      <c r="L66" s="175" t="str">
        <f>+'Distribution Trends'!BN61</f>
        <v>NA</v>
      </c>
      <c r="M66" s="193"/>
      <c r="N66" s="179">
        <f t="shared" si="1"/>
        <v>8.4337349397590362</v>
      </c>
      <c r="O66" s="179">
        <f t="shared" si="0"/>
        <v>8.1521739130434785</v>
      </c>
      <c r="P66" s="193"/>
      <c r="Q66" s="193"/>
      <c r="R66" s="193"/>
      <c r="S66" s="193"/>
      <c r="T66" s="193"/>
      <c r="U66" s="193"/>
      <c r="V66" s="193"/>
      <c r="W66" s="193"/>
      <c r="X66" s="193"/>
    </row>
    <row r="67" spans="1:24" s="121" customFormat="1" ht="12.75" customHeight="1">
      <c r="A67" s="200" t="s">
        <v>72</v>
      </c>
      <c r="B67" s="200"/>
      <c r="C67" s="201">
        <f>+DATA!N65</f>
        <v>93</v>
      </c>
      <c r="D67" s="202">
        <f>(DATA!N65-DATA!L65)/DATA!L65*100</f>
        <v>2.197802197802198</v>
      </c>
      <c r="E67" s="203">
        <f>+'Distribution Trends'!Y62</f>
        <v>58.241758241758248</v>
      </c>
      <c r="F67" s="202">
        <f>+'Distribution Trends'!AY62</f>
        <v>76.744186046511629</v>
      </c>
      <c r="G67" s="202">
        <f>+'Distribution Trends'!BY62</f>
        <v>1.1627906976744187</v>
      </c>
      <c r="H67" s="203">
        <f>+'Distribution Trends'!AA62</f>
        <v>49.462365591397848</v>
      </c>
      <c r="I67" s="202">
        <f>+'Distribution Trends'!BA62</f>
        <v>77.777777777777786</v>
      </c>
      <c r="J67" s="202">
        <f>+'Distribution Trends'!CA62</f>
        <v>1.1111111111111112</v>
      </c>
      <c r="K67" s="203">
        <f>+'Distribution Trends'!BL62</f>
        <v>100</v>
      </c>
      <c r="L67" s="202">
        <f>+'Distribution Trends'!BN62</f>
        <v>100</v>
      </c>
      <c r="M67" s="193"/>
      <c r="N67" s="179">
        <f t="shared" si="1"/>
        <v>77.906976744186053</v>
      </c>
      <c r="O67" s="179">
        <f t="shared" si="0"/>
        <v>78.8888888888889</v>
      </c>
      <c r="P67" s="193"/>
      <c r="Q67" s="193"/>
      <c r="R67" s="193"/>
      <c r="S67" s="193"/>
      <c r="T67" s="193"/>
      <c r="U67" s="193"/>
      <c r="V67" s="193"/>
      <c r="W67" s="193"/>
      <c r="X67" s="193"/>
    </row>
    <row r="68" spans="1:24" ht="16.5" customHeight="1">
      <c r="A68" s="128" t="s">
        <v>73</v>
      </c>
      <c r="B68" s="204"/>
      <c r="C68" s="205"/>
      <c r="D68" s="205"/>
      <c r="E68" s="206"/>
      <c r="F68" s="206"/>
      <c r="G68" s="205"/>
      <c r="H68" s="207"/>
      <c r="I68" s="207"/>
      <c r="J68" s="206"/>
      <c r="K68" s="206"/>
      <c r="L68" s="206"/>
      <c r="M68" s="178"/>
      <c r="N68" s="178"/>
      <c r="O68" s="178"/>
      <c r="P68" s="178"/>
      <c r="Q68" s="178"/>
      <c r="R68" s="178"/>
      <c r="S68" s="178"/>
      <c r="T68" s="178"/>
      <c r="U68" s="178"/>
      <c r="V68" s="178"/>
      <c r="W68" s="178"/>
      <c r="X68" s="178"/>
    </row>
    <row r="69" spans="1:24" s="123" customFormat="1" ht="51" customHeight="1">
      <c r="A69" s="208" t="s">
        <v>74</v>
      </c>
      <c r="B69" s="225" t="s">
        <v>75</v>
      </c>
      <c r="C69" s="221"/>
      <c r="D69" s="221"/>
      <c r="E69" s="221"/>
      <c r="F69" s="221"/>
      <c r="G69" s="221"/>
      <c r="H69" s="221"/>
      <c r="I69" s="221"/>
      <c r="J69" s="221"/>
      <c r="K69" s="221"/>
      <c r="L69" s="221"/>
      <c r="M69" s="220"/>
      <c r="N69" s="221"/>
      <c r="O69" s="209"/>
      <c r="P69" s="209"/>
      <c r="Q69" s="209"/>
      <c r="R69" s="209"/>
      <c r="S69" s="209"/>
      <c r="T69" s="209"/>
      <c r="U69" s="209"/>
      <c r="V69" s="209"/>
      <c r="W69" s="209"/>
      <c r="X69" s="209"/>
    </row>
    <row r="70" spans="1:24" s="123" customFormat="1" ht="28.5" customHeight="1">
      <c r="A70" s="226" t="s">
        <v>76</v>
      </c>
      <c r="B70" s="221"/>
      <c r="C70" s="221"/>
      <c r="D70" s="221"/>
      <c r="E70" s="221"/>
      <c r="F70" s="221"/>
      <c r="G70" s="221"/>
      <c r="H70" s="221"/>
      <c r="I70" s="221"/>
      <c r="J70" s="221"/>
      <c r="K70" s="221"/>
      <c r="L70" s="221"/>
      <c r="M70" s="210"/>
      <c r="N70" s="211"/>
      <c r="O70" s="209"/>
      <c r="P70" s="209"/>
      <c r="Q70" s="209"/>
      <c r="R70" s="209"/>
      <c r="S70" s="209"/>
      <c r="T70" s="209"/>
      <c r="U70" s="209"/>
      <c r="V70" s="209"/>
      <c r="W70" s="209"/>
      <c r="X70" s="209"/>
    </row>
    <row r="71" spans="1:24" s="124" customFormat="1" ht="28.5" customHeight="1">
      <c r="A71" s="224" t="s">
        <v>77</v>
      </c>
      <c r="B71" s="224"/>
      <c r="C71" s="224"/>
      <c r="D71" s="224"/>
      <c r="E71" s="224"/>
      <c r="F71" s="224"/>
      <c r="G71" s="224"/>
      <c r="H71" s="224"/>
      <c r="I71" s="224"/>
      <c r="J71" s="224"/>
      <c r="K71" s="224"/>
      <c r="L71" s="224"/>
      <c r="M71" s="212"/>
      <c r="N71" s="213"/>
      <c r="O71" s="214"/>
      <c r="P71" s="214"/>
      <c r="Q71" s="214"/>
      <c r="R71" s="214"/>
      <c r="S71" s="214"/>
      <c r="T71" s="214"/>
      <c r="U71" s="214"/>
      <c r="V71" s="214"/>
      <c r="W71" s="214"/>
      <c r="X71" s="214"/>
    </row>
    <row r="72" spans="1:24" s="125" customFormat="1" ht="49" customHeight="1">
      <c r="A72" s="222" t="s">
        <v>126</v>
      </c>
      <c r="B72" s="223"/>
      <c r="C72" s="223"/>
      <c r="D72" s="223"/>
      <c r="E72" s="223"/>
      <c r="F72" s="223"/>
      <c r="G72" s="223"/>
      <c r="H72" s="223"/>
      <c r="I72" s="223"/>
      <c r="J72" s="223"/>
      <c r="K72" s="223"/>
      <c r="L72" s="215"/>
      <c r="M72" s="216"/>
      <c r="N72" s="216"/>
      <c r="O72" s="216"/>
      <c r="P72" s="216"/>
      <c r="Q72" s="216"/>
      <c r="R72" s="216"/>
      <c r="S72" s="216"/>
      <c r="T72" s="216"/>
      <c r="U72" s="216"/>
      <c r="V72" s="216"/>
      <c r="W72" s="216"/>
      <c r="X72" s="216"/>
    </row>
    <row r="73" spans="1:24" s="121" customFormat="1" ht="42" customHeight="1">
      <c r="A73" s="127" t="s">
        <v>78</v>
      </c>
      <c r="B73" s="127" t="s">
        <v>79</v>
      </c>
      <c r="C73" s="217"/>
      <c r="D73" s="142"/>
      <c r="E73" s="142"/>
      <c r="F73" s="142"/>
      <c r="G73" s="142"/>
      <c r="H73" s="217"/>
      <c r="I73" s="218"/>
      <c r="J73" s="142"/>
      <c r="K73" s="142"/>
      <c r="L73" s="142"/>
      <c r="M73" s="193"/>
      <c r="N73" s="193"/>
      <c r="O73" s="193"/>
      <c r="P73" s="193"/>
      <c r="Q73" s="193"/>
      <c r="R73" s="193"/>
      <c r="S73" s="193"/>
      <c r="T73" s="193"/>
      <c r="U73" s="193"/>
      <c r="V73" s="193"/>
      <c r="W73" s="193"/>
      <c r="X73" s="193"/>
    </row>
    <row r="74" spans="1:24" s="119" customFormat="1" ht="16.5" customHeight="1">
      <c r="A74" s="127"/>
      <c r="B74" s="127"/>
      <c r="C74" s="217"/>
      <c r="D74" s="142"/>
      <c r="E74" s="142"/>
      <c r="F74" s="142"/>
      <c r="G74" s="142"/>
      <c r="H74" s="217"/>
      <c r="I74" s="218"/>
      <c r="J74" s="142"/>
      <c r="K74" s="142"/>
      <c r="L74" s="136" t="s">
        <v>80</v>
      </c>
      <c r="M74" s="144"/>
      <c r="N74" s="144"/>
      <c r="O74" s="144"/>
      <c r="P74" s="144"/>
      <c r="Q74" s="144"/>
      <c r="R74" s="144"/>
      <c r="S74" s="144"/>
      <c r="T74" s="144"/>
      <c r="U74" s="144"/>
      <c r="V74" s="144"/>
      <c r="W74" s="144"/>
      <c r="X74" s="144"/>
    </row>
    <row r="75" spans="1:24" s="119" customFormat="1" ht="16.5" customHeight="1">
      <c r="A75" s="178"/>
      <c r="B75" s="178"/>
      <c r="C75" s="206"/>
      <c r="D75" s="206"/>
      <c r="E75" s="206"/>
      <c r="F75" s="206"/>
      <c r="G75" s="206"/>
      <c r="H75" s="206"/>
      <c r="I75" s="215"/>
      <c r="J75" s="206"/>
      <c r="K75" s="219"/>
      <c r="L75" s="219"/>
      <c r="M75" s="144"/>
      <c r="N75" s="144"/>
      <c r="O75" s="144"/>
      <c r="P75" s="144"/>
      <c r="Q75" s="144"/>
      <c r="R75" s="144"/>
      <c r="S75" s="144"/>
      <c r="T75" s="144"/>
      <c r="U75" s="144"/>
      <c r="V75" s="144"/>
      <c r="W75" s="144"/>
      <c r="X75" s="144"/>
    </row>
  </sheetData>
  <mergeCells count="5">
    <mergeCell ref="M69:N69"/>
    <mergeCell ref="A72:K72"/>
    <mergeCell ref="A71:L71"/>
    <mergeCell ref="B69:L69"/>
    <mergeCell ref="A70:L70"/>
  </mergeCells>
  <phoneticPr fontId="0" type="noConversion"/>
  <pageMargins left="0.5" right="0.5" top="0.75" bottom="0.75" header="0.5" footer="0.5"/>
  <pageSetup scale="59" orientation="portrait" verticalDpi="300" r:id="rId1"/>
  <headerFooter alignWithMargins="0">
    <oddFooter>&amp;L&amp;"Arial,Regular"SREB Fact Book &amp;R&amp;"Arial,Regular"&amp;D</oddFooter>
  </headerFooter>
  <rowBreaks count="1" manualBreakCount="1">
    <brk id="74"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62"/>
  </sheetPr>
  <dimension ref="A1:EI125"/>
  <sheetViews>
    <sheetView showGridLines="0" showZeros="0" zoomScale="98" zoomScaleNormal="98" workbookViewId="0">
      <pane xSplit="1" ySplit="5" topLeftCell="B6" activePane="bottomRight" state="frozen"/>
      <selection pane="topRight" activeCell="D1" sqref="D1"/>
      <selection pane="bottomLeft" activeCell="A9" sqref="A9"/>
      <selection pane="bottomRight" activeCell="A37" sqref="A37:XFD37"/>
    </sheetView>
  </sheetViews>
  <sheetFormatPr defaultColWidth="6.7265625" defaultRowHeight="12.5"/>
  <cols>
    <col min="1" max="1" width="22.1796875" style="29" customWidth="1"/>
    <col min="2" max="2" width="10.54296875" style="30" customWidth="1"/>
    <col min="3" max="4" width="10" style="31" customWidth="1"/>
    <col min="5" max="5" width="9.26953125" style="31" customWidth="1"/>
    <col min="6" max="7" width="10" style="99" customWidth="1"/>
    <col min="8" max="14" width="10.26953125" style="99" customWidth="1"/>
    <col min="15" max="15" width="10.54296875" style="30" customWidth="1"/>
    <col min="16" max="17" width="10" style="31" customWidth="1"/>
    <col min="18" max="18" width="9.26953125" style="31" customWidth="1"/>
    <col min="19" max="20" width="10" style="99" customWidth="1"/>
    <col min="21" max="27" width="10.26953125" style="99" customWidth="1"/>
    <col min="28" max="28" width="10.54296875" style="30" customWidth="1"/>
    <col min="29" max="30" width="10" style="31" customWidth="1"/>
    <col min="31" max="31" width="9.26953125" style="31" customWidth="1"/>
    <col min="32" max="33" width="10" style="99" customWidth="1"/>
    <col min="34" max="40" width="10.26953125" style="99" customWidth="1"/>
    <col min="41" max="41" width="10.54296875" style="30" customWidth="1"/>
    <col min="42" max="43" width="10" style="31" customWidth="1"/>
    <col min="44" max="44" width="9.26953125" style="31" customWidth="1"/>
    <col min="45" max="46" width="10" style="99" customWidth="1"/>
    <col min="47" max="53" width="10.26953125" style="99" customWidth="1"/>
    <col min="54" max="54" width="10.54296875" style="30" customWidth="1"/>
    <col min="55" max="56" width="10" style="31" customWidth="1"/>
    <col min="57" max="57" width="9.26953125" style="31" customWidth="1"/>
    <col min="58" max="59" width="10" style="99" customWidth="1"/>
    <col min="60" max="66" width="10.26953125" style="99" customWidth="1"/>
    <col min="67" max="67" width="10.54296875" style="30" customWidth="1"/>
    <col min="68" max="69" width="10" style="31" customWidth="1"/>
    <col min="70" max="70" width="9.26953125" style="31" customWidth="1"/>
    <col min="71" max="72" width="10" style="99" customWidth="1"/>
    <col min="73" max="79" width="10.26953125" style="99" customWidth="1"/>
    <col min="80" max="80" width="10.54296875" style="30" customWidth="1"/>
    <col min="81" max="82" width="10" style="31" customWidth="1"/>
    <col min="83" max="83" width="9.26953125" style="31" customWidth="1"/>
    <col min="84" max="85" width="10" style="99" customWidth="1"/>
    <col min="86" max="92" width="10.26953125" style="99" customWidth="1"/>
    <col min="93" max="93" width="10.54296875" style="30" customWidth="1"/>
    <col min="94" max="95" width="10" style="31" customWidth="1"/>
    <col min="96" max="96" width="9.26953125" style="31" customWidth="1"/>
    <col min="97" max="98" width="10" style="99" customWidth="1"/>
    <col min="99" max="105" width="10.26953125" style="99" customWidth="1"/>
    <col min="106" max="106" width="10.54296875" style="30" customWidth="1"/>
    <col min="107" max="108" width="10" style="31" customWidth="1"/>
    <col min="109" max="109" width="9.26953125" style="31" customWidth="1"/>
    <col min="110" max="111" width="10" style="99" customWidth="1"/>
    <col min="112" max="118" width="10.26953125" style="99" customWidth="1"/>
    <col min="119" max="119" width="10.54296875" style="30" customWidth="1"/>
    <col min="120" max="121" width="10" style="31" customWidth="1"/>
    <col min="122" max="122" width="9.26953125" style="31" customWidth="1"/>
    <col min="123" max="124" width="10" style="99" customWidth="1"/>
    <col min="125" max="131" width="10.26953125" style="99" customWidth="1"/>
    <col min="132" max="136" width="7.1796875" style="1" customWidth="1"/>
    <col min="137" max="137" width="6.7265625" style="1" customWidth="1"/>
    <col min="138" max="138" width="6.7265625" style="1"/>
    <col min="139" max="139" width="7.7265625" style="1" customWidth="1"/>
    <col min="140" max="140" width="5.7265625" style="1" customWidth="1"/>
    <col min="141" max="144" width="6.7265625" style="1"/>
    <col min="145" max="146" width="5.7265625" style="1" customWidth="1"/>
    <col min="147" max="149" width="6.7265625" style="1"/>
    <col min="150" max="150" width="7.7265625" style="1" customWidth="1"/>
    <col min="151" max="16384" width="6.7265625" style="1"/>
  </cols>
  <sheetData>
    <row r="1" spans="1:139" ht="13">
      <c r="A1" s="13" t="s">
        <v>81</v>
      </c>
      <c r="B1" s="14"/>
      <c r="C1" s="15"/>
      <c r="D1" s="15"/>
      <c r="E1" s="15"/>
      <c r="O1" s="14"/>
      <c r="P1" s="15"/>
      <c r="Q1" s="15"/>
      <c r="R1" s="15"/>
      <c r="AB1" s="14"/>
      <c r="AC1" s="15"/>
      <c r="AD1" s="15"/>
      <c r="AE1" s="15"/>
      <c r="AO1" s="14"/>
      <c r="AP1" s="15"/>
      <c r="AQ1" s="15"/>
      <c r="AR1" s="15"/>
      <c r="BB1" s="14"/>
      <c r="BC1" s="15"/>
      <c r="BD1" s="15"/>
      <c r="BE1" s="15"/>
      <c r="BO1" s="14"/>
      <c r="BP1" s="15"/>
      <c r="BQ1" s="15"/>
      <c r="BR1" s="15"/>
      <c r="CB1" s="14"/>
      <c r="CC1" s="15"/>
      <c r="CD1" s="15"/>
      <c r="CE1" s="15"/>
      <c r="CO1" s="14"/>
      <c r="CP1" s="15"/>
      <c r="CQ1" s="15"/>
      <c r="CR1" s="15"/>
      <c r="DB1" s="14"/>
      <c r="DC1" s="15"/>
      <c r="DD1" s="15"/>
      <c r="DE1" s="15"/>
      <c r="DO1" s="14"/>
      <c r="DP1" s="15"/>
      <c r="DQ1" s="15"/>
      <c r="DR1" s="15"/>
      <c r="EB1" s="3"/>
      <c r="EC1" s="3"/>
      <c r="ED1" s="3"/>
      <c r="EE1" s="3"/>
      <c r="EF1" s="3"/>
      <c r="EG1" s="3"/>
      <c r="EH1" s="3"/>
      <c r="EI1" s="3"/>
    </row>
    <row r="2" spans="1:139" ht="13">
      <c r="A2" s="13" t="s">
        <v>82</v>
      </c>
      <c r="B2" s="14"/>
      <c r="C2" s="15"/>
      <c r="D2" s="15"/>
      <c r="E2" s="15"/>
      <c r="F2" s="7"/>
      <c r="G2" s="7"/>
      <c r="H2" s="7"/>
      <c r="I2" s="7"/>
      <c r="J2" s="7"/>
      <c r="K2" s="7"/>
      <c r="L2" s="7"/>
      <c r="M2" s="7"/>
      <c r="N2" s="7"/>
      <c r="O2" s="14"/>
      <c r="P2" s="15"/>
      <c r="Q2" s="15"/>
      <c r="R2" s="15"/>
      <c r="S2" s="7"/>
      <c r="T2" s="7"/>
      <c r="U2" s="7"/>
      <c r="V2" s="7"/>
      <c r="W2" s="7"/>
      <c r="X2" s="7"/>
      <c r="Y2" s="7"/>
      <c r="Z2" s="7"/>
      <c r="AA2" s="7"/>
      <c r="AB2" s="14"/>
      <c r="AC2" s="15"/>
      <c r="AD2" s="15"/>
      <c r="AE2" s="15"/>
      <c r="AF2" s="7"/>
      <c r="AG2" s="7"/>
      <c r="AH2" s="7"/>
      <c r="AI2" s="7"/>
      <c r="AJ2" s="7"/>
      <c r="AK2" s="7"/>
      <c r="AL2" s="7"/>
      <c r="AM2" s="7"/>
      <c r="AN2" s="7"/>
      <c r="AO2" s="14"/>
      <c r="AP2" s="15"/>
      <c r="AQ2" s="15"/>
      <c r="AR2" s="15"/>
      <c r="AS2" s="7"/>
      <c r="AT2" s="7"/>
      <c r="AU2" s="7"/>
      <c r="AV2" s="7"/>
      <c r="AW2" s="7"/>
      <c r="AX2" s="7"/>
      <c r="AY2" s="7"/>
      <c r="AZ2" s="7"/>
      <c r="BA2" s="7"/>
      <c r="BB2" s="14"/>
      <c r="BC2" s="15"/>
      <c r="BD2" s="15"/>
      <c r="BE2" s="15"/>
      <c r="BF2" s="7"/>
      <c r="BG2" s="7"/>
      <c r="BH2" s="7"/>
      <c r="BI2" s="7"/>
      <c r="BJ2" s="7"/>
      <c r="BK2" s="7"/>
      <c r="BL2" s="7"/>
      <c r="BM2" s="7"/>
      <c r="BN2" s="7"/>
      <c r="BO2" s="14"/>
      <c r="BP2" s="15"/>
      <c r="BQ2" s="15"/>
      <c r="BR2" s="15"/>
      <c r="BS2" s="7"/>
      <c r="BT2" s="7"/>
      <c r="BU2" s="7"/>
      <c r="BV2" s="7"/>
      <c r="BW2" s="7"/>
      <c r="BX2" s="7"/>
      <c r="BY2" s="7"/>
      <c r="BZ2" s="7"/>
      <c r="CA2" s="7"/>
      <c r="CB2" s="14"/>
      <c r="CC2" s="15"/>
      <c r="CD2" s="15"/>
      <c r="CE2" s="15"/>
      <c r="CF2" s="7"/>
      <c r="CG2" s="7"/>
      <c r="CH2" s="7"/>
      <c r="CI2" s="7"/>
      <c r="CJ2" s="7"/>
      <c r="CK2" s="7"/>
      <c r="CL2" s="7"/>
      <c r="CM2" s="7"/>
      <c r="CN2" s="7"/>
      <c r="CO2" s="14"/>
      <c r="CP2" s="15"/>
      <c r="CQ2" s="15"/>
      <c r="CR2" s="15"/>
      <c r="CS2" s="7"/>
      <c r="CT2" s="7"/>
      <c r="CU2" s="7"/>
      <c r="CV2" s="7"/>
      <c r="CW2" s="7"/>
      <c r="CX2" s="7"/>
      <c r="CY2" s="7"/>
      <c r="CZ2" s="7"/>
      <c r="DA2" s="7"/>
      <c r="DB2" s="14"/>
      <c r="DC2" s="15"/>
      <c r="DD2" s="15"/>
      <c r="DE2" s="15"/>
      <c r="DF2" s="7"/>
      <c r="DG2" s="7"/>
      <c r="DH2" s="7"/>
      <c r="DI2" s="7"/>
      <c r="DJ2" s="7"/>
      <c r="DK2" s="7"/>
      <c r="DL2" s="7"/>
      <c r="DM2" s="7"/>
      <c r="DN2" s="7"/>
      <c r="DO2" s="14"/>
      <c r="DP2" s="15"/>
      <c r="DQ2" s="15"/>
      <c r="DR2" s="15"/>
      <c r="DS2" s="7"/>
      <c r="DT2" s="7"/>
      <c r="DU2" s="7"/>
      <c r="DV2" s="7"/>
      <c r="DW2" s="7"/>
      <c r="DX2" s="7"/>
      <c r="DY2" s="7"/>
      <c r="DZ2" s="7"/>
      <c r="EA2" s="7"/>
      <c r="EB2" s="3"/>
      <c r="EC2" s="3"/>
      <c r="ED2" s="3"/>
      <c r="EE2" s="3"/>
      <c r="EF2" s="3"/>
      <c r="EG2" s="3"/>
      <c r="EH2" s="3"/>
      <c r="EI2" s="3"/>
    </row>
    <row r="3" spans="1:139" ht="13">
      <c r="A3" s="16"/>
      <c r="B3" s="16"/>
      <c r="C3" s="17"/>
      <c r="D3" s="17"/>
      <c r="E3" s="17"/>
      <c r="O3" s="16"/>
      <c r="P3" s="17"/>
      <c r="Q3" s="17"/>
      <c r="R3" s="17"/>
      <c r="AB3" s="16"/>
      <c r="AC3" s="17"/>
      <c r="AD3" s="17"/>
      <c r="AE3" s="17"/>
      <c r="AO3" s="16"/>
      <c r="AP3" s="17"/>
      <c r="AQ3" s="17"/>
      <c r="AR3" s="17"/>
      <c r="BB3" s="16"/>
      <c r="BC3" s="17"/>
      <c r="BD3" s="17"/>
      <c r="BE3" s="17"/>
      <c r="BO3" s="16"/>
      <c r="BP3" s="17"/>
      <c r="BQ3" s="17"/>
      <c r="BR3" s="17"/>
      <c r="CB3" s="16"/>
      <c r="CC3" s="17"/>
      <c r="CD3" s="17"/>
      <c r="CE3" s="17"/>
      <c r="CO3" s="16"/>
      <c r="CP3" s="17"/>
      <c r="CQ3" s="17"/>
      <c r="CR3" s="17"/>
      <c r="DB3" s="16"/>
      <c r="DC3" s="17"/>
      <c r="DD3" s="17"/>
      <c r="DE3" s="17"/>
      <c r="DO3" s="16"/>
      <c r="DP3" s="17"/>
      <c r="DQ3" s="17"/>
      <c r="DR3" s="17"/>
      <c r="DX3" s="101"/>
      <c r="DY3" s="101"/>
      <c r="DZ3" s="101"/>
      <c r="EB3" s="3"/>
      <c r="EC3" s="3"/>
      <c r="ED3" s="3"/>
      <c r="EE3" s="3"/>
      <c r="EF3" s="3"/>
      <c r="EG3" s="3"/>
      <c r="EH3" s="3"/>
      <c r="EI3" s="3"/>
    </row>
    <row r="4" spans="1:139" s="9" customFormat="1">
      <c r="A4" s="18"/>
      <c r="B4" s="19" t="s">
        <v>83</v>
      </c>
      <c r="C4" s="19"/>
      <c r="D4" s="19"/>
      <c r="E4" s="19"/>
      <c r="F4" s="20"/>
      <c r="G4" s="20"/>
      <c r="H4" s="20"/>
      <c r="I4" s="20"/>
      <c r="J4" s="20"/>
      <c r="K4" s="20"/>
      <c r="L4" s="20"/>
      <c r="M4" s="20"/>
      <c r="N4" s="20"/>
      <c r="O4" s="32" t="s">
        <v>84</v>
      </c>
      <c r="P4" s="19"/>
      <c r="Q4" s="19"/>
      <c r="R4" s="19"/>
      <c r="S4" s="20"/>
      <c r="T4" s="20"/>
      <c r="U4" s="20"/>
      <c r="V4" s="20"/>
      <c r="W4" s="20"/>
      <c r="X4" s="20"/>
      <c r="Y4" s="20"/>
      <c r="Z4" s="20"/>
      <c r="AA4" s="20"/>
      <c r="AB4" s="32" t="s">
        <v>85</v>
      </c>
      <c r="AC4" s="19"/>
      <c r="AD4" s="19"/>
      <c r="AE4" s="19"/>
      <c r="AF4" s="20"/>
      <c r="AG4" s="20"/>
      <c r="AH4" s="20"/>
      <c r="AI4" s="20"/>
      <c r="AJ4" s="20"/>
      <c r="AK4" s="20"/>
      <c r="AL4" s="20"/>
      <c r="AM4" s="20"/>
      <c r="AN4" s="20"/>
      <c r="AO4" s="32" t="s">
        <v>13</v>
      </c>
      <c r="AP4" s="19"/>
      <c r="AQ4" s="19"/>
      <c r="AR4" s="19"/>
      <c r="AS4" s="20"/>
      <c r="AT4" s="20"/>
      <c r="AU4" s="20"/>
      <c r="AV4" s="20"/>
      <c r="AW4" s="20"/>
      <c r="AX4" s="20"/>
      <c r="AY4" s="20"/>
      <c r="AZ4" s="20"/>
      <c r="BA4" s="20"/>
      <c r="BB4" s="32" t="s">
        <v>86</v>
      </c>
      <c r="BC4" s="19"/>
      <c r="BD4" s="19"/>
      <c r="BE4" s="19"/>
      <c r="BF4" s="20"/>
      <c r="BG4" s="20"/>
      <c r="BH4" s="20"/>
      <c r="BI4" s="20"/>
      <c r="BJ4" s="20"/>
      <c r="BK4" s="20"/>
      <c r="BL4" s="20"/>
      <c r="BM4" s="20"/>
      <c r="BN4" s="20"/>
      <c r="BO4" s="32" t="s">
        <v>87</v>
      </c>
      <c r="BP4" s="19"/>
      <c r="BQ4" s="19"/>
      <c r="BR4" s="19"/>
      <c r="BS4" s="20"/>
      <c r="BT4" s="20"/>
      <c r="BU4" s="20"/>
      <c r="BV4" s="20"/>
      <c r="BW4" s="20"/>
      <c r="BX4" s="20"/>
      <c r="BY4" s="20"/>
      <c r="BZ4" s="20"/>
      <c r="CA4" s="20"/>
      <c r="CB4" s="32" t="s">
        <v>88</v>
      </c>
      <c r="CC4" s="19"/>
      <c r="CD4" s="19"/>
      <c r="CE4" s="19"/>
      <c r="CF4" s="20"/>
      <c r="CG4" s="20"/>
      <c r="CH4" s="20"/>
      <c r="CI4" s="20"/>
      <c r="CJ4" s="20"/>
      <c r="CK4" s="20"/>
      <c r="CL4" s="20"/>
      <c r="CM4" s="20"/>
      <c r="CN4" s="20"/>
      <c r="CO4" s="32" t="s">
        <v>89</v>
      </c>
      <c r="CP4" s="19"/>
      <c r="CQ4" s="19"/>
      <c r="CR4" s="19"/>
      <c r="CS4" s="20"/>
      <c r="CT4" s="20"/>
      <c r="CU4" s="20"/>
      <c r="CV4" s="20"/>
      <c r="CW4" s="20"/>
      <c r="CX4" s="20"/>
      <c r="CY4" s="20"/>
      <c r="CZ4" s="20"/>
      <c r="DA4" s="20"/>
      <c r="DB4" s="32" t="s">
        <v>90</v>
      </c>
      <c r="DC4" s="19"/>
      <c r="DD4" s="19"/>
      <c r="DE4" s="19"/>
      <c r="DF4" s="20"/>
      <c r="DG4" s="20"/>
      <c r="DH4" s="20"/>
      <c r="DI4" s="20"/>
      <c r="DJ4" s="20"/>
      <c r="DK4" s="20"/>
      <c r="DL4" s="20"/>
      <c r="DM4" s="20"/>
      <c r="DN4" s="20"/>
      <c r="DO4" s="32" t="s">
        <v>91</v>
      </c>
      <c r="DP4" s="19"/>
      <c r="DQ4" s="19"/>
      <c r="DR4" s="19"/>
      <c r="DS4" s="20"/>
      <c r="DT4" s="20"/>
      <c r="DU4" s="20"/>
      <c r="DV4" s="20"/>
      <c r="DW4" s="20"/>
      <c r="DX4" s="116"/>
      <c r="DY4" s="116"/>
      <c r="DZ4" s="116"/>
      <c r="EA4" s="129"/>
      <c r="EB4" s="8"/>
      <c r="EC4" s="8"/>
      <c r="ED4" s="8"/>
      <c r="EE4" s="8"/>
      <c r="EF4" s="8"/>
      <c r="EG4" s="8"/>
    </row>
    <row r="5" spans="1:139" s="9" customFormat="1">
      <c r="A5" s="21"/>
      <c r="B5" s="6" t="s">
        <v>92</v>
      </c>
      <c r="C5" s="6" t="s">
        <v>93</v>
      </c>
      <c r="D5" s="6" t="s">
        <v>94</v>
      </c>
      <c r="E5" s="6" t="s">
        <v>95</v>
      </c>
      <c r="F5" s="6" t="s">
        <v>96</v>
      </c>
      <c r="G5" s="6" t="s">
        <v>97</v>
      </c>
      <c r="H5" s="6" t="s">
        <v>98</v>
      </c>
      <c r="I5" s="6" t="s">
        <v>99</v>
      </c>
      <c r="J5" s="6" t="s">
        <v>100</v>
      </c>
      <c r="K5" s="6" t="s">
        <v>101</v>
      </c>
      <c r="L5" s="6" t="s">
        <v>9</v>
      </c>
      <c r="M5" s="6" t="s">
        <v>102</v>
      </c>
      <c r="N5" s="113" t="s">
        <v>10</v>
      </c>
      <c r="O5" s="33" t="s">
        <v>92</v>
      </c>
      <c r="P5" s="6" t="s">
        <v>93</v>
      </c>
      <c r="Q5" s="6" t="s">
        <v>94</v>
      </c>
      <c r="R5" s="6" t="s">
        <v>95</v>
      </c>
      <c r="S5" s="6" t="s">
        <v>96</v>
      </c>
      <c r="T5" s="6" t="s">
        <v>97</v>
      </c>
      <c r="U5" s="6" t="s">
        <v>98</v>
      </c>
      <c r="V5" s="6" t="s">
        <v>103</v>
      </c>
      <c r="W5" s="6" t="s">
        <v>100</v>
      </c>
      <c r="X5" s="6" t="s">
        <v>101</v>
      </c>
      <c r="Y5" s="6" t="s">
        <v>9</v>
      </c>
      <c r="Z5" s="6" t="s">
        <v>102</v>
      </c>
      <c r="AA5" s="113" t="s">
        <v>10</v>
      </c>
      <c r="AB5" s="33" t="s">
        <v>92</v>
      </c>
      <c r="AC5" s="6" t="s">
        <v>93</v>
      </c>
      <c r="AD5" s="6" t="s">
        <v>94</v>
      </c>
      <c r="AE5" s="6" t="s">
        <v>95</v>
      </c>
      <c r="AF5" s="6" t="s">
        <v>96</v>
      </c>
      <c r="AG5" s="6" t="s">
        <v>97</v>
      </c>
      <c r="AH5" s="6" t="s">
        <v>98</v>
      </c>
      <c r="AI5" s="6" t="s">
        <v>103</v>
      </c>
      <c r="AJ5" s="6" t="s">
        <v>100</v>
      </c>
      <c r="AK5" s="6" t="s">
        <v>101</v>
      </c>
      <c r="AL5" s="6" t="s">
        <v>9</v>
      </c>
      <c r="AM5" s="6" t="s">
        <v>102</v>
      </c>
      <c r="AN5" s="113" t="s">
        <v>10</v>
      </c>
      <c r="AO5" s="33" t="s">
        <v>92</v>
      </c>
      <c r="AP5" s="6" t="s">
        <v>93</v>
      </c>
      <c r="AQ5" s="6" t="s">
        <v>94</v>
      </c>
      <c r="AR5" s="6" t="s">
        <v>95</v>
      </c>
      <c r="AS5" s="6" t="s">
        <v>96</v>
      </c>
      <c r="AT5" s="6" t="s">
        <v>97</v>
      </c>
      <c r="AU5" s="6" t="s">
        <v>98</v>
      </c>
      <c r="AV5" s="6" t="s">
        <v>103</v>
      </c>
      <c r="AW5" s="6" t="s">
        <v>100</v>
      </c>
      <c r="AX5" s="6" t="s">
        <v>101</v>
      </c>
      <c r="AY5" s="6" t="s">
        <v>9</v>
      </c>
      <c r="AZ5" s="6" t="s">
        <v>102</v>
      </c>
      <c r="BA5" s="113" t="s">
        <v>10</v>
      </c>
      <c r="BB5" s="33" t="s">
        <v>92</v>
      </c>
      <c r="BC5" s="6" t="s">
        <v>93</v>
      </c>
      <c r="BD5" s="6" t="s">
        <v>94</v>
      </c>
      <c r="BE5" s="6" t="s">
        <v>95</v>
      </c>
      <c r="BF5" s="6" t="s">
        <v>96</v>
      </c>
      <c r="BG5" s="6" t="s">
        <v>97</v>
      </c>
      <c r="BH5" s="6" t="s">
        <v>98</v>
      </c>
      <c r="BI5" s="6" t="s">
        <v>103</v>
      </c>
      <c r="BJ5" s="6" t="s">
        <v>100</v>
      </c>
      <c r="BK5" s="6" t="s">
        <v>101</v>
      </c>
      <c r="BL5" s="6" t="s">
        <v>9</v>
      </c>
      <c r="BM5" s="6" t="s">
        <v>102</v>
      </c>
      <c r="BN5" s="113" t="s">
        <v>10</v>
      </c>
      <c r="BO5" s="33" t="s">
        <v>92</v>
      </c>
      <c r="BP5" s="6" t="s">
        <v>93</v>
      </c>
      <c r="BQ5" s="6" t="s">
        <v>94</v>
      </c>
      <c r="BR5" s="6" t="s">
        <v>95</v>
      </c>
      <c r="BS5" s="6" t="s">
        <v>96</v>
      </c>
      <c r="BT5" s="6" t="s">
        <v>97</v>
      </c>
      <c r="BU5" s="6" t="s">
        <v>98</v>
      </c>
      <c r="BV5" s="6" t="s">
        <v>103</v>
      </c>
      <c r="BW5" s="6" t="s">
        <v>100</v>
      </c>
      <c r="BX5" s="6" t="s">
        <v>101</v>
      </c>
      <c r="BY5" s="6" t="s">
        <v>9</v>
      </c>
      <c r="BZ5" s="6" t="s">
        <v>102</v>
      </c>
      <c r="CA5" s="113" t="s">
        <v>10</v>
      </c>
      <c r="CB5" s="33" t="s">
        <v>92</v>
      </c>
      <c r="CC5" s="6" t="s">
        <v>93</v>
      </c>
      <c r="CD5" s="6" t="s">
        <v>94</v>
      </c>
      <c r="CE5" s="6" t="s">
        <v>95</v>
      </c>
      <c r="CF5" s="6" t="s">
        <v>96</v>
      </c>
      <c r="CG5" s="6" t="s">
        <v>97</v>
      </c>
      <c r="CH5" s="6" t="s">
        <v>98</v>
      </c>
      <c r="CI5" s="6" t="s">
        <v>103</v>
      </c>
      <c r="CJ5" s="6" t="s">
        <v>100</v>
      </c>
      <c r="CK5" s="6" t="s">
        <v>101</v>
      </c>
      <c r="CL5" s="6" t="s">
        <v>9</v>
      </c>
      <c r="CM5" s="6" t="s">
        <v>102</v>
      </c>
      <c r="CN5" s="113" t="s">
        <v>10</v>
      </c>
      <c r="CO5" s="33" t="s">
        <v>92</v>
      </c>
      <c r="CP5" s="6" t="s">
        <v>93</v>
      </c>
      <c r="CQ5" s="6" t="s">
        <v>94</v>
      </c>
      <c r="CR5" s="6" t="s">
        <v>95</v>
      </c>
      <c r="CS5" s="6" t="s">
        <v>96</v>
      </c>
      <c r="CT5" s="6" t="s">
        <v>97</v>
      </c>
      <c r="CU5" s="6" t="s">
        <v>98</v>
      </c>
      <c r="CV5" s="6" t="s">
        <v>103</v>
      </c>
      <c r="CW5" s="6" t="s">
        <v>100</v>
      </c>
      <c r="CX5" s="6" t="s">
        <v>101</v>
      </c>
      <c r="CY5" s="6" t="s">
        <v>9</v>
      </c>
      <c r="CZ5" s="6" t="s">
        <v>102</v>
      </c>
      <c r="DA5" s="113" t="s">
        <v>10</v>
      </c>
      <c r="DB5" s="33" t="s">
        <v>92</v>
      </c>
      <c r="DC5" s="6" t="s">
        <v>93</v>
      </c>
      <c r="DD5" s="6" t="s">
        <v>94</v>
      </c>
      <c r="DE5" s="6" t="s">
        <v>95</v>
      </c>
      <c r="DF5" s="6" t="s">
        <v>96</v>
      </c>
      <c r="DG5" s="6" t="s">
        <v>97</v>
      </c>
      <c r="DH5" s="6" t="s">
        <v>98</v>
      </c>
      <c r="DI5" s="6" t="s">
        <v>103</v>
      </c>
      <c r="DJ5" s="6" t="s">
        <v>100</v>
      </c>
      <c r="DK5" s="6" t="s">
        <v>101</v>
      </c>
      <c r="DL5" s="6" t="s">
        <v>9</v>
      </c>
      <c r="DM5" s="6" t="s">
        <v>102</v>
      </c>
      <c r="DN5" s="113" t="s">
        <v>10</v>
      </c>
      <c r="DO5" s="33" t="s">
        <v>92</v>
      </c>
      <c r="DP5" s="6" t="s">
        <v>93</v>
      </c>
      <c r="DQ5" s="6" t="s">
        <v>94</v>
      </c>
      <c r="DR5" s="6" t="s">
        <v>95</v>
      </c>
      <c r="DS5" s="6" t="s">
        <v>96</v>
      </c>
      <c r="DT5" s="6" t="s">
        <v>97</v>
      </c>
      <c r="DU5" s="6" t="s">
        <v>98</v>
      </c>
      <c r="DV5" s="6" t="s">
        <v>103</v>
      </c>
      <c r="DW5" s="6" t="s">
        <v>100</v>
      </c>
      <c r="DX5" s="6" t="s">
        <v>101</v>
      </c>
      <c r="DY5" s="6" t="s">
        <v>9</v>
      </c>
      <c r="DZ5" s="6" t="s">
        <v>102</v>
      </c>
      <c r="EA5" s="113" t="s">
        <v>10</v>
      </c>
    </row>
    <row r="6" spans="1:139">
      <c r="A6" s="12" t="s">
        <v>104</v>
      </c>
      <c r="B6" s="22">
        <f t="shared" ref="B6:AV6" si="0">+B7+B25+B40+B54+B65</f>
        <v>51849</v>
      </c>
      <c r="C6" s="22">
        <f t="shared" si="0"/>
        <v>51688</v>
      </c>
      <c r="D6" s="22">
        <f t="shared" si="0"/>
        <v>52062</v>
      </c>
      <c r="E6" s="22">
        <f t="shared" si="0"/>
        <v>54243</v>
      </c>
      <c r="F6" s="22">
        <f t="shared" si="0"/>
        <v>59185</v>
      </c>
      <c r="G6" s="22">
        <f t="shared" si="0"/>
        <v>61801</v>
      </c>
      <c r="H6" s="22">
        <f t="shared" si="0"/>
        <v>63832.333333333336</v>
      </c>
      <c r="I6" s="22">
        <f t="shared" si="0"/>
        <v>65521.666666666664</v>
      </c>
      <c r="J6" s="22">
        <f t="shared" ref="J6:K6" si="1">+J7+J25+J40+J54+J65</f>
        <v>67482</v>
      </c>
      <c r="K6" s="22">
        <f t="shared" si="1"/>
        <v>87906</v>
      </c>
      <c r="L6" s="22">
        <f t="shared" ref="L6:M6" si="2">+L7+L25+L40+L54+L65</f>
        <v>92401</v>
      </c>
      <c r="M6" s="22">
        <f t="shared" si="2"/>
        <v>97763</v>
      </c>
      <c r="N6" s="22">
        <f t="shared" ref="N6" si="3">+N7+N25+N40+N54+N65</f>
        <v>104961</v>
      </c>
      <c r="O6" s="34">
        <f t="shared" si="0"/>
        <v>51849</v>
      </c>
      <c r="P6" s="22">
        <f t="shared" si="0"/>
        <v>51559</v>
      </c>
      <c r="Q6" s="22">
        <f t="shared" si="0"/>
        <v>51923</v>
      </c>
      <c r="R6" s="22">
        <f t="shared" si="0"/>
        <v>53985</v>
      </c>
      <c r="S6" s="22">
        <f t="shared" si="0"/>
        <v>58639</v>
      </c>
      <c r="T6" s="22">
        <f t="shared" si="0"/>
        <v>60983</v>
      </c>
      <c r="U6" s="22">
        <f t="shared" si="0"/>
        <v>62853.666666666664</v>
      </c>
      <c r="V6" s="22">
        <f t="shared" si="0"/>
        <v>64252.333333333336</v>
      </c>
      <c r="W6" s="22">
        <f t="shared" ref="W6:X6" si="4">+W7+W25+W40+W54+W65</f>
        <v>66211</v>
      </c>
      <c r="X6" s="22">
        <f t="shared" si="4"/>
        <v>85824</v>
      </c>
      <c r="Y6" s="22">
        <f t="shared" ref="Y6:AA6" si="5">+Y7+Y25+Y40+Y54+Y65</f>
        <v>90122</v>
      </c>
      <c r="Z6" s="22">
        <f t="shared" si="5"/>
        <v>95428</v>
      </c>
      <c r="AA6" s="22">
        <f t="shared" si="5"/>
        <v>102086</v>
      </c>
      <c r="AB6" s="34">
        <f t="shared" si="0"/>
        <v>33445</v>
      </c>
      <c r="AC6" s="22">
        <f t="shared" si="0"/>
        <v>32863</v>
      </c>
      <c r="AD6" s="22">
        <f t="shared" si="0"/>
        <v>31851</v>
      </c>
      <c r="AE6" s="22">
        <f t="shared" si="0"/>
        <v>32316</v>
      </c>
      <c r="AF6" s="22">
        <f t="shared" si="0"/>
        <v>32264</v>
      </c>
      <c r="AG6" s="22">
        <f t="shared" si="0"/>
        <v>32969</v>
      </c>
      <c r="AH6" s="22">
        <f t="shared" si="0"/>
        <v>33188</v>
      </c>
      <c r="AI6" s="22">
        <f t="shared" si="0"/>
        <v>33399</v>
      </c>
      <c r="AJ6" s="22">
        <f t="shared" ref="AJ6:AK6" si="6">+AJ7+AJ25+AJ40+AJ54+AJ65</f>
        <v>33785</v>
      </c>
      <c r="AK6" s="22">
        <f t="shared" si="6"/>
        <v>42203</v>
      </c>
      <c r="AL6" s="22">
        <f t="shared" ref="AL6:AN6" si="7">+AL7+AL25+AL40+AL54+AL65</f>
        <v>43294</v>
      </c>
      <c r="AM6" s="22">
        <f t="shared" si="7"/>
        <v>44906</v>
      </c>
      <c r="AN6" s="22">
        <f t="shared" si="7"/>
        <v>47071</v>
      </c>
      <c r="AO6" s="34">
        <f t="shared" si="0"/>
        <v>18404</v>
      </c>
      <c r="AP6" s="22">
        <f t="shared" si="0"/>
        <v>18825</v>
      </c>
      <c r="AQ6" s="22">
        <f t="shared" si="0"/>
        <v>20211</v>
      </c>
      <c r="AR6" s="22">
        <f t="shared" si="0"/>
        <v>21927</v>
      </c>
      <c r="AS6" s="22">
        <f t="shared" si="0"/>
        <v>26921</v>
      </c>
      <c r="AT6" s="22">
        <f t="shared" si="0"/>
        <v>28832</v>
      </c>
      <c r="AU6" s="22">
        <f t="shared" si="0"/>
        <v>31051</v>
      </c>
      <c r="AV6" s="22">
        <f t="shared" si="0"/>
        <v>32048</v>
      </c>
      <c r="AW6" s="22">
        <f t="shared" ref="AW6:AX6" si="8">+AW7+AW25+AW40+AW54+AW65</f>
        <v>33697</v>
      </c>
      <c r="AX6" s="22">
        <f t="shared" si="8"/>
        <v>45703</v>
      </c>
      <c r="AY6" s="22">
        <f t="shared" ref="AY6" si="9">+AY7+AY25+AY40+AY54+AY65</f>
        <v>49107</v>
      </c>
      <c r="AZ6" s="22">
        <f t="shared" ref="AZ6:BA6" si="10">+AZ7+AZ25+AZ40+AZ54+AZ65</f>
        <v>52857</v>
      </c>
      <c r="BA6" s="22">
        <f t="shared" si="10"/>
        <v>57890</v>
      </c>
      <c r="BB6" s="34">
        <f t="shared" ref="BB6:CV6" si="11">+BB7+BB25+BB40+BB54+BB65</f>
        <v>45327</v>
      </c>
      <c r="BC6" s="22">
        <f t="shared" si="11"/>
        <v>44507</v>
      </c>
      <c r="BD6" s="22">
        <f t="shared" si="11"/>
        <v>44417</v>
      </c>
      <c r="BE6" s="22">
        <f t="shared" si="11"/>
        <v>45927</v>
      </c>
      <c r="BF6" s="22">
        <f t="shared" si="11"/>
        <v>48324</v>
      </c>
      <c r="BG6" s="22">
        <f t="shared" si="11"/>
        <v>50163</v>
      </c>
      <c r="BH6" s="22">
        <f t="shared" si="11"/>
        <v>51553</v>
      </c>
      <c r="BI6" s="22">
        <f t="shared" si="11"/>
        <v>52348</v>
      </c>
      <c r="BJ6" s="22">
        <f t="shared" ref="BJ6:BK6" si="12">+BJ7+BJ25+BJ40+BJ54+BJ65</f>
        <v>53318</v>
      </c>
      <c r="BK6" s="22">
        <f t="shared" si="12"/>
        <v>68421</v>
      </c>
      <c r="BL6" s="22">
        <f t="shared" ref="BL6:BN6" si="13">+BL7+BL25+BL40+BL54+BL65</f>
        <v>70950</v>
      </c>
      <c r="BM6" s="22">
        <f t="shared" si="13"/>
        <v>74239</v>
      </c>
      <c r="BN6" s="22">
        <f t="shared" si="13"/>
        <v>78537</v>
      </c>
      <c r="BO6" s="34">
        <f t="shared" si="11"/>
        <v>4337</v>
      </c>
      <c r="BP6" s="22">
        <f t="shared" si="11"/>
        <v>4705</v>
      </c>
      <c r="BQ6" s="22">
        <f t="shared" si="11"/>
        <v>5100</v>
      </c>
      <c r="BR6" s="22">
        <f t="shared" si="11"/>
        <v>5266</v>
      </c>
      <c r="BS6" s="22">
        <f t="shared" si="11"/>
        <v>6273</v>
      </c>
      <c r="BT6" s="22">
        <f t="shared" si="11"/>
        <v>6307</v>
      </c>
      <c r="BU6" s="22">
        <f t="shared" si="11"/>
        <v>6916</v>
      </c>
      <c r="BV6" s="22">
        <f t="shared" si="11"/>
        <v>6494</v>
      </c>
      <c r="BW6" s="22">
        <f t="shared" ref="BW6:BX6" si="14">+BW7+BW25+BW40+BW54+BW65</f>
        <v>6581</v>
      </c>
      <c r="BX6" s="22">
        <f t="shared" si="14"/>
        <v>9000</v>
      </c>
      <c r="BY6" s="22">
        <f t="shared" ref="BY6:CA6" si="15">+BY7+BY25+BY40+BY54+BY65</f>
        <v>9491</v>
      </c>
      <c r="BZ6" s="22">
        <f t="shared" si="15"/>
        <v>10269</v>
      </c>
      <c r="CA6" s="22">
        <f t="shared" si="15"/>
        <v>11055</v>
      </c>
      <c r="CB6" s="34">
        <f t="shared" si="11"/>
        <v>1307</v>
      </c>
      <c r="CC6" s="22">
        <f t="shared" si="11"/>
        <v>1566</v>
      </c>
      <c r="CD6" s="22">
        <f t="shared" si="11"/>
        <v>1682</v>
      </c>
      <c r="CE6" s="22">
        <f t="shared" si="11"/>
        <v>1802</v>
      </c>
      <c r="CF6" s="22">
        <f t="shared" si="11"/>
        <v>2214</v>
      </c>
      <c r="CG6" s="22">
        <f t="shared" si="11"/>
        <v>2014</v>
      </c>
      <c r="CH6" s="22">
        <f t="shared" si="11"/>
        <v>2527</v>
      </c>
      <c r="CI6" s="22">
        <f t="shared" si="11"/>
        <v>2067</v>
      </c>
      <c r="CJ6" s="22">
        <f t="shared" ref="CJ6:CK6" si="16">+CJ7+CJ25+CJ40+CJ54+CJ65</f>
        <v>2103</v>
      </c>
      <c r="CK6" s="22">
        <f t="shared" si="16"/>
        <v>2596</v>
      </c>
      <c r="CL6" s="22">
        <f t="shared" ref="CL6" si="17">+CL7+CL25+CL40+CL54+CL65</f>
        <v>2462</v>
      </c>
      <c r="CM6" s="22">
        <f t="shared" ref="CM6:CN6" si="18">+CM7+CM25+CM40+CM54+CM65</f>
        <v>2686</v>
      </c>
      <c r="CN6" s="22">
        <f t="shared" si="18"/>
        <v>2559</v>
      </c>
      <c r="CO6" s="34">
        <f t="shared" si="11"/>
        <v>1094</v>
      </c>
      <c r="CP6" s="22">
        <f t="shared" si="11"/>
        <v>1213</v>
      </c>
      <c r="CQ6" s="22">
        <f t="shared" si="11"/>
        <v>1257</v>
      </c>
      <c r="CR6" s="22">
        <f t="shared" si="11"/>
        <v>1457</v>
      </c>
      <c r="CS6" s="22">
        <f t="shared" si="11"/>
        <v>2171</v>
      </c>
      <c r="CT6" s="22">
        <f t="shared" si="11"/>
        <v>2407</v>
      </c>
      <c r="CU6" s="22">
        <f t="shared" si="11"/>
        <v>2632</v>
      </c>
      <c r="CV6" s="22">
        <f t="shared" si="11"/>
        <v>2882</v>
      </c>
      <c r="CW6" s="22">
        <f t="shared" ref="CW6:CX6" si="19">+CW7+CW25+CW40+CW54+CW65</f>
        <v>3244</v>
      </c>
      <c r="CX6" s="22">
        <f t="shared" si="19"/>
        <v>4313</v>
      </c>
      <c r="CY6" s="22">
        <f t="shared" ref="CY6" si="20">+CY7+CY25+CY40+CY54+CY65</f>
        <v>4986</v>
      </c>
      <c r="CZ6" s="22">
        <f t="shared" ref="CZ6:DA6" si="21">+CZ7+CZ25+CZ40+CZ54+CZ65</f>
        <v>5579</v>
      </c>
      <c r="DA6" s="22">
        <f t="shared" si="21"/>
        <v>6628</v>
      </c>
      <c r="DB6" s="34">
        <f t="shared" ref="DB6:DV6" si="22">+DB7+DB25+DB40+DB54+DB65</f>
        <v>0</v>
      </c>
      <c r="DC6" s="22">
        <f t="shared" si="22"/>
        <v>0</v>
      </c>
      <c r="DD6" s="22">
        <f t="shared" si="22"/>
        <v>0</v>
      </c>
      <c r="DE6" s="22">
        <f t="shared" si="22"/>
        <v>0</v>
      </c>
      <c r="DF6" s="22">
        <f t="shared" si="22"/>
        <v>0</v>
      </c>
      <c r="DG6" s="22">
        <f t="shared" si="22"/>
        <v>0</v>
      </c>
      <c r="DH6" s="22">
        <f t="shared" si="22"/>
        <v>0</v>
      </c>
      <c r="DI6" s="22">
        <f t="shared" si="22"/>
        <v>66</v>
      </c>
      <c r="DJ6" s="22">
        <f t="shared" ref="DJ6:DK6" si="23">+DJ7+DJ25+DJ40+DJ54+DJ65</f>
        <v>358</v>
      </c>
      <c r="DK6" s="22">
        <f t="shared" si="23"/>
        <v>625</v>
      </c>
      <c r="DL6" s="22">
        <f t="shared" ref="DL6:DN6" si="24">+DL7+DL25+DL40+DL54+DL65</f>
        <v>806</v>
      </c>
      <c r="DM6" s="22">
        <f t="shared" si="24"/>
        <v>977</v>
      </c>
      <c r="DN6" s="22">
        <f t="shared" si="24"/>
        <v>1123</v>
      </c>
      <c r="DO6" s="34">
        <f t="shared" si="22"/>
        <v>1091</v>
      </c>
      <c r="DP6" s="22">
        <f t="shared" si="22"/>
        <v>1134</v>
      </c>
      <c r="DQ6" s="22">
        <f t="shared" si="22"/>
        <v>1149</v>
      </c>
      <c r="DR6" s="22">
        <f t="shared" si="22"/>
        <v>1335</v>
      </c>
      <c r="DS6" s="22">
        <f t="shared" si="22"/>
        <v>1871</v>
      </c>
      <c r="DT6" s="22">
        <f t="shared" si="22"/>
        <v>2106</v>
      </c>
      <c r="DU6" s="22">
        <f t="shared" si="22"/>
        <v>2164</v>
      </c>
      <c r="DV6" s="22">
        <f t="shared" si="22"/>
        <v>2390</v>
      </c>
      <c r="DW6" s="22">
        <f t="shared" ref="DW6:DX6" si="25">+DW7+DW25+DW40+DW54+DW65</f>
        <v>2710</v>
      </c>
      <c r="DX6" s="22">
        <f t="shared" si="25"/>
        <v>3465</v>
      </c>
      <c r="DY6" s="22">
        <f t="shared" ref="DY6:EA6" si="26">+DY7+DY25+DY40+DY54+DY65</f>
        <v>3889</v>
      </c>
      <c r="DZ6" s="22">
        <f t="shared" si="26"/>
        <v>4364</v>
      </c>
      <c r="EA6" s="22">
        <f t="shared" si="26"/>
        <v>4743</v>
      </c>
      <c r="EB6" s="3"/>
      <c r="EC6" s="3"/>
      <c r="ED6" s="3"/>
      <c r="EE6" s="3"/>
      <c r="EF6" s="3"/>
      <c r="EG6" s="3"/>
      <c r="EH6" s="3"/>
      <c r="EI6" s="3"/>
    </row>
    <row r="7" spans="1:139">
      <c r="A7" s="12" t="s">
        <v>17</v>
      </c>
      <c r="B7" s="22">
        <f>SUM(B9:B24)</f>
        <v>19767</v>
      </c>
      <c r="C7" s="22">
        <f t="shared" ref="C7:DB7" si="27">SUM(C9:C24)</f>
        <v>19938</v>
      </c>
      <c r="D7" s="22">
        <f t="shared" si="27"/>
        <v>21111</v>
      </c>
      <c r="E7" s="22">
        <f t="shared" si="27"/>
        <v>21674</v>
      </c>
      <c r="F7" s="22">
        <f t="shared" si="27"/>
        <v>23266</v>
      </c>
      <c r="G7" s="22">
        <f t="shared" si="27"/>
        <v>23735</v>
      </c>
      <c r="H7" s="22">
        <f t="shared" si="27"/>
        <v>24719</v>
      </c>
      <c r="I7" s="22">
        <f t="shared" si="27"/>
        <v>24474</v>
      </c>
      <c r="J7" s="22">
        <f t="shared" ref="J7:K7" si="28">SUM(J9:J24)</f>
        <v>24574</v>
      </c>
      <c r="K7" s="22">
        <f t="shared" si="28"/>
        <v>36091</v>
      </c>
      <c r="L7" s="22">
        <f t="shared" ref="L7:M7" si="29">SUM(L9:L24)</f>
        <v>37501</v>
      </c>
      <c r="M7" s="22">
        <f t="shared" si="29"/>
        <v>39622</v>
      </c>
      <c r="N7" s="22">
        <f t="shared" ref="N7" si="30">SUM(N9:N24)</f>
        <v>42885</v>
      </c>
      <c r="O7" s="34">
        <f t="shared" si="27"/>
        <v>19767</v>
      </c>
      <c r="P7" s="22">
        <f t="shared" si="27"/>
        <v>19906</v>
      </c>
      <c r="Q7" s="22">
        <f t="shared" si="27"/>
        <v>21064</v>
      </c>
      <c r="R7" s="22">
        <f t="shared" si="27"/>
        <v>21616</v>
      </c>
      <c r="S7" s="22">
        <f t="shared" si="27"/>
        <v>23135</v>
      </c>
      <c r="T7" s="22">
        <f t="shared" si="27"/>
        <v>23486</v>
      </c>
      <c r="U7" s="22">
        <f t="shared" si="27"/>
        <v>24473</v>
      </c>
      <c r="V7" s="22">
        <f t="shared" si="27"/>
        <v>24167</v>
      </c>
      <c r="W7" s="22">
        <f t="shared" ref="W7:X7" si="31">SUM(W9:W24)</f>
        <v>24256</v>
      </c>
      <c r="X7" s="22">
        <f t="shared" si="31"/>
        <v>35496</v>
      </c>
      <c r="Y7" s="22">
        <f t="shared" ref="Y7:AA7" si="32">SUM(Y9:Y24)</f>
        <v>36702</v>
      </c>
      <c r="Z7" s="22">
        <f t="shared" si="32"/>
        <v>38931</v>
      </c>
      <c r="AA7" s="22">
        <f t="shared" si="32"/>
        <v>42084</v>
      </c>
      <c r="AB7" s="34">
        <f t="shared" si="27"/>
        <v>13167</v>
      </c>
      <c r="AC7" s="22">
        <f t="shared" si="27"/>
        <v>12980</v>
      </c>
      <c r="AD7" s="22">
        <f t="shared" si="27"/>
        <v>13240</v>
      </c>
      <c r="AE7" s="22">
        <f t="shared" si="27"/>
        <v>13251</v>
      </c>
      <c r="AF7" s="22">
        <f t="shared" si="27"/>
        <v>12949</v>
      </c>
      <c r="AG7" s="22">
        <f t="shared" si="27"/>
        <v>12895</v>
      </c>
      <c r="AH7" s="22">
        <f t="shared" si="27"/>
        <v>12998</v>
      </c>
      <c r="AI7" s="22">
        <f t="shared" si="27"/>
        <v>12761</v>
      </c>
      <c r="AJ7" s="22">
        <f t="shared" ref="AJ7:AK7" si="33">SUM(AJ9:AJ24)</f>
        <v>12663</v>
      </c>
      <c r="AK7" s="22">
        <f t="shared" si="33"/>
        <v>17671</v>
      </c>
      <c r="AL7" s="22">
        <f t="shared" ref="AL7:AN7" si="34">SUM(AL9:AL24)</f>
        <v>17875</v>
      </c>
      <c r="AM7" s="22">
        <f t="shared" si="34"/>
        <v>18491</v>
      </c>
      <c r="AN7" s="22">
        <f t="shared" si="34"/>
        <v>19509</v>
      </c>
      <c r="AO7" s="34">
        <f t="shared" si="27"/>
        <v>6600</v>
      </c>
      <c r="AP7" s="22">
        <f t="shared" si="27"/>
        <v>6958</v>
      </c>
      <c r="AQ7" s="22">
        <f t="shared" si="27"/>
        <v>7871</v>
      </c>
      <c r="AR7" s="22">
        <f t="shared" si="27"/>
        <v>8423</v>
      </c>
      <c r="AS7" s="22">
        <f t="shared" si="27"/>
        <v>10317</v>
      </c>
      <c r="AT7" s="22">
        <f t="shared" si="27"/>
        <v>10840</v>
      </c>
      <c r="AU7" s="22">
        <f t="shared" si="27"/>
        <v>11721</v>
      </c>
      <c r="AV7" s="22">
        <f t="shared" si="27"/>
        <v>11713</v>
      </c>
      <c r="AW7" s="22">
        <f t="shared" ref="AW7:AX7" si="35">SUM(AW9:AW24)</f>
        <v>11911</v>
      </c>
      <c r="AX7" s="22">
        <f t="shared" si="35"/>
        <v>18420</v>
      </c>
      <c r="AY7" s="22">
        <f t="shared" ref="AY7" si="36">SUM(AY9:AY24)</f>
        <v>19626</v>
      </c>
      <c r="AZ7" s="22">
        <f t="shared" ref="AZ7:BA7" si="37">SUM(AZ9:AZ24)</f>
        <v>21131</v>
      </c>
      <c r="BA7" s="22">
        <f t="shared" si="37"/>
        <v>23376</v>
      </c>
      <c r="BB7" s="34">
        <f t="shared" si="27"/>
        <v>17065</v>
      </c>
      <c r="BC7" s="22">
        <f t="shared" si="27"/>
        <v>16816</v>
      </c>
      <c r="BD7" s="22">
        <f t="shared" si="27"/>
        <v>17529</v>
      </c>
      <c r="BE7" s="22">
        <f t="shared" si="27"/>
        <v>17821</v>
      </c>
      <c r="BF7" s="22">
        <f t="shared" si="27"/>
        <v>18285</v>
      </c>
      <c r="BG7" s="22">
        <f t="shared" si="27"/>
        <v>18546</v>
      </c>
      <c r="BH7" s="22">
        <f t="shared" si="27"/>
        <v>19064</v>
      </c>
      <c r="BI7" s="22">
        <f t="shared" si="27"/>
        <v>18541</v>
      </c>
      <c r="BJ7" s="22">
        <f t="shared" ref="BJ7:BK7" si="38">SUM(BJ9:BJ24)</f>
        <v>18388</v>
      </c>
      <c r="BK7" s="22">
        <f t="shared" si="38"/>
        <v>26659</v>
      </c>
      <c r="BL7" s="22">
        <f t="shared" ref="BL7:BN7" si="39">SUM(BL9:BL24)</f>
        <v>27228</v>
      </c>
      <c r="BM7" s="22">
        <f t="shared" si="39"/>
        <v>28420</v>
      </c>
      <c r="BN7" s="22">
        <f t="shared" si="39"/>
        <v>30509</v>
      </c>
      <c r="BO7" s="34">
        <f t="shared" si="27"/>
        <v>2138</v>
      </c>
      <c r="BP7" s="22">
        <f t="shared" si="27"/>
        <v>2396</v>
      </c>
      <c r="BQ7" s="22">
        <f t="shared" si="27"/>
        <v>2761</v>
      </c>
      <c r="BR7" s="22">
        <f t="shared" si="27"/>
        <v>2898</v>
      </c>
      <c r="BS7" s="22">
        <f t="shared" si="27"/>
        <v>3444</v>
      </c>
      <c r="BT7" s="22">
        <f t="shared" si="27"/>
        <v>3433</v>
      </c>
      <c r="BU7" s="22">
        <f t="shared" si="27"/>
        <v>3642</v>
      </c>
      <c r="BV7" s="22">
        <f t="shared" si="27"/>
        <v>3527</v>
      </c>
      <c r="BW7" s="22">
        <f t="shared" ref="BW7:BX7" si="40">SUM(BW9:BW24)</f>
        <v>3539</v>
      </c>
      <c r="BX7" s="22">
        <f t="shared" si="40"/>
        <v>5378</v>
      </c>
      <c r="BY7" s="22">
        <f t="shared" ref="BY7:CA7" si="41">SUM(BY9:BY24)</f>
        <v>5569</v>
      </c>
      <c r="BZ7" s="22">
        <f t="shared" si="41"/>
        <v>6109</v>
      </c>
      <c r="CA7" s="22">
        <f t="shared" si="41"/>
        <v>6634</v>
      </c>
      <c r="CB7" s="34">
        <f t="shared" si="27"/>
        <v>1162</v>
      </c>
      <c r="CC7" s="22">
        <f t="shared" si="27"/>
        <v>1313</v>
      </c>
      <c r="CD7" s="22">
        <f t="shared" si="27"/>
        <v>1481</v>
      </c>
      <c r="CE7" s="22">
        <f t="shared" si="27"/>
        <v>1537</v>
      </c>
      <c r="CF7" s="22">
        <f t="shared" si="27"/>
        <v>1880</v>
      </c>
      <c r="CG7" s="22">
        <f t="shared" si="27"/>
        <v>1765</v>
      </c>
      <c r="CH7" s="22">
        <f t="shared" si="27"/>
        <v>1879</v>
      </c>
      <c r="CI7" s="22">
        <f t="shared" si="27"/>
        <v>1799</v>
      </c>
      <c r="CJ7" s="22">
        <f t="shared" ref="CJ7:CK7" si="42">SUM(CJ9:CJ24)</f>
        <v>1764</v>
      </c>
      <c r="CK7" s="22">
        <f t="shared" si="42"/>
        <v>2374</v>
      </c>
      <c r="CL7" s="22">
        <f t="shared" ref="CL7" si="43">SUM(CL9:CL24)</f>
        <v>2212</v>
      </c>
      <c r="CM7" s="22">
        <f t="shared" ref="CM7:CN7" si="44">SUM(CM9:CM24)</f>
        <v>2403</v>
      </c>
      <c r="CN7" s="22">
        <f t="shared" si="44"/>
        <v>2266</v>
      </c>
      <c r="CO7" s="34">
        <f t="shared" si="27"/>
        <v>311</v>
      </c>
      <c r="CP7" s="22">
        <f t="shared" si="27"/>
        <v>401</v>
      </c>
      <c r="CQ7" s="22">
        <f t="shared" si="27"/>
        <v>467</v>
      </c>
      <c r="CR7" s="22">
        <f t="shared" si="27"/>
        <v>576</v>
      </c>
      <c r="CS7" s="22">
        <f t="shared" si="27"/>
        <v>948</v>
      </c>
      <c r="CT7" s="22">
        <f t="shared" si="27"/>
        <v>972</v>
      </c>
      <c r="CU7" s="22">
        <f t="shared" si="27"/>
        <v>1157</v>
      </c>
      <c r="CV7" s="22">
        <f t="shared" si="27"/>
        <v>1419</v>
      </c>
      <c r="CW7" s="22">
        <f t="shared" ref="CW7:CX7" si="45">SUM(CW9:CW24)</f>
        <v>1505</v>
      </c>
      <c r="CX7" s="22">
        <f t="shared" si="45"/>
        <v>2172</v>
      </c>
      <c r="CY7" s="22">
        <f t="shared" ref="CY7" si="46">SUM(CY9:CY24)</f>
        <v>2424</v>
      </c>
      <c r="CZ7" s="22">
        <f t="shared" ref="CZ7:DA7" si="47">SUM(CZ9:CZ24)</f>
        <v>2738</v>
      </c>
      <c r="DA7" s="22">
        <f t="shared" si="47"/>
        <v>3106</v>
      </c>
      <c r="DB7" s="34">
        <f t="shared" si="27"/>
        <v>0</v>
      </c>
      <c r="DC7" s="22">
        <f t="shared" ref="DC7:DV7" si="48">SUM(DC9:DC24)</f>
        <v>0</v>
      </c>
      <c r="DD7" s="22">
        <f t="shared" si="48"/>
        <v>0</v>
      </c>
      <c r="DE7" s="22">
        <f t="shared" si="48"/>
        <v>0</v>
      </c>
      <c r="DF7" s="22">
        <f t="shared" si="48"/>
        <v>0</v>
      </c>
      <c r="DG7" s="22">
        <f t="shared" si="48"/>
        <v>0</v>
      </c>
      <c r="DH7" s="22">
        <f t="shared" si="48"/>
        <v>0</v>
      </c>
      <c r="DI7" s="22">
        <f t="shared" si="48"/>
        <v>21</v>
      </c>
      <c r="DJ7" s="22">
        <f t="shared" ref="DJ7:DK7" si="49">SUM(DJ9:DJ24)</f>
        <v>138</v>
      </c>
      <c r="DK7" s="22">
        <f t="shared" si="49"/>
        <v>249</v>
      </c>
      <c r="DL7" s="22">
        <f t="shared" ref="DL7:DN7" si="50">SUM(DL9:DL24)</f>
        <v>320</v>
      </c>
      <c r="DM7" s="22">
        <f t="shared" si="50"/>
        <v>385</v>
      </c>
      <c r="DN7" s="22">
        <f t="shared" si="50"/>
        <v>451</v>
      </c>
      <c r="DO7" s="34">
        <f t="shared" si="48"/>
        <v>253</v>
      </c>
      <c r="DP7" s="22">
        <f t="shared" si="48"/>
        <v>293</v>
      </c>
      <c r="DQ7" s="22">
        <f t="shared" si="48"/>
        <v>307</v>
      </c>
      <c r="DR7" s="22">
        <f t="shared" si="48"/>
        <v>321</v>
      </c>
      <c r="DS7" s="22">
        <f t="shared" si="48"/>
        <v>458</v>
      </c>
      <c r="DT7" s="22">
        <f t="shared" si="48"/>
        <v>535</v>
      </c>
      <c r="DU7" s="22">
        <f t="shared" si="48"/>
        <v>610</v>
      </c>
      <c r="DV7" s="22">
        <f t="shared" si="48"/>
        <v>659</v>
      </c>
      <c r="DW7" s="22">
        <f t="shared" ref="DW7:DX7" si="51">SUM(DW9:DW24)</f>
        <v>686</v>
      </c>
      <c r="DX7" s="22">
        <f t="shared" si="51"/>
        <v>1038</v>
      </c>
      <c r="DY7" s="22">
        <f t="shared" ref="DY7:EA7" si="52">SUM(DY9:DY24)</f>
        <v>1161</v>
      </c>
      <c r="DZ7" s="22">
        <f t="shared" si="52"/>
        <v>1279</v>
      </c>
      <c r="EA7" s="22">
        <f t="shared" si="52"/>
        <v>1384</v>
      </c>
      <c r="EB7" s="3"/>
      <c r="EC7" s="3"/>
      <c r="ED7" s="3"/>
      <c r="EE7" s="3"/>
      <c r="EF7" s="3"/>
      <c r="EG7" s="3"/>
      <c r="EH7" s="3"/>
      <c r="EI7" s="3"/>
    </row>
    <row r="8" spans="1:139">
      <c r="A8" s="18" t="s">
        <v>105</v>
      </c>
      <c r="B8" s="23">
        <f>(B7/B$6)*100</f>
        <v>38.124168257825609</v>
      </c>
      <c r="C8" s="23">
        <f t="shared" ref="C8:CV8" si="53">(C7/C$6)*100</f>
        <v>38.573750193468506</v>
      </c>
      <c r="D8" s="23">
        <f t="shared" si="53"/>
        <v>40.549729169067646</v>
      </c>
      <c r="E8" s="23">
        <f t="shared" si="53"/>
        <v>39.957229504267829</v>
      </c>
      <c r="F8" s="23">
        <f t="shared" si="53"/>
        <v>39.310636140914085</v>
      </c>
      <c r="G8" s="23">
        <f t="shared" si="53"/>
        <v>38.40552741865018</v>
      </c>
      <c r="H8" s="23">
        <f t="shared" si="53"/>
        <v>38.724888640553111</v>
      </c>
      <c r="I8" s="23">
        <f t="shared" si="53"/>
        <v>37.352529697555518</v>
      </c>
      <c r="J8" s="23">
        <f t="shared" ref="J8:K8" si="54">(J7/J$6)*100</f>
        <v>36.415636762395899</v>
      </c>
      <c r="K8" s="23">
        <f t="shared" si="54"/>
        <v>41.056355652628945</v>
      </c>
      <c r="L8" s="23">
        <f t="shared" ref="L8:M8" si="55">(L7/L$6)*100</f>
        <v>40.585058603261871</v>
      </c>
      <c r="M8" s="23">
        <f t="shared" si="55"/>
        <v>40.528625349058437</v>
      </c>
      <c r="N8" s="23">
        <f t="shared" ref="N8" si="56">(N7/N$6)*100</f>
        <v>40.858032983679657</v>
      </c>
      <c r="O8" s="35">
        <f t="shared" si="53"/>
        <v>38.124168257825609</v>
      </c>
      <c r="P8" s="23">
        <f t="shared" si="53"/>
        <v>38.60819643515196</v>
      </c>
      <c r="Q8" s="23">
        <f t="shared" si="53"/>
        <v>40.567763804094525</v>
      </c>
      <c r="R8" s="23">
        <f t="shared" si="53"/>
        <v>40.040752060757619</v>
      </c>
      <c r="S8" s="23">
        <f t="shared" si="53"/>
        <v>39.4532648919661</v>
      </c>
      <c r="T8" s="23">
        <f t="shared" si="53"/>
        <v>38.512372300477182</v>
      </c>
      <c r="U8" s="23">
        <f t="shared" si="53"/>
        <v>38.936471486680702</v>
      </c>
      <c r="V8" s="23">
        <f t="shared" si="53"/>
        <v>37.612641823643237</v>
      </c>
      <c r="W8" s="23">
        <f t="shared" ref="W8:X8" si="57">(W7/W$6)*100</f>
        <v>36.634396097325215</v>
      </c>
      <c r="X8" s="23">
        <f t="shared" si="57"/>
        <v>41.35906040268457</v>
      </c>
      <c r="Y8" s="23">
        <f t="shared" ref="Y8:AA8" si="58">(Y7/Y$6)*100</f>
        <v>40.724795277512705</v>
      </c>
      <c r="Z8" s="23">
        <f t="shared" si="58"/>
        <v>40.796202372469295</v>
      </c>
      <c r="AA8" s="23">
        <f t="shared" si="58"/>
        <v>41.22406598358247</v>
      </c>
      <c r="AB8" s="35">
        <f t="shared" si="53"/>
        <v>39.369113469875913</v>
      </c>
      <c r="AC8" s="23">
        <f t="shared" si="53"/>
        <v>39.497307001795335</v>
      </c>
      <c r="AD8" s="23">
        <f t="shared" si="53"/>
        <v>41.568553577595679</v>
      </c>
      <c r="AE8" s="23">
        <f t="shared" si="53"/>
        <v>41.004455997029339</v>
      </c>
      <c r="AF8" s="23">
        <f t="shared" si="53"/>
        <v>40.134515249194145</v>
      </c>
      <c r="AG8" s="23">
        <f t="shared" si="53"/>
        <v>39.112499620855957</v>
      </c>
      <c r="AH8" s="23">
        <f t="shared" si="53"/>
        <v>39.164758346390258</v>
      </c>
      <c r="AI8" s="23">
        <f t="shared" si="53"/>
        <v>38.207730770382348</v>
      </c>
      <c r="AJ8" s="23">
        <f t="shared" ref="AJ8:AK8" si="59">(AJ7/AJ$6)*100</f>
        <v>37.481130679295546</v>
      </c>
      <c r="AK8" s="23">
        <f t="shared" si="59"/>
        <v>41.87143094092837</v>
      </c>
      <c r="AL8" s="23">
        <f t="shared" ref="AL8:AN8" si="60">(AL7/AL$6)*100</f>
        <v>41.287476324663928</v>
      </c>
      <c r="AM8" s="23">
        <f t="shared" si="60"/>
        <v>41.177125551151292</v>
      </c>
      <c r="AN8" s="23">
        <f t="shared" si="60"/>
        <v>41.445900873149071</v>
      </c>
      <c r="AO8" s="35">
        <f t="shared" si="53"/>
        <v>35.86176918061291</v>
      </c>
      <c r="AP8" s="23">
        <f t="shared" si="53"/>
        <v>36.961487383798143</v>
      </c>
      <c r="AQ8" s="23">
        <f t="shared" si="53"/>
        <v>38.944139330067784</v>
      </c>
      <c r="AR8" s="23">
        <f t="shared" si="53"/>
        <v>38.413827701007889</v>
      </c>
      <c r="AS8" s="23">
        <f t="shared" si="53"/>
        <v>38.323242078674639</v>
      </c>
      <c r="AT8" s="23">
        <f t="shared" si="53"/>
        <v>37.597114317425081</v>
      </c>
      <c r="AU8" s="23">
        <f t="shared" si="53"/>
        <v>37.747576567582364</v>
      </c>
      <c r="AV8" s="23">
        <f t="shared" si="53"/>
        <v>36.548302546180729</v>
      </c>
      <c r="AW8" s="23">
        <f t="shared" ref="AW8:AX8" si="61">(AW7/AW$6)*100</f>
        <v>35.347360299136419</v>
      </c>
      <c r="AX8" s="23">
        <f t="shared" si="61"/>
        <v>40.303699975931558</v>
      </c>
      <c r="AY8" s="23">
        <f t="shared" ref="AY8" si="62">(AY7/AY$6)*100</f>
        <v>39.965788991386155</v>
      </c>
      <c r="AZ8" s="23">
        <f t="shared" ref="AZ8:BA8" si="63">(AZ7/AZ$6)*100</f>
        <v>39.9776756153395</v>
      </c>
      <c r="BA8" s="23">
        <f t="shared" si="63"/>
        <v>40.380031093453098</v>
      </c>
      <c r="BB8" s="35">
        <f t="shared" si="53"/>
        <v>37.648642089703714</v>
      </c>
      <c r="BC8" s="23">
        <f t="shared" si="53"/>
        <v>37.782820679893057</v>
      </c>
      <c r="BD8" s="23">
        <f t="shared" si="53"/>
        <v>39.464619402481034</v>
      </c>
      <c r="BE8" s="23">
        <f t="shared" si="53"/>
        <v>38.802882835804645</v>
      </c>
      <c r="BF8" s="23">
        <f t="shared" si="53"/>
        <v>37.83834119692078</v>
      </c>
      <c r="BG8" s="23">
        <f t="shared" si="53"/>
        <v>36.971472998026435</v>
      </c>
      <c r="BH8" s="23">
        <f t="shared" si="53"/>
        <v>36.97941923845363</v>
      </c>
      <c r="BI8" s="23">
        <f t="shared" si="53"/>
        <v>35.418736150378237</v>
      </c>
      <c r="BJ8" s="23">
        <f t="shared" ref="BJ8:BK8" si="64">(BJ7/BJ$6)*100</f>
        <v>34.487415131850405</v>
      </c>
      <c r="BK8" s="23">
        <f t="shared" si="64"/>
        <v>38.963183817833709</v>
      </c>
      <c r="BL8" s="23">
        <f t="shared" ref="BL8:BN8" si="65">(BL7/BL$6)*100</f>
        <v>38.376321353065542</v>
      </c>
      <c r="BM8" s="23">
        <f t="shared" si="65"/>
        <v>38.281765648782986</v>
      </c>
      <c r="BN8" s="23">
        <f t="shared" si="65"/>
        <v>38.84665826298432</v>
      </c>
      <c r="BO8" s="35">
        <f t="shared" si="53"/>
        <v>49.296748904772883</v>
      </c>
      <c r="BP8" s="23">
        <f t="shared" si="53"/>
        <v>50.92454835281616</v>
      </c>
      <c r="BQ8" s="23">
        <f t="shared" si="53"/>
        <v>54.137254901960787</v>
      </c>
      <c r="BR8" s="23">
        <f t="shared" si="53"/>
        <v>55.032282567413596</v>
      </c>
      <c r="BS8" s="23">
        <f t="shared" si="53"/>
        <v>54.901960784313729</v>
      </c>
      <c r="BT8" s="23">
        <f t="shared" si="53"/>
        <v>54.431583954336446</v>
      </c>
      <c r="BU8" s="23">
        <f t="shared" si="53"/>
        <v>52.660497397339498</v>
      </c>
      <c r="BV8" s="23">
        <f t="shared" si="53"/>
        <v>54.311672312904221</v>
      </c>
      <c r="BW8" s="23">
        <f t="shared" ref="BW8:BX8" si="66">(BW7/BW$6)*100</f>
        <v>53.776021881173072</v>
      </c>
      <c r="BX8" s="23">
        <f t="shared" si="66"/>
        <v>59.755555555555553</v>
      </c>
      <c r="BY8" s="23">
        <f t="shared" ref="BY8:CA8" si="67">(BY7/BY$6)*100</f>
        <v>58.676641028342637</v>
      </c>
      <c r="BZ8" s="23">
        <f t="shared" si="67"/>
        <v>59.489726360892007</v>
      </c>
      <c r="CA8" s="23">
        <f t="shared" si="67"/>
        <v>60.009045680687464</v>
      </c>
      <c r="CB8" s="35">
        <f t="shared" si="53"/>
        <v>88.905891354246364</v>
      </c>
      <c r="CC8" s="23">
        <f t="shared" si="53"/>
        <v>83.844189016602812</v>
      </c>
      <c r="CD8" s="23">
        <f t="shared" si="53"/>
        <v>88.049940546967903</v>
      </c>
      <c r="CE8" s="23">
        <f t="shared" si="53"/>
        <v>85.294117647058826</v>
      </c>
      <c r="CF8" s="23">
        <f t="shared" si="53"/>
        <v>84.914182475158086</v>
      </c>
      <c r="CG8" s="23">
        <f t="shared" si="53"/>
        <v>87.636544190665347</v>
      </c>
      <c r="CH8" s="23">
        <f t="shared" si="53"/>
        <v>74.356944994064108</v>
      </c>
      <c r="CI8" s="23">
        <f t="shared" si="53"/>
        <v>87.034349298500246</v>
      </c>
      <c r="CJ8" s="23">
        <f t="shared" ref="CJ8:CK8" si="68">(CJ7/CJ$6)*100</f>
        <v>83.880171184022828</v>
      </c>
      <c r="CK8" s="23">
        <f t="shared" si="68"/>
        <v>91.448382126348221</v>
      </c>
      <c r="CL8" s="23">
        <f t="shared" ref="CL8" si="69">(CL7/CL$6)*100</f>
        <v>89.845653939886276</v>
      </c>
      <c r="CM8" s="23">
        <f t="shared" ref="CM8:CN8" si="70">(CM7/CM$6)*100</f>
        <v>89.463886820551011</v>
      </c>
      <c r="CN8" s="23">
        <f t="shared" si="70"/>
        <v>88.550214927706136</v>
      </c>
      <c r="CO8" s="35">
        <f t="shared" si="53"/>
        <v>28.427787934186473</v>
      </c>
      <c r="CP8" s="23">
        <f t="shared" si="53"/>
        <v>33.058532563891177</v>
      </c>
      <c r="CQ8" s="23">
        <f t="shared" si="53"/>
        <v>37.151949085123306</v>
      </c>
      <c r="CR8" s="23">
        <f t="shared" si="53"/>
        <v>39.53328757721345</v>
      </c>
      <c r="CS8" s="23">
        <f t="shared" si="53"/>
        <v>43.666513127590974</v>
      </c>
      <c r="CT8" s="23">
        <f t="shared" si="53"/>
        <v>40.382218529289574</v>
      </c>
      <c r="CU8" s="23">
        <f t="shared" si="53"/>
        <v>43.958966565349542</v>
      </c>
      <c r="CV8" s="23">
        <f t="shared" si="53"/>
        <v>49.236641221374043</v>
      </c>
      <c r="CW8" s="23">
        <f t="shared" ref="CW8:CX8" si="71">(CW7/CW$6)*100</f>
        <v>46.393341553637484</v>
      </c>
      <c r="CX8" s="23">
        <f t="shared" si="71"/>
        <v>50.359378622768368</v>
      </c>
      <c r="CY8" s="23">
        <f t="shared" ref="CY8" si="72">(CY7/CY$6)*100</f>
        <v>48.616125150421183</v>
      </c>
      <c r="CZ8" s="23">
        <f t="shared" ref="CZ8:DA8" si="73">(CZ7/CZ$6)*100</f>
        <v>49.076895500985842</v>
      </c>
      <c r="DA8" s="23">
        <f t="shared" si="73"/>
        <v>46.861798430899213</v>
      </c>
      <c r="DB8" s="35"/>
      <c r="DC8" s="23"/>
      <c r="DD8" s="23"/>
      <c r="DE8" s="23"/>
      <c r="DF8" s="23"/>
      <c r="DG8" s="23"/>
      <c r="DH8" s="23"/>
      <c r="DI8" s="23"/>
      <c r="DJ8" s="23"/>
      <c r="DK8" s="23">
        <f t="shared" ref="DK8:DL8" si="74">(DK7/DK$6)*100</f>
        <v>39.839999999999996</v>
      </c>
      <c r="DL8" s="23">
        <f t="shared" si="74"/>
        <v>39.702233250620353</v>
      </c>
      <c r="DM8" s="23">
        <f t="shared" ref="DM8:DN8" si="75">(DM7/DM$6)*100</f>
        <v>39.406345957011254</v>
      </c>
      <c r="DN8" s="23">
        <f t="shared" si="75"/>
        <v>40.160284951024046</v>
      </c>
      <c r="DO8" s="35">
        <f t="shared" ref="DO8:DV8" si="76">(DO7/DO$6)*100</f>
        <v>23.189734188817599</v>
      </c>
      <c r="DP8" s="23">
        <f t="shared" si="76"/>
        <v>25.837742504409171</v>
      </c>
      <c r="DQ8" s="23">
        <f t="shared" si="76"/>
        <v>26.718885987815494</v>
      </c>
      <c r="DR8" s="23">
        <f t="shared" si="76"/>
        <v>24.044943820224717</v>
      </c>
      <c r="DS8" s="23">
        <f t="shared" si="76"/>
        <v>24.478888295029396</v>
      </c>
      <c r="DT8" s="23">
        <f t="shared" si="76"/>
        <v>25.403608736942068</v>
      </c>
      <c r="DU8" s="23">
        <f t="shared" si="76"/>
        <v>28.188539741219966</v>
      </c>
      <c r="DV8" s="23">
        <f t="shared" si="76"/>
        <v>27.573221757322173</v>
      </c>
      <c r="DW8" s="23">
        <f t="shared" ref="DW8:DX8" si="77">(DW7/DW$6)*100</f>
        <v>25.313653136531368</v>
      </c>
      <c r="DX8" s="23">
        <f t="shared" si="77"/>
        <v>29.956709956709958</v>
      </c>
      <c r="DY8" s="23">
        <f t="shared" ref="DY8:EA8" si="78">(DY7/DY$6)*100</f>
        <v>29.853432759064024</v>
      </c>
      <c r="DZ8" s="23">
        <f t="shared" si="78"/>
        <v>29.307974335472043</v>
      </c>
      <c r="EA8" s="23">
        <f t="shared" si="78"/>
        <v>29.179843980602993</v>
      </c>
      <c r="EB8" s="3"/>
      <c r="EC8" s="3"/>
      <c r="ED8" s="3"/>
      <c r="EE8" s="3"/>
      <c r="EF8" s="3"/>
      <c r="EG8" s="3"/>
      <c r="EH8" s="3"/>
      <c r="EI8" s="3"/>
    </row>
    <row r="9" spans="1:139">
      <c r="A9" s="18" t="s">
        <v>19</v>
      </c>
      <c r="B9" s="24">
        <v>1276</v>
      </c>
      <c r="C9" s="7">
        <v>1231</v>
      </c>
      <c r="D9" s="7">
        <v>1291</v>
      </c>
      <c r="E9" s="7">
        <v>1226</v>
      </c>
      <c r="F9" s="99">
        <v>1378</v>
      </c>
      <c r="G9" s="99">
        <v>1275</v>
      </c>
      <c r="H9" s="99">
        <v>1464</v>
      </c>
      <c r="I9" s="99">
        <v>1566</v>
      </c>
      <c r="J9" s="99">
        <v>1677</v>
      </c>
      <c r="K9" s="99">
        <v>2122</v>
      </c>
      <c r="L9" s="99">
        <v>2313</v>
      </c>
      <c r="M9" s="99">
        <v>2392</v>
      </c>
      <c r="N9" s="130">
        <v>2499</v>
      </c>
      <c r="O9" s="36">
        <v>1276</v>
      </c>
      <c r="P9" s="7">
        <v>1231</v>
      </c>
      <c r="Q9" s="7">
        <v>1291</v>
      </c>
      <c r="R9" s="7">
        <v>1226</v>
      </c>
      <c r="S9" s="99">
        <v>1377</v>
      </c>
      <c r="T9" s="99">
        <v>1272</v>
      </c>
      <c r="U9" s="99">
        <v>1464</v>
      </c>
      <c r="V9" s="99">
        <v>1559</v>
      </c>
      <c r="W9" s="99">
        <v>1664</v>
      </c>
      <c r="X9" s="99">
        <v>2115</v>
      </c>
      <c r="Y9" s="99">
        <v>2301</v>
      </c>
      <c r="Z9" s="99">
        <v>2374</v>
      </c>
      <c r="AA9" s="130">
        <v>2476</v>
      </c>
      <c r="AB9" s="36">
        <v>897</v>
      </c>
      <c r="AC9" s="7">
        <v>852</v>
      </c>
      <c r="AD9" s="7">
        <v>867</v>
      </c>
      <c r="AE9" s="7">
        <v>794</v>
      </c>
      <c r="AF9" s="99">
        <v>829</v>
      </c>
      <c r="AG9" s="99">
        <v>755</v>
      </c>
      <c r="AH9" s="99">
        <v>829</v>
      </c>
      <c r="AI9" s="99">
        <v>856</v>
      </c>
      <c r="AJ9" s="99">
        <v>855</v>
      </c>
      <c r="AK9" s="99">
        <v>1149</v>
      </c>
      <c r="AL9" s="99">
        <v>1207</v>
      </c>
      <c r="AM9" s="99">
        <v>1243</v>
      </c>
      <c r="AN9" s="130">
        <v>1281</v>
      </c>
      <c r="AO9" s="36">
        <v>379</v>
      </c>
      <c r="AP9" s="7">
        <v>379</v>
      </c>
      <c r="AQ9" s="7">
        <v>424</v>
      </c>
      <c r="AR9" s="7">
        <v>432</v>
      </c>
      <c r="AS9" s="99">
        <v>549</v>
      </c>
      <c r="AT9" s="99">
        <v>520</v>
      </c>
      <c r="AU9" s="99">
        <v>635</v>
      </c>
      <c r="AV9" s="99">
        <v>710</v>
      </c>
      <c r="AW9" s="99">
        <v>822</v>
      </c>
      <c r="AX9" s="99">
        <v>973</v>
      </c>
      <c r="AY9" s="99">
        <v>1106</v>
      </c>
      <c r="AZ9" s="99">
        <v>1149</v>
      </c>
      <c r="BA9" s="130">
        <v>1218</v>
      </c>
      <c r="BB9" s="36">
        <v>1147</v>
      </c>
      <c r="BC9" s="7">
        <v>1114</v>
      </c>
      <c r="BD9" s="7">
        <v>1144</v>
      </c>
      <c r="BE9" s="7">
        <v>1086</v>
      </c>
      <c r="BF9" s="99">
        <v>1176</v>
      </c>
      <c r="BG9" s="99">
        <v>1060</v>
      </c>
      <c r="BH9" s="99">
        <v>1227</v>
      </c>
      <c r="BI9" s="99">
        <v>1291</v>
      </c>
      <c r="BJ9" s="99">
        <v>1362</v>
      </c>
      <c r="BK9" s="99">
        <v>1754</v>
      </c>
      <c r="BL9" s="99">
        <v>1883</v>
      </c>
      <c r="BM9" s="99">
        <v>1918</v>
      </c>
      <c r="BN9" s="130">
        <v>1977</v>
      </c>
      <c r="BO9" s="36">
        <v>118</v>
      </c>
      <c r="BP9" s="7">
        <v>101</v>
      </c>
      <c r="BQ9" s="7">
        <v>127</v>
      </c>
      <c r="BR9" s="7">
        <v>118</v>
      </c>
      <c r="BS9" s="99">
        <v>180</v>
      </c>
      <c r="BT9" s="99">
        <v>188</v>
      </c>
      <c r="BU9" s="99">
        <v>213</v>
      </c>
      <c r="BV9" s="99">
        <v>236</v>
      </c>
      <c r="BW9" s="99">
        <v>263</v>
      </c>
      <c r="BX9" s="99">
        <v>310</v>
      </c>
      <c r="BY9" s="99">
        <v>342</v>
      </c>
      <c r="BZ9" s="99">
        <v>382</v>
      </c>
      <c r="CA9" s="130">
        <v>410</v>
      </c>
      <c r="CB9" s="36">
        <v>71</v>
      </c>
      <c r="CC9" s="7">
        <v>45</v>
      </c>
      <c r="CD9" s="7">
        <v>66</v>
      </c>
      <c r="CE9" s="7">
        <v>49</v>
      </c>
      <c r="CF9" s="99">
        <v>84</v>
      </c>
      <c r="CG9" s="99">
        <v>86</v>
      </c>
      <c r="CH9" s="99">
        <v>85</v>
      </c>
      <c r="CI9" s="99">
        <v>91</v>
      </c>
      <c r="CJ9" s="99">
        <v>82</v>
      </c>
      <c r="CK9" s="99">
        <v>137</v>
      </c>
      <c r="CL9" s="99">
        <v>136</v>
      </c>
      <c r="CM9" s="99">
        <v>147</v>
      </c>
      <c r="CN9">
        <v>137</v>
      </c>
      <c r="CO9" s="36">
        <v>3</v>
      </c>
      <c r="CP9" s="7">
        <v>3</v>
      </c>
      <c r="CQ9" s="7">
        <v>4</v>
      </c>
      <c r="CR9" s="7">
        <v>5</v>
      </c>
      <c r="CS9" s="99">
        <v>7</v>
      </c>
      <c r="CT9" s="99">
        <v>8</v>
      </c>
      <c r="CU9" s="99">
        <v>9</v>
      </c>
      <c r="CV9" s="99">
        <v>5</v>
      </c>
      <c r="CW9" s="99">
        <v>12</v>
      </c>
      <c r="CX9" s="99">
        <v>13</v>
      </c>
      <c r="CY9" s="99">
        <v>15</v>
      </c>
      <c r="CZ9" s="99">
        <v>19</v>
      </c>
      <c r="DA9" s="130">
        <v>21</v>
      </c>
      <c r="DB9" s="36"/>
      <c r="DC9" s="7"/>
      <c r="DD9" s="7"/>
      <c r="DE9" s="7"/>
      <c r="DJ9" s="99">
        <v>2</v>
      </c>
      <c r="DK9" s="99">
        <v>2</v>
      </c>
      <c r="DL9" s="99">
        <v>7</v>
      </c>
      <c r="DM9" s="99">
        <v>10</v>
      </c>
      <c r="DN9" s="130">
        <v>11</v>
      </c>
      <c r="DO9" s="36">
        <v>8</v>
      </c>
      <c r="DP9" s="7">
        <v>13</v>
      </c>
      <c r="DQ9" s="7">
        <v>16</v>
      </c>
      <c r="DR9" s="7">
        <v>17</v>
      </c>
      <c r="DS9" s="99">
        <v>14</v>
      </c>
      <c r="DT9" s="99">
        <v>16</v>
      </c>
      <c r="DU9" s="99">
        <v>15</v>
      </c>
      <c r="DV9" s="99">
        <v>27</v>
      </c>
      <c r="DW9" s="99">
        <v>25</v>
      </c>
      <c r="DX9" s="99">
        <v>36</v>
      </c>
      <c r="DY9" s="99">
        <v>54</v>
      </c>
      <c r="DZ9" s="99">
        <v>45</v>
      </c>
      <c r="EA9" s="130">
        <v>57</v>
      </c>
      <c r="EB9" s="3"/>
      <c r="EC9" s="3"/>
      <c r="ED9" s="3"/>
      <c r="EE9" s="3"/>
      <c r="EF9" s="3"/>
      <c r="EG9" s="3"/>
      <c r="EH9" s="3"/>
      <c r="EI9" s="3"/>
    </row>
    <row r="10" spans="1:139">
      <c r="A10" s="18" t="s">
        <v>20</v>
      </c>
      <c r="B10" s="24">
        <v>449</v>
      </c>
      <c r="C10" s="7">
        <v>474</v>
      </c>
      <c r="D10" s="7">
        <v>468</v>
      </c>
      <c r="E10" s="7">
        <v>450</v>
      </c>
      <c r="F10" s="99">
        <v>586</v>
      </c>
      <c r="G10" s="99">
        <v>599</v>
      </c>
      <c r="H10" s="99">
        <v>622</v>
      </c>
      <c r="I10" s="99">
        <v>703</v>
      </c>
      <c r="J10" s="99">
        <v>719</v>
      </c>
      <c r="K10" s="99">
        <v>1124</v>
      </c>
      <c r="L10" s="99">
        <v>1147</v>
      </c>
      <c r="M10" s="99">
        <v>1235</v>
      </c>
      <c r="N10" s="130">
        <v>1346</v>
      </c>
      <c r="O10" s="36">
        <v>449</v>
      </c>
      <c r="P10" s="7">
        <v>474</v>
      </c>
      <c r="Q10" s="7">
        <v>466</v>
      </c>
      <c r="R10" s="7">
        <v>445</v>
      </c>
      <c r="S10" s="99">
        <v>582</v>
      </c>
      <c r="T10" s="99">
        <v>585</v>
      </c>
      <c r="U10" s="99">
        <v>619</v>
      </c>
      <c r="V10" s="99">
        <v>699</v>
      </c>
      <c r="W10" s="99">
        <v>708</v>
      </c>
      <c r="X10" s="99">
        <v>1104</v>
      </c>
      <c r="Y10" s="99">
        <v>1131</v>
      </c>
      <c r="Z10" s="99">
        <v>1214</v>
      </c>
      <c r="AA10" s="130">
        <v>1319</v>
      </c>
      <c r="AB10" s="36">
        <v>318</v>
      </c>
      <c r="AC10" s="7">
        <v>317</v>
      </c>
      <c r="AD10" s="7">
        <v>306</v>
      </c>
      <c r="AE10" s="7">
        <v>282</v>
      </c>
      <c r="AF10" s="99">
        <v>359</v>
      </c>
      <c r="AG10" s="99">
        <v>355</v>
      </c>
      <c r="AH10" s="99">
        <v>377</v>
      </c>
      <c r="AI10" s="99">
        <v>411</v>
      </c>
      <c r="AJ10" s="99">
        <v>405</v>
      </c>
      <c r="AK10" s="99">
        <v>525</v>
      </c>
      <c r="AL10" s="99">
        <v>516</v>
      </c>
      <c r="AM10" s="99">
        <v>531</v>
      </c>
      <c r="AN10" s="130">
        <v>555</v>
      </c>
      <c r="AO10" s="36">
        <v>131</v>
      </c>
      <c r="AP10" s="7">
        <v>157</v>
      </c>
      <c r="AQ10" s="7">
        <v>162</v>
      </c>
      <c r="AR10" s="7">
        <v>168</v>
      </c>
      <c r="AS10" s="99">
        <v>227</v>
      </c>
      <c r="AT10" s="99">
        <v>244</v>
      </c>
      <c r="AU10" s="99">
        <v>245</v>
      </c>
      <c r="AV10" s="99">
        <v>292</v>
      </c>
      <c r="AW10" s="99">
        <v>314</v>
      </c>
      <c r="AX10" s="99">
        <v>599</v>
      </c>
      <c r="AY10" s="99">
        <v>631</v>
      </c>
      <c r="AZ10" s="99">
        <v>704</v>
      </c>
      <c r="BA10" s="130">
        <v>791</v>
      </c>
      <c r="BB10" s="36">
        <v>382</v>
      </c>
      <c r="BC10" s="7">
        <v>386</v>
      </c>
      <c r="BD10" s="7">
        <v>391</v>
      </c>
      <c r="BE10" s="7">
        <v>370</v>
      </c>
      <c r="BF10" s="99">
        <v>480</v>
      </c>
      <c r="BG10" s="99">
        <v>481</v>
      </c>
      <c r="BH10" s="99">
        <v>521</v>
      </c>
      <c r="BI10" s="99">
        <v>585</v>
      </c>
      <c r="BJ10" s="99">
        <v>594</v>
      </c>
      <c r="BK10" s="99">
        <v>903</v>
      </c>
      <c r="BL10" s="99">
        <v>908</v>
      </c>
      <c r="BM10" s="99">
        <v>976</v>
      </c>
      <c r="BN10" s="130">
        <v>1061</v>
      </c>
      <c r="BO10" s="36">
        <v>61</v>
      </c>
      <c r="BP10" s="7">
        <v>84</v>
      </c>
      <c r="BQ10" s="7">
        <v>66</v>
      </c>
      <c r="BR10" s="7">
        <v>69</v>
      </c>
      <c r="BS10" s="99">
        <v>92</v>
      </c>
      <c r="BT10" s="99">
        <v>94</v>
      </c>
      <c r="BU10" s="99">
        <v>90</v>
      </c>
      <c r="BV10" s="99">
        <v>100</v>
      </c>
      <c r="BW10" s="99">
        <v>90</v>
      </c>
      <c r="BX10" s="99">
        <v>158</v>
      </c>
      <c r="BY10" s="99">
        <v>172</v>
      </c>
      <c r="BZ10" s="99">
        <v>175</v>
      </c>
      <c r="CA10" s="130">
        <v>181</v>
      </c>
      <c r="CB10" s="36">
        <v>42</v>
      </c>
      <c r="CC10" s="7">
        <v>64</v>
      </c>
      <c r="CD10" s="7">
        <v>42</v>
      </c>
      <c r="CE10" s="7">
        <v>41</v>
      </c>
      <c r="CF10" s="99">
        <v>43</v>
      </c>
      <c r="CG10" s="99">
        <v>43</v>
      </c>
      <c r="CH10" s="99">
        <v>37</v>
      </c>
      <c r="CI10" s="99">
        <v>38</v>
      </c>
      <c r="CJ10" s="99">
        <v>39</v>
      </c>
      <c r="CK10" s="99">
        <v>42</v>
      </c>
      <c r="CL10" s="99">
        <v>40</v>
      </c>
      <c r="CM10" s="99">
        <v>35</v>
      </c>
      <c r="CN10">
        <v>37</v>
      </c>
      <c r="CO10" s="36">
        <v>1</v>
      </c>
      <c r="CP10" s="7">
        <v>0</v>
      </c>
      <c r="CQ10" s="7">
        <v>4</v>
      </c>
      <c r="CR10" s="7">
        <v>1</v>
      </c>
      <c r="CS10" s="99">
        <v>2</v>
      </c>
      <c r="CT10" s="99">
        <v>0</v>
      </c>
      <c r="CU10" s="99">
        <v>1</v>
      </c>
      <c r="CV10" s="99">
        <v>1</v>
      </c>
      <c r="CW10" s="99">
        <v>3</v>
      </c>
      <c r="CX10" s="99">
        <v>13</v>
      </c>
      <c r="CY10" s="99">
        <v>16</v>
      </c>
      <c r="CZ10" s="99">
        <v>21</v>
      </c>
      <c r="DA10" s="130">
        <v>28</v>
      </c>
      <c r="DB10" s="36"/>
      <c r="DC10" s="7"/>
      <c r="DD10" s="7"/>
      <c r="DE10" s="7"/>
      <c r="DI10" s="99">
        <v>3</v>
      </c>
      <c r="DJ10" s="99">
        <v>9</v>
      </c>
      <c r="DK10" s="99">
        <v>10</v>
      </c>
      <c r="DL10" s="99">
        <v>12</v>
      </c>
      <c r="DM10" s="99">
        <v>16</v>
      </c>
      <c r="DN10" s="130">
        <v>18</v>
      </c>
      <c r="DO10" s="36">
        <v>5</v>
      </c>
      <c r="DP10" s="7">
        <v>4</v>
      </c>
      <c r="DQ10" s="7">
        <v>5</v>
      </c>
      <c r="DR10" s="7">
        <v>5</v>
      </c>
      <c r="DS10" s="99">
        <v>8</v>
      </c>
      <c r="DT10" s="99">
        <v>10</v>
      </c>
      <c r="DU10" s="99">
        <v>7</v>
      </c>
      <c r="DV10" s="99">
        <v>10</v>
      </c>
      <c r="DW10" s="99">
        <v>12</v>
      </c>
      <c r="DX10" s="99">
        <v>20</v>
      </c>
      <c r="DY10" s="99">
        <v>23</v>
      </c>
      <c r="DZ10" s="99">
        <v>26</v>
      </c>
      <c r="EA10" s="130">
        <v>31</v>
      </c>
      <c r="EB10" s="3"/>
      <c r="EC10" s="3"/>
      <c r="ED10" s="3"/>
      <c r="EE10" s="3"/>
      <c r="EF10" s="3"/>
      <c r="EG10" s="3"/>
      <c r="EH10" s="3"/>
      <c r="EI10" s="3"/>
    </row>
    <row r="11" spans="1:139">
      <c r="A11" s="18" t="s">
        <v>21</v>
      </c>
      <c r="B11" s="24">
        <v>351</v>
      </c>
      <c r="C11" s="7">
        <v>341</v>
      </c>
      <c r="D11" s="7">
        <v>415</v>
      </c>
      <c r="E11" s="7">
        <v>413</v>
      </c>
      <c r="F11" s="99">
        <v>413</v>
      </c>
      <c r="G11" s="99">
        <v>428</v>
      </c>
      <c r="H11" s="99">
        <v>427</v>
      </c>
      <c r="I11" s="99">
        <v>447</v>
      </c>
      <c r="J11" s="99">
        <v>453</v>
      </c>
      <c r="K11" s="99">
        <v>545</v>
      </c>
      <c r="L11" s="99">
        <v>541</v>
      </c>
      <c r="M11" s="99">
        <v>605</v>
      </c>
      <c r="N11" s="130">
        <v>611</v>
      </c>
      <c r="O11" s="36">
        <v>351</v>
      </c>
      <c r="P11" s="7">
        <v>341</v>
      </c>
      <c r="Q11" s="7">
        <v>414</v>
      </c>
      <c r="R11" s="7">
        <v>412</v>
      </c>
      <c r="S11" s="99">
        <v>411</v>
      </c>
      <c r="T11" s="99">
        <v>427</v>
      </c>
      <c r="U11" s="99">
        <v>426</v>
      </c>
      <c r="V11" s="99">
        <v>445</v>
      </c>
      <c r="W11" s="99">
        <v>450</v>
      </c>
      <c r="X11" s="99">
        <v>539</v>
      </c>
      <c r="Y11" s="99">
        <v>539</v>
      </c>
      <c r="Z11" s="99">
        <v>602</v>
      </c>
      <c r="AA11" s="130">
        <v>609</v>
      </c>
      <c r="AB11" s="36">
        <v>230</v>
      </c>
      <c r="AC11" s="7">
        <v>222</v>
      </c>
      <c r="AD11" s="7">
        <v>258</v>
      </c>
      <c r="AE11" s="7">
        <v>242</v>
      </c>
      <c r="AF11" s="99">
        <v>232</v>
      </c>
      <c r="AG11" s="99">
        <v>235</v>
      </c>
      <c r="AH11" s="99">
        <v>234</v>
      </c>
      <c r="AI11" s="99">
        <v>236</v>
      </c>
      <c r="AJ11" s="99">
        <v>231</v>
      </c>
      <c r="AK11" s="99">
        <v>280</v>
      </c>
      <c r="AL11" s="99">
        <v>271</v>
      </c>
      <c r="AM11" s="99">
        <v>316</v>
      </c>
      <c r="AN11" s="130">
        <v>322</v>
      </c>
      <c r="AO11" s="36">
        <v>121</v>
      </c>
      <c r="AP11" s="7">
        <v>119</v>
      </c>
      <c r="AQ11" s="7">
        <v>157</v>
      </c>
      <c r="AR11" s="7">
        <v>171</v>
      </c>
      <c r="AS11" s="99">
        <v>181</v>
      </c>
      <c r="AT11" s="99">
        <v>193</v>
      </c>
      <c r="AU11" s="99">
        <v>193</v>
      </c>
      <c r="AV11" s="99">
        <v>211</v>
      </c>
      <c r="AW11" s="99">
        <v>222</v>
      </c>
      <c r="AX11" s="99">
        <v>265</v>
      </c>
      <c r="AY11" s="99">
        <v>270</v>
      </c>
      <c r="AZ11" s="99">
        <v>289</v>
      </c>
      <c r="BA11" s="130">
        <v>289</v>
      </c>
      <c r="BB11" s="36">
        <v>316</v>
      </c>
      <c r="BC11" s="7">
        <v>301</v>
      </c>
      <c r="BD11" s="7">
        <v>339</v>
      </c>
      <c r="BE11" s="7">
        <v>330</v>
      </c>
      <c r="BF11" s="99">
        <v>323</v>
      </c>
      <c r="BG11" s="99">
        <v>354</v>
      </c>
      <c r="BH11" s="99">
        <v>361</v>
      </c>
      <c r="BI11" s="99">
        <v>369</v>
      </c>
      <c r="BJ11" s="99">
        <v>361</v>
      </c>
      <c r="BK11" s="99">
        <v>444</v>
      </c>
      <c r="BL11" s="99">
        <v>437</v>
      </c>
      <c r="BM11" s="99">
        <v>499</v>
      </c>
      <c r="BN11" s="130">
        <v>495</v>
      </c>
      <c r="BO11" s="36">
        <v>32</v>
      </c>
      <c r="BP11" s="7">
        <v>31</v>
      </c>
      <c r="BQ11" s="7">
        <v>68</v>
      </c>
      <c r="BR11" s="7">
        <v>73</v>
      </c>
      <c r="BS11" s="99">
        <v>76</v>
      </c>
      <c r="BT11" s="99">
        <v>62</v>
      </c>
      <c r="BU11" s="99">
        <v>52</v>
      </c>
      <c r="BV11" s="99">
        <v>60</v>
      </c>
      <c r="BW11" s="99">
        <v>75</v>
      </c>
      <c r="BX11" s="99">
        <v>68</v>
      </c>
      <c r="BY11" s="99">
        <v>74</v>
      </c>
      <c r="BZ11" s="99">
        <v>68</v>
      </c>
      <c r="CA11" s="130">
        <v>70</v>
      </c>
      <c r="CB11" s="36">
        <v>7</v>
      </c>
      <c r="CC11" s="7">
        <v>6</v>
      </c>
      <c r="CD11" s="7">
        <v>38</v>
      </c>
      <c r="CE11" s="7">
        <v>38</v>
      </c>
      <c r="CF11" s="99">
        <v>48</v>
      </c>
      <c r="CG11" s="99">
        <v>34</v>
      </c>
      <c r="CH11" s="99">
        <v>29</v>
      </c>
      <c r="CI11" s="99">
        <v>38</v>
      </c>
      <c r="CJ11" s="99">
        <v>49</v>
      </c>
      <c r="CK11" s="99">
        <v>24</v>
      </c>
      <c r="CL11" s="99">
        <v>34</v>
      </c>
      <c r="CM11" s="99">
        <v>21</v>
      </c>
      <c r="CN11">
        <v>25</v>
      </c>
      <c r="CO11" s="36">
        <v>1</v>
      </c>
      <c r="CP11" s="7">
        <v>1</v>
      </c>
      <c r="CQ11" s="7">
        <v>1</v>
      </c>
      <c r="CR11" s="7">
        <v>1</v>
      </c>
      <c r="CS11" s="99">
        <v>3</v>
      </c>
      <c r="CT11" s="99">
        <v>3</v>
      </c>
      <c r="CU11" s="99">
        <v>5</v>
      </c>
      <c r="CV11" s="99">
        <v>6</v>
      </c>
      <c r="CW11" s="99">
        <v>5</v>
      </c>
      <c r="CX11" s="99">
        <v>7</v>
      </c>
      <c r="CY11" s="99">
        <v>0</v>
      </c>
      <c r="CZ11" s="99">
        <v>8</v>
      </c>
      <c r="DA11" s="130">
        <v>10</v>
      </c>
      <c r="DB11" s="36"/>
      <c r="DC11" s="7"/>
      <c r="DD11" s="7"/>
      <c r="DE11" s="7"/>
      <c r="DJ11" s="99">
        <v>1</v>
      </c>
      <c r="DK11" s="99">
        <v>3</v>
      </c>
      <c r="DL11" s="99">
        <v>3</v>
      </c>
      <c r="DM11" s="99">
        <v>1</v>
      </c>
      <c r="DN11" s="130">
        <v>6</v>
      </c>
      <c r="DO11" s="36">
        <v>2</v>
      </c>
      <c r="DP11" s="7">
        <v>8</v>
      </c>
      <c r="DQ11" s="7">
        <v>6</v>
      </c>
      <c r="DR11" s="7">
        <v>8</v>
      </c>
      <c r="DS11" s="99">
        <v>9</v>
      </c>
      <c r="DT11" s="99">
        <v>8</v>
      </c>
      <c r="DU11" s="99">
        <v>8</v>
      </c>
      <c r="DV11" s="99">
        <v>10</v>
      </c>
      <c r="DW11" s="99">
        <v>8</v>
      </c>
      <c r="DX11" s="99">
        <v>17</v>
      </c>
      <c r="DY11" s="99">
        <v>25</v>
      </c>
      <c r="DZ11" s="99">
        <v>26</v>
      </c>
      <c r="EA11" s="130">
        <v>28</v>
      </c>
      <c r="EB11" s="3"/>
      <c r="EC11" s="3"/>
      <c r="ED11" s="3"/>
      <c r="EE11" s="3"/>
      <c r="EF11" s="3"/>
      <c r="EG11" s="3"/>
      <c r="EH11" s="3"/>
      <c r="EI11" s="3"/>
    </row>
    <row r="12" spans="1:139">
      <c r="A12" s="18" t="s">
        <v>22</v>
      </c>
      <c r="B12" s="24">
        <v>1934</v>
      </c>
      <c r="C12" s="7">
        <v>2090</v>
      </c>
      <c r="D12" s="7">
        <v>2209</v>
      </c>
      <c r="E12" s="7">
        <v>2210</v>
      </c>
      <c r="F12" s="100">
        <v>3489</v>
      </c>
      <c r="G12" s="99">
        <v>3312</v>
      </c>
      <c r="H12" s="99">
        <v>3339</v>
      </c>
      <c r="I12" s="99">
        <v>3545</v>
      </c>
      <c r="J12" s="99">
        <v>4030</v>
      </c>
      <c r="K12" s="99">
        <v>4263</v>
      </c>
      <c r="L12" s="99">
        <v>4824</v>
      </c>
      <c r="M12" s="99">
        <v>5216</v>
      </c>
      <c r="N12" s="130">
        <v>5026</v>
      </c>
      <c r="O12" s="36">
        <v>1934</v>
      </c>
      <c r="P12" s="7">
        <v>2086</v>
      </c>
      <c r="Q12" s="7">
        <v>2202</v>
      </c>
      <c r="R12" s="7">
        <v>2200</v>
      </c>
      <c r="S12" s="100">
        <v>3473</v>
      </c>
      <c r="T12" s="99">
        <v>3261</v>
      </c>
      <c r="U12" s="99">
        <v>3312</v>
      </c>
      <c r="V12" s="99">
        <v>3514</v>
      </c>
      <c r="W12" s="99">
        <v>4002</v>
      </c>
      <c r="X12" s="99">
        <v>4243</v>
      </c>
      <c r="Y12" s="99">
        <v>4791</v>
      </c>
      <c r="Z12" s="99">
        <v>5195</v>
      </c>
      <c r="AA12" s="130">
        <v>4993</v>
      </c>
      <c r="AB12" s="36">
        <v>1293</v>
      </c>
      <c r="AC12" s="7">
        <v>1358</v>
      </c>
      <c r="AD12" s="7">
        <v>1410</v>
      </c>
      <c r="AE12" s="7">
        <v>1333</v>
      </c>
      <c r="AF12" s="100">
        <v>1871</v>
      </c>
      <c r="AG12" s="99">
        <v>1727</v>
      </c>
      <c r="AH12" s="99">
        <v>1693</v>
      </c>
      <c r="AI12" s="99">
        <v>1685</v>
      </c>
      <c r="AJ12" s="99">
        <v>1851</v>
      </c>
      <c r="AK12" s="99">
        <v>1952</v>
      </c>
      <c r="AL12" s="99">
        <v>2186</v>
      </c>
      <c r="AM12" s="99">
        <v>2260</v>
      </c>
      <c r="AN12" s="130">
        <v>2180</v>
      </c>
      <c r="AO12" s="36">
        <v>641</v>
      </c>
      <c r="AP12" s="7">
        <v>732</v>
      </c>
      <c r="AQ12" s="7">
        <v>799</v>
      </c>
      <c r="AR12" s="7">
        <v>877</v>
      </c>
      <c r="AS12" s="100">
        <v>1618</v>
      </c>
      <c r="AT12" s="99">
        <v>1585</v>
      </c>
      <c r="AU12" s="99">
        <v>1646</v>
      </c>
      <c r="AV12" s="99">
        <v>1860</v>
      </c>
      <c r="AW12" s="99">
        <v>2179</v>
      </c>
      <c r="AX12" s="99">
        <v>2311</v>
      </c>
      <c r="AY12" s="99">
        <v>2638</v>
      </c>
      <c r="AZ12" s="99">
        <v>2956</v>
      </c>
      <c r="BA12" s="130">
        <v>2846</v>
      </c>
      <c r="BB12" s="36">
        <v>1706</v>
      </c>
      <c r="BC12" s="7">
        <v>1700</v>
      </c>
      <c r="BD12" s="7">
        <v>1760</v>
      </c>
      <c r="BE12" s="7">
        <v>1689</v>
      </c>
      <c r="BF12" s="100">
        <v>2677</v>
      </c>
      <c r="BG12" s="99">
        <v>2524</v>
      </c>
      <c r="BH12" s="99">
        <v>2477</v>
      </c>
      <c r="BI12" s="99">
        <v>2506</v>
      </c>
      <c r="BJ12" s="99">
        <v>2824</v>
      </c>
      <c r="BK12" s="99">
        <v>2899</v>
      </c>
      <c r="BL12" s="99">
        <v>3192</v>
      </c>
      <c r="BM12" s="99">
        <v>3455</v>
      </c>
      <c r="BN12" s="130">
        <v>3255</v>
      </c>
      <c r="BO12" s="36">
        <v>122</v>
      </c>
      <c r="BP12" s="7">
        <v>254</v>
      </c>
      <c r="BQ12" s="7">
        <v>296</v>
      </c>
      <c r="BR12" s="7">
        <v>352</v>
      </c>
      <c r="BS12" s="100">
        <v>481</v>
      </c>
      <c r="BT12" s="99">
        <v>398</v>
      </c>
      <c r="BU12" s="99">
        <v>428</v>
      </c>
      <c r="BV12" s="99">
        <v>496</v>
      </c>
      <c r="BW12" s="99">
        <v>532</v>
      </c>
      <c r="BX12" s="99">
        <v>642</v>
      </c>
      <c r="BY12" s="99">
        <v>700</v>
      </c>
      <c r="BZ12" s="99">
        <v>724</v>
      </c>
      <c r="CA12" s="130">
        <v>681</v>
      </c>
      <c r="CB12" s="36"/>
      <c r="CC12" s="7">
        <v>120</v>
      </c>
      <c r="CD12" s="7">
        <v>138</v>
      </c>
      <c r="CE12" s="7">
        <v>202</v>
      </c>
      <c r="CF12" s="100">
        <v>187</v>
      </c>
      <c r="CG12" s="99">
        <v>135</v>
      </c>
      <c r="CH12" s="99">
        <v>144</v>
      </c>
      <c r="CI12" s="99">
        <v>178</v>
      </c>
      <c r="CJ12" s="99">
        <v>159</v>
      </c>
      <c r="CK12" s="99">
        <v>267</v>
      </c>
      <c r="CL12" s="99">
        <v>275</v>
      </c>
      <c r="CM12" s="99">
        <v>250</v>
      </c>
      <c r="CN12">
        <v>194</v>
      </c>
      <c r="CO12" s="36">
        <v>76</v>
      </c>
      <c r="CP12" s="7">
        <v>92</v>
      </c>
      <c r="CQ12" s="7">
        <v>98</v>
      </c>
      <c r="CR12" s="7">
        <v>123</v>
      </c>
      <c r="CS12" s="100">
        <v>226</v>
      </c>
      <c r="CT12" s="99">
        <v>251</v>
      </c>
      <c r="CU12" s="99">
        <v>315</v>
      </c>
      <c r="CV12" s="99">
        <v>391</v>
      </c>
      <c r="CW12" s="99">
        <v>479</v>
      </c>
      <c r="CX12" s="99">
        <v>518</v>
      </c>
      <c r="CY12" s="99">
        <v>678</v>
      </c>
      <c r="CZ12" s="99">
        <v>773</v>
      </c>
      <c r="DA12" s="130">
        <v>800</v>
      </c>
      <c r="DB12" s="36"/>
      <c r="DC12" s="7"/>
      <c r="DD12" s="7"/>
      <c r="DE12" s="7"/>
      <c r="DF12" s="100"/>
      <c r="DJ12" s="99">
        <v>22</v>
      </c>
      <c r="DK12" s="99">
        <v>27</v>
      </c>
      <c r="DL12" s="99">
        <v>36</v>
      </c>
      <c r="DM12" s="99">
        <v>48</v>
      </c>
      <c r="DN12" s="130">
        <v>72</v>
      </c>
      <c r="DO12" s="36">
        <v>30</v>
      </c>
      <c r="DP12" s="7">
        <v>40</v>
      </c>
      <c r="DQ12" s="7">
        <v>48</v>
      </c>
      <c r="DR12" s="7">
        <v>36</v>
      </c>
      <c r="DS12" s="100">
        <f>6+83</f>
        <v>89</v>
      </c>
      <c r="DT12" s="99">
        <v>88</v>
      </c>
      <c r="DU12" s="99">
        <v>92</v>
      </c>
      <c r="DV12" s="99">
        <v>121</v>
      </c>
      <c r="DW12" s="99">
        <v>145</v>
      </c>
      <c r="DX12" s="99">
        <v>157</v>
      </c>
      <c r="DY12" s="99">
        <v>185</v>
      </c>
      <c r="DZ12" s="99">
        <v>195</v>
      </c>
      <c r="EA12" s="130">
        <v>185</v>
      </c>
      <c r="EB12" s="3"/>
      <c r="EC12" s="3"/>
      <c r="ED12" s="3"/>
      <c r="EE12" s="3"/>
      <c r="EF12" s="3"/>
      <c r="EG12" s="3"/>
      <c r="EH12" s="3"/>
      <c r="EI12" s="3"/>
    </row>
    <row r="13" spans="1:139">
      <c r="A13" s="18" t="s">
        <v>23</v>
      </c>
      <c r="B13" s="24">
        <v>2006</v>
      </c>
      <c r="C13" s="7">
        <v>2224</v>
      </c>
      <c r="D13" s="7">
        <v>2412</v>
      </c>
      <c r="E13" s="7">
        <v>2835</v>
      </c>
      <c r="F13" s="100">
        <v>1444</v>
      </c>
      <c r="G13" s="99">
        <v>1346</v>
      </c>
      <c r="H13" s="99">
        <v>1509</v>
      </c>
      <c r="I13" s="99">
        <v>1666</v>
      </c>
      <c r="J13" s="99">
        <v>1641</v>
      </c>
      <c r="K13" s="99">
        <v>4720</v>
      </c>
      <c r="L13" s="99">
        <v>4971</v>
      </c>
      <c r="M13" s="99">
        <v>4954</v>
      </c>
      <c r="N13" s="130">
        <v>5514</v>
      </c>
      <c r="O13" s="36">
        <v>2006</v>
      </c>
      <c r="P13" s="7">
        <v>2218</v>
      </c>
      <c r="Q13" s="7">
        <v>2394</v>
      </c>
      <c r="R13" s="7">
        <v>2818</v>
      </c>
      <c r="S13" s="100">
        <v>1434</v>
      </c>
      <c r="T13" s="99">
        <v>1314</v>
      </c>
      <c r="U13" s="99">
        <v>1487</v>
      </c>
      <c r="V13" s="99">
        <v>1626</v>
      </c>
      <c r="W13" s="99">
        <v>1613</v>
      </c>
      <c r="X13" s="99">
        <v>4639</v>
      </c>
      <c r="Y13" s="99">
        <v>4869</v>
      </c>
      <c r="Z13" s="99">
        <v>4801</v>
      </c>
      <c r="AA13" s="130">
        <v>5358</v>
      </c>
      <c r="AB13" s="36">
        <v>1406</v>
      </c>
      <c r="AC13" s="7">
        <v>1529</v>
      </c>
      <c r="AD13" s="7">
        <v>1546</v>
      </c>
      <c r="AE13" s="7">
        <v>1710</v>
      </c>
      <c r="AF13" s="100">
        <v>923</v>
      </c>
      <c r="AG13" s="99">
        <v>785</v>
      </c>
      <c r="AH13" s="99">
        <v>858</v>
      </c>
      <c r="AI13" s="99">
        <v>895</v>
      </c>
      <c r="AJ13" s="99">
        <v>911</v>
      </c>
      <c r="AK13" s="99">
        <v>2366</v>
      </c>
      <c r="AL13" s="99">
        <v>2407</v>
      </c>
      <c r="AM13" s="99">
        <v>2409</v>
      </c>
      <c r="AN13" s="130">
        <v>2590</v>
      </c>
      <c r="AO13" s="36">
        <v>600</v>
      </c>
      <c r="AP13" s="7">
        <v>695</v>
      </c>
      <c r="AQ13" s="7">
        <v>866</v>
      </c>
      <c r="AR13" s="7">
        <v>1125</v>
      </c>
      <c r="AS13" s="100">
        <v>521</v>
      </c>
      <c r="AT13" s="99">
        <v>561</v>
      </c>
      <c r="AU13" s="99">
        <v>651</v>
      </c>
      <c r="AV13" s="99">
        <v>771</v>
      </c>
      <c r="AW13" s="99">
        <v>730</v>
      </c>
      <c r="AX13" s="99">
        <v>2354</v>
      </c>
      <c r="AY13" s="99">
        <v>2564</v>
      </c>
      <c r="AZ13" s="99">
        <v>2545</v>
      </c>
      <c r="BA13" s="130">
        <v>2924</v>
      </c>
      <c r="BB13" s="36">
        <v>1730</v>
      </c>
      <c r="BC13" s="7">
        <v>1916</v>
      </c>
      <c r="BD13" s="7">
        <v>2039</v>
      </c>
      <c r="BE13" s="7">
        <v>2348</v>
      </c>
      <c r="BF13" s="100">
        <v>1186</v>
      </c>
      <c r="BG13" s="99">
        <v>1059</v>
      </c>
      <c r="BH13" s="99">
        <v>1190</v>
      </c>
      <c r="BI13" s="99">
        <v>1243</v>
      </c>
      <c r="BJ13" s="99">
        <v>1263</v>
      </c>
      <c r="BK13" s="99">
        <v>3557</v>
      </c>
      <c r="BL13" s="99">
        <v>3644</v>
      </c>
      <c r="BM13" s="99">
        <v>3528</v>
      </c>
      <c r="BN13" s="130">
        <v>3826</v>
      </c>
      <c r="BO13" s="36">
        <v>258</v>
      </c>
      <c r="BP13" s="7">
        <v>278</v>
      </c>
      <c r="BQ13" s="7">
        <v>326</v>
      </c>
      <c r="BR13" s="7">
        <v>432</v>
      </c>
      <c r="BS13" s="100">
        <v>215</v>
      </c>
      <c r="BT13" s="99">
        <v>214</v>
      </c>
      <c r="BU13" s="99">
        <v>254</v>
      </c>
      <c r="BV13" s="99">
        <v>339</v>
      </c>
      <c r="BW13" s="99">
        <v>277</v>
      </c>
      <c r="BX13" s="99">
        <v>852</v>
      </c>
      <c r="BY13" s="99">
        <v>955</v>
      </c>
      <c r="BZ13" s="99">
        <v>985</v>
      </c>
      <c r="CA13" s="130">
        <v>1220</v>
      </c>
      <c r="CB13" s="36">
        <v>161</v>
      </c>
      <c r="CC13" s="7">
        <v>119</v>
      </c>
      <c r="CD13" s="7">
        <v>130</v>
      </c>
      <c r="CE13" s="7">
        <v>169</v>
      </c>
      <c r="CF13" s="100">
        <v>123</v>
      </c>
      <c r="CG13" s="99">
        <v>118</v>
      </c>
      <c r="CH13" s="99">
        <v>122</v>
      </c>
      <c r="CI13" s="99">
        <v>197</v>
      </c>
      <c r="CJ13" s="99">
        <v>134</v>
      </c>
      <c r="CK13" s="99">
        <v>218</v>
      </c>
      <c r="CL13" s="99">
        <v>198</v>
      </c>
      <c r="CM13" s="99">
        <v>196</v>
      </c>
      <c r="CN13">
        <v>217</v>
      </c>
      <c r="CO13" s="36">
        <v>1</v>
      </c>
      <c r="CP13" s="7">
        <v>6</v>
      </c>
      <c r="CQ13" s="7">
        <v>6</v>
      </c>
      <c r="CR13" s="7">
        <v>7</v>
      </c>
      <c r="CS13" s="100">
        <v>7</v>
      </c>
      <c r="CT13" s="99">
        <v>10</v>
      </c>
      <c r="CU13" s="99">
        <v>8</v>
      </c>
      <c r="CV13" s="99">
        <v>8</v>
      </c>
      <c r="CW13" s="99">
        <v>16</v>
      </c>
      <c r="CX13" s="99">
        <v>81</v>
      </c>
      <c r="CY13" s="99">
        <v>90</v>
      </c>
      <c r="CZ13" s="99">
        <v>105</v>
      </c>
      <c r="DA13" s="130">
        <v>133</v>
      </c>
      <c r="DB13" s="36"/>
      <c r="DC13" s="7"/>
      <c r="DD13" s="7"/>
      <c r="DE13" s="7"/>
      <c r="DF13" s="100"/>
      <c r="DI13" s="99">
        <v>2</v>
      </c>
      <c r="DJ13" s="99">
        <v>2</v>
      </c>
      <c r="DK13" s="99">
        <v>21</v>
      </c>
      <c r="DL13" s="99">
        <v>33</v>
      </c>
      <c r="DM13" s="99">
        <v>38</v>
      </c>
      <c r="DN13" s="130">
        <v>33</v>
      </c>
      <c r="DO13" s="36">
        <v>17</v>
      </c>
      <c r="DP13" s="7">
        <v>18</v>
      </c>
      <c r="DQ13" s="7">
        <v>23</v>
      </c>
      <c r="DR13" s="7">
        <v>31</v>
      </c>
      <c r="DS13" s="100">
        <v>26</v>
      </c>
      <c r="DT13" s="99">
        <v>31</v>
      </c>
      <c r="DU13" s="99">
        <v>35</v>
      </c>
      <c r="DV13" s="99">
        <v>34</v>
      </c>
      <c r="DW13" s="99">
        <v>55</v>
      </c>
      <c r="DX13" s="99">
        <v>128</v>
      </c>
      <c r="DY13" s="99">
        <v>147</v>
      </c>
      <c r="DZ13" s="99">
        <v>145</v>
      </c>
      <c r="EA13" s="130">
        <v>146</v>
      </c>
      <c r="EB13" s="3"/>
      <c r="EC13" s="3"/>
      <c r="ED13" s="3"/>
      <c r="EE13" s="3"/>
      <c r="EF13" s="3"/>
      <c r="EG13" s="3"/>
      <c r="EH13" s="3"/>
      <c r="EI13" s="3"/>
    </row>
    <row r="14" spans="1:139">
      <c r="A14" s="18" t="s">
        <v>24</v>
      </c>
      <c r="B14" s="24">
        <v>1049</v>
      </c>
      <c r="C14" s="7">
        <v>1000</v>
      </c>
      <c r="D14" s="7">
        <v>955</v>
      </c>
      <c r="E14" s="7">
        <v>981</v>
      </c>
      <c r="F14" s="99">
        <v>1116</v>
      </c>
      <c r="G14" s="99">
        <v>1125</v>
      </c>
      <c r="H14" s="99">
        <v>1085</v>
      </c>
      <c r="I14" s="99">
        <v>1161</v>
      </c>
      <c r="J14" s="99">
        <v>1138</v>
      </c>
      <c r="K14" s="99">
        <v>1596</v>
      </c>
      <c r="L14" s="99">
        <v>1653</v>
      </c>
      <c r="M14" s="99">
        <v>1756</v>
      </c>
      <c r="N14" s="130">
        <v>2021</v>
      </c>
      <c r="O14" s="36">
        <v>1049</v>
      </c>
      <c r="P14" s="7">
        <v>1000</v>
      </c>
      <c r="Q14" s="7">
        <v>955</v>
      </c>
      <c r="R14" s="7">
        <v>981</v>
      </c>
      <c r="S14" s="99">
        <v>1110</v>
      </c>
      <c r="T14" s="99">
        <v>1117</v>
      </c>
      <c r="U14" s="99">
        <v>1079</v>
      </c>
      <c r="V14" s="99">
        <v>1152</v>
      </c>
      <c r="W14" s="99">
        <v>1131</v>
      </c>
      <c r="X14" s="99">
        <v>1580</v>
      </c>
      <c r="Y14" s="99">
        <v>1629</v>
      </c>
      <c r="Z14" s="99">
        <v>1740</v>
      </c>
      <c r="AA14" s="130">
        <v>2011</v>
      </c>
      <c r="AB14" s="36">
        <v>728</v>
      </c>
      <c r="AC14" s="7">
        <v>691</v>
      </c>
      <c r="AD14" s="7">
        <v>617</v>
      </c>
      <c r="AE14" s="7">
        <v>614</v>
      </c>
      <c r="AF14" s="99">
        <v>624</v>
      </c>
      <c r="AG14" s="99">
        <v>657</v>
      </c>
      <c r="AH14" s="99">
        <v>605</v>
      </c>
      <c r="AI14" s="99">
        <v>652</v>
      </c>
      <c r="AJ14" s="99">
        <v>630</v>
      </c>
      <c r="AK14" s="99">
        <v>733</v>
      </c>
      <c r="AL14" s="99">
        <v>718</v>
      </c>
      <c r="AM14" s="99">
        <v>781</v>
      </c>
      <c r="AN14" s="130">
        <v>909</v>
      </c>
      <c r="AO14" s="36">
        <v>321</v>
      </c>
      <c r="AP14" s="7">
        <v>309</v>
      </c>
      <c r="AQ14" s="7">
        <v>338</v>
      </c>
      <c r="AR14" s="7">
        <v>367</v>
      </c>
      <c r="AS14" s="99">
        <v>492</v>
      </c>
      <c r="AT14" s="99">
        <v>468</v>
      </c>
      <c r="AU14" s="99">
        <v>480</v>
      </c>
      <c r="AV14" s="99">
        <v>509</v>
      </c>
      <c r="AW14" s="99">
        <v>508</v>
      </c>
      <c r="AX14" s="99">
        <v>863</v>
      </c>
      <c r="AY14" s="99">
        <v>935</v>
      </c>
      <c r="AZ14" s="99">
        <v>975</v>
      </c>
      <c r="BA14" s="130">
        <v>1112</v>
      </c>
      <c r="BB14" s="36">
        <v>970</v>
      </c>
      <c r="BC14" s="7">
        <v>920</v>
      </c>
      <c r="BD14" s="7">
        <v>870</v>
      </c>
      <c r="BE14" s="7">
        <v>886</v>
      </c>
      <c r="BF14" s="99">
        <v>982</v>
      </c>
      <c r="BG14" s="99">
        <v>988</v>
      </c>
      <c r="BH14" s="99">
        <v>962</v>
      </c>
      <c r="BI14" s="99">
        <v>1027</v>
      </c>
      <c r="BJ14" s="99">
        <v>986</v>
      </c>
      <c r="BK14" s="99">
        <v>1370</v>
      </c>
      <c r="BL14" s="99">
        <v>1413</v>
      </c>
      <c r="BM14" s="99">
        <v>1504</v>
      </c>
      <c r="BN14" s="130">
        <v>1729</v>
      </c>
      <c r="BO14" s="36">
        <v>71</v>
      </c>
      <c r="BP14" s="7">
        <v>71</v>
      </c>
      <c r="BQ14" s="7">
        <v>77</v>
      </c>
      <c r="BR14" s="7">
        <v>84</v>
      </c>
      <c r="BS14" s="99">
        <v>106</v>
      </c>
      <c r="BT14" s="99">
        <v>111</v>
      </c>
      <c r="BU14" s="99">
        <v>98</v>
      </c>
      <c r="BV14" s="99">
        <v>99</v>
      </c>
      <c r="BW14" s="99">
        <v>108</v>
      </c>
      <c r="BX14" s="99">
        <v>150</v>
      </c>
      <c r="BY14" s="99">
        <v>156</v>
      </c>
      <c r="BZ14" s="99">
        <v>167</v>
      </c>
      <c r="CA14" s="130">
        <v>186</v>
      </c>
      <c r="CB14" s="36">
        <v>25</v>
      </c>
      <c r="CC14" s="7">
        <v>25</v>
      </c>
      <c r="CD14" s="7">
        <v>29</v>
      </c>
      <c r="CE14" s="7">
        <v>30</v>
      </c>
      <c r="CF14" s="99">
        <v>35</v>
      </c>
      <c r="CG14" s="99">
        <v>33</v>
      </c>
      <c r="CH14" s="99">
        <v>35</v>
      </c>
      <c r="CI14" s="99">
        <v>32</v>
      </c>
      <c r="CJ14" s="99">
        <v>36</v>
      </c>
      <c r="CK14" s="99">
        <v>38</v>
      </c>
      <c r="CL14" s="99">
        <v>32</v>
      </c>
      <c r="CM14" s="99">
        <v>39</v>
      </c>
      <c r="CN14">
        <v>40</v>
      </c>
      <c r="CO14" s="36">
        <v>2</v>
      </c>
      <c r="CP14" s="7">
        <v>3</v>
      </c>
      <c r="CQ14" s="7">
        <v>1</v>
      </c>
      <c r="CR14" s="7">
        <v>4</v>
      </c>
      <c r="CS14" s="99">
        <v>6</v>
      </c>
      <c r="CT14" s="99">
        <v>4</v>
      </c>
      <c r="CU14" s="99">
        <v>5</v>
      </c>
      <c r="CV14" s="99">
        <v>9</v>
      </c>
      <c r="CW14" s="99">
        <v>7</v>
      </c>
      <c r="CX14" s="99">
        <v>14</v>
      </c>
      <c r="CY14" s="99">
        <v>16</v>
      </c>
      <c r="CZ14" s="99">
        <v>17</v>
      </c>
      <c r="DA14" s="130">
        <v>26</v>
      </c>
      <c r="DB14" s="36"/>
      <c r="DC14" s="7"/>
      <c r="DD14" s="7"/>
      <c r="DE14" s="7"/>
      <c r="DI14" s="99">
        <v>0</v>
      </c>
      <c r="DJ14" s="99">
        <v>8</v>
      </c>
      <c r="DK14" s="99">
        <v>19</v>
      </c>
      <c r="DL14" s="99">
        <v>15</v>
      </c>
      <c r="DM14" s="99">
        <v>17</v>
      </c>
      <c r="DN14" s="130">
        <v>29</v>
      </c>
      <c r="DO14" s="36">
        <v>6</v>
      </c>
      <c r="DP14" s="7">
        <v>6</v>
      </c>
      <c r="DQ14" s="7">
        <v>7</v>
      </c>
      <c r="DR14" s="7">
        <v>7</v>
      </c>
      <c r="DS14" s="99">
        <v>16</v>
      </c>
      <c r="DT14" s="99">
        <v>14</v>
      </c>
      <c r="DU14" s="99">
        <v>14</v>
      </c>
      <c r="DV14" s="99">
        <v>17</v>
      </c>
      <c r="DW14" s="99">
        <v>22</v>
      </c>
      <c r="DX14" s="99">
        <v>27</v>
      </c>
      <c r="DY14" s="99">
        <v>29</v>
      </c>
      <c r="DZ14" s="99">
        <v>35</v>
      </c>
      <c r="EA14" s="130">
        <v>41</v>
      </c>
      <c r="EB14" s="3"/>
      <c r="EC14" s="3"/>
      <c r="ED14" s="3"/>
      <c r="EE14" s="3"/>
      <c r="EF14" s="3"/>
      <c r="EG14" s="3"/>
      <c r="EH14" s="3"/>
      <c r="EI14" s="3"/>
    </row>
    <row r="15" spans="1:139">
      <c r="A15" s="18" t="s">
        <v>25</v>
      </c>
      <c r="B15" s="24">
        <v>1564</v>
      </c>
      <c r="C15" s="25">
        <v>1009</v>
      </c>
      <c r="D15" s="7">
        <v>1558</v>
      </c>
      <c r="E15" s="7">
        <v>1542</v>
      </c>
      <c r="F15" s="99">
        <v>1168</v>
      </c>
      <c r="G15" s="99">
        <v>1167</v>
      </c>
      <c r="H15" s="99">
        <v>1134</v>
      </c>
      <c r="I15" s="99">
        <v>961</v>
      </c>
      <c r="J15" s="99">
        <v>820</v>
      </c>
      <c r="K15" s="99">
        <v>1436</v>
      </c>
      <c r="L15" s="99">
        <v>1237</v>
      </c>
      <c r="M15" s="99">
        <v>1272</v>
      </c>
      <c r="N15" s="130">
        <v>1299</v>
      </c>
      <c r="O15" s="36">
        <v>1564</v>
      </c>
      <c r="P15" s="25">
        <v>1008</v>
      </c>
      <c r="Q15" s="7">
        <v>1557</v>
      </c>
      <c r="R15" s="7">
        <v>1540</v>
      </c>
      <c r="S15" s="99">
        <v>1161</v>
      </c>
      <c r="T15" s="99">
        <v>1152</v>
      </c>
      <c r="U15" s="99">
        <v>1099</v>
      </c>
      <c r="V15" s="99">
        <v>934</v>
      </c>
      <c r="W15" s="99">
        <v>816</v>
      </c>
      <c r="X15" s="99">
        <v>1421</v>
      </c>
      <c r="Y15" s="99">
        <v>1225</v>
      </c>
      <c r="Z15" s="99">
        <v>1252</v>
      </c>
      <c r="AA15" s="130">
        <v>1285</v>
      </c>
      <c r="AB15" s="36">
        <v>1014</v>
      </c>
      <c r="AC15" s="25">
        <v>636</v>
      </c>
      <c r="AD15" s="7">
        <v>969</v>
      </c>
      <c r="AE15" s="7">
        <v>929</v>
      </c>
      <c r="AF15" s="99">
        <v>627</v>
      </c>
      <c r="AG15" s="99">
        <v>619</v>
      </c>
      <c r="AH15" s="99">
        <v>587</v>
      </c>
      <c r="AI15" s="99">
        <v>489</v>
      </c>
      <c r="AJ15" s="99">
        <v>443</v>
      </c>
      <c r="AK15" s="99">
        <v>733</v>
      </c>
      <c r="AL15" s="99">
        <v>609</v>
      </c>
      <c r="AM15" s="99">
        <v>614</v>
      </c>
      <c r="AN15" s="130">
        <v>606</v>
      </c>
      <c r="AO15" s="36">
        <v>550</v>
      </c>
      <c r="AP15" s="25">
        <v>373</v>
      </c>
      <c r="AQ15" s="7">
        <v>589</v>
      </c>
      <c r="AR15" s="7">
        <v>613</v>
      </c>
      <c r="AS15" s="99">
        <v>541</v>
      </c>
      <c r="AT15" s="99">
        <v>548</v>
      </c>
      <c r="AU15" s="99">
        <v>547</v>
      </c>
      <c r="AV15" s="99">
        <v>472</v>
      </c>
      <c r="AW15" s="99">
        <v>377</v>
      </c>
      <c r="AX15" s="99">
        <v>703</v>
      </c>
      <c r="AY15" s="99">
        <v>628</v>
      </c>
      <c r="AZ15" s="99">
        <v>658</v>
      </c>
      <c r="BA15" s="130">
        <v>693</v>
      </c>
      <c r="BB15" s="36">
        <v>1281</v>
      </c>
      <c r="BC15" s="25">
        <v>730</v>
      </c>
      <c r="BD15" s="7">
        <v>1197</v>
      </c>
      <c r="BE15" s="7">
        <v>1183</v>
      </c>
      <c r="BF15" s="99">
        <v>797</v>
      </c>
      <c r="BG15" s="99">
        <v>808</v>
      </c>
      <c r="BH15" s="99">
        <v>758</v>
      </c>
      <c r="BI15" s="99">
        <v>665</v>
      </c>
      <c r="BJ15" s="99">
        <v>581</v>
      </c>
      <c r="BK15" s="99">
        <v>1162</v>
      </c>
      <c r="BL15" s="99">
        <v>957</v>
      </c>
      <c r="BM15" s="99">
        <v>927</v>
      </c>
      <c r="BN15" s="130">
        <v>938</v>
      </c>
      <c r="BO15" s="36">
        <v>262</v>
      </c>
      <c r="BP15" s="25">
        <v>259</v>
      </c>
      <c r="BQ15" s="7">
        <v>339</v>
      </c>
      <c r="BR15" s="7">
        <v>323</v>
      </c>
      <c r="BS15" s="99">
        <v>336</v>
      </c>
      <c r="BT15" s="99">
        <v>311</v>
      </c>
      <c r="BU15" s="99">
        <v>308</v>
      </c>
      <c r="BV15" s="99">
        <v>240</v>
      </c>
      <c r="BW15" s="99">
        <v>213</v>
      </c>
      <c r="BX15" s="99">
        <v>208</v>
      </c>
      <c r="BY15" s="99">
        <v>219</v>
      </c>
      <c r="BZ15" s="99">
        <v>259</v>
      </c>
      <c r="CA15" s="130">
        <v>276</v>
      </c>
      <c r="CB15" s="36">
        <v>178</v>
      </c>
      <c r="CC15" s="25">
        <v>199</v>
      </c>
      <c r="CD15" s="7">
        <v>238</v>
      </c>
      <c r="CE15" s="7">
        <v>226</v>
      </c>
      <c r="CF15" s="99">
        <v>256</v>
      </c>
      <c r="CG15" s="99">
        <v>216</v>
      </c>
      <c r="CH15" s="99">
        <v>224</v>
      </c>
      <c r="CI15" s="99">
        <v>170</v>
      </c>
      <c r="CJ15" s="99">
        <v>155</v>
      </c>
      <c r="CK15" s="99">
        <v>93</v>
      </c>
      <c r="CL15" s="99">
        <v>119</v>
      </c>
      <c r="CM15" s="99">
        <v>137</v>
      </c>
      <c r="CN15">
        <v>145</v>
      </c>
      <c r="CO15" s="36">
        <v>7</v>
      </c>
      <c r="CP15" s="25">
        <v>4</v>
      </c>
      <c r="CQ15" s="7">
        <v>8</v>
      </c>
      <c r="CR15" s="7">
        <v>12</v>
      </c>
      <c r="CS15" s="99">
        <v>15</v>
      </c>
      <c r="CT15" s="99">
        <v>14</v>
      </c>
      <c r="CU15" s="99">
        <v>17</v>
      </c>
      <c r="CV15" s="99">
        <v>13</v>
      </c>
      <c r="CW15" s="99">
        <v>7</v>
      </c>
      <c r="CX15" s="99">
        <v>25</v>
      </c>
      <c r="CY15" s="99">
        <v>25</v>
      </c>
      <c r="CZ15" s="99">
        <v>26</v>
      </c>
      <c r="DA15" s="130">
        <v>32</v>
      </c>
      <c r="DB15" s="36"/>
      <c r="DC15" s="25"/>
      <c r="DD15" s="7"/>
      <c r="DE15" s="7"/>
      <c r="DI15" s="99">
        <v>0</v>
      </c>
      <c r="DJ15" s="99">
        <v>0</v>
      </c>
      <c r="DK15" s="99">
        <v>2</v>
      </c>
      <c r="DL15" s="99">
        <v>3</v>
      </c>
      <c r="DM15" s="99">
        <v>8</v>
      </c>
      <c r="DN15" s="130">
        <v>7</v>
      </c>
      <c r="DO15" s="36">
        <v>14</v>
      </c>
      <c r="DP15" s="25">
        <v>15</v>
      </c>
      <c r="DQ15" s="7">
        <v>13</v>
      </c>
      <c r="DR15" s="7">
        <v>22</v>
      </c>
      <c r="DS15" s="99">
        <v>13</v>
      </c>
      <c r="DT15" s="99">
        <v>19</v>
      </c>
      <c r="DU15" s="99">
        <v>16</v>
      </c>
      <c r="DV15" s="99">
        <v>16</v>
      </c>
      <c r="DW15" s="99">
        <v>15</v>
      </c>
      <c r="DX15" s="99">
        <v>24</v>
      </c>
      <c r="DY15" s="99">
        <v>21</v>
      </c>
      <c r="DZ15" s="99">
        <v>32</v>
      </c>
      <c r="EA15" s="130">
        <v>32</v>
      </c>
      <c r="EB15" s="3"/>
      <c r="EC15" s="3"/>
      <c r="ED15" s="3"/>
      <c r="EE15" s="3"/>
      <c r="EF15" s="3"/>
      <c r="EG15" s="3"/>
      <c r="EH15" s="3"/>
      <c r="EI15" s="3"/>
    </row>
    <row r="16" spans="1:139">
      <c r="A16" s="18" t="s">
        <v>26</v>
      </c>
      <c r="B16" s="24">
        <v>818</v>
      </c>
      <c r="C16" s="7">
        <v>890</v>
      </c>
      <c r="D16" s="7">
        <v>736</v>
      </c>
      <c r="E16" s="7">
        <v>865</v>
      </c>
      <c r="F16" s="99">
        <v>1067</v>
      </c>
      <c r="G16" s="99">
        <v>1081</v>
      </c>
      <c r="H16" s="99">
        <v>1108</v>
      </c>
      <c r="I16" s="99">
        <v>1161</v>
      </c>
      <c r="J16" s="99">
        <v>1158</v>
      </c>
      <c r="K16" s="99">
        <v>1860</v>
      </c>
      <c r="L16" s="99">
        <v>1844</v>
      </c>
      <c r="M16" s="99">
        <v>1964</v>
      </c>
      <c r="N16" s="130">
        <v>1626</v>
      </c>
      <c r="O16" s="36">
        <v>818</v>
      </c>
      <c r="P16" s="7">
        <v>888</v>
      </c>
      <c r="Q16" s="7">
        <v>735</v>
      </c>
      <c r="R16" s="7">
        <v>862</v>
      </c>
      <c r="S16" s="99">
        <v>1062</v>
      </c>
      <c r="T16" s="99">
        <v>1059</v>
      </c>
      <c r="U16" s="99">
        <v>1095</v>
      </c>
      <c r="V16" s="99">
        <v>1147</v>
      </c>
      <c r="W16" s="99">
        <v>1130</v>
      </c>
      <c r="X16" s="99">
        <v>1732</v>
      </c>
      <c r="Y16" s="99">
        <v>1742</v>
      </c>
      <c r="Z16" s="99">
        <v>1855</v>
      </c>
      <c r="AA16" s="130">
        <v>1578</v>
      </c>
      <c r="AB16" s="36">
        <v>548</v>
      </c>
      <c r="AC16" s="7">
        <v>557</v>
      </c>
      <c r="AD16" s="7">
        <v>447</v>
      </c>
      <c r="AE16" s="7">
        <v>525</v>
      </c>
      <c r="AF16" s="99">
        <v>568</v>
      </c>
      <c r="AG16" s="99">
        <v>562</v>
      </c>
      <c r="AH16" s="99">
        <v>571</v>
      </c>
      <c r="AI16" s="99">
        <v>588</v>
      </c>
      <c r="AJ16" s="99">
        <v>598</v>
      </c>
      <c r="AK16" s="99">
        <v>891</v>
      </c>
      <c r="AL16" s="99">
        <v>836</v>
      </c>
      <c r="AM16" s="99">
        <v>860</v>
      </c>
      <c r="AN16" s="130">
        <v>712</v>
      </c>
      <c r="AO16" s="36">
        <v>270</v>
      </c>
      <c r="AP16" s="7">
        <v>333</v>
      </c>
      <c r="AQ16" s="7">
        <v>289</v>
      </c>
      <c r="AR16" s="7">
        <v>340</v>
      </c>
      <c r="AS16" s="99">
        <v>499</v>
      </c>
      <c r="AT16" s="99">
        <v>519</v>
      </c>
      <c r="AU16" s="99">
        <v>537</v>
      </c>
      <c r="AV16" s="99">
        <v>573</v>
      </c>
      <c r="AW16" s="99">
        <v>560</v>
      </c>
      <c r="AX16" s="99">
        <v>969</v>
      </c>
      <c r="AY16" s="99">
        <v>1008</v>
      </c>
      <c r="AZ16" s="99">
        <v>1104</v>
      </c>
      <c r="BA16" s="130">
        <v>914</v>
      </c>
      <c r="BB16" s="36">
        <v>565</v>
      </c>
      <c r="BC16" s="7">
        <v>645</v>
      </c>
      <c r="BD16" s="7">
        <v>513</v>
      </c>
      <c r="BE16" s="7">
        <v>638</v>
      </c>
      <c r="BF16" s="99">
        <v>705</v>
      </c>
      <c r="BG16" s="99">
        <v>742</v>
      </c>
      <c r="BH16" s="99">
        <v>726</v>
      </c>
      <c r="BI16" s="99">
        <v>768</v>
      </c>
      <c r="BJ16" s="99">
        <v>767</v>
      </c>
      <c r="BK16" s="99">
        <v>1017</v>
      </c>
      <c r="BL16" s="99">
        <v>1030</v>
      </c>
      <c r="BM16" s="99">
        <v>1087</v>
      </c>
      <c r="BN16" s="130">
        <v>983</v>
      </c>
      <c r="BO16" s="36">
        <v>236</v>
      </c>
      <c r="BP16" s="7">
        <v>224</v>
      </c>
      <c r="BQ16" s="7">
        <v>208</v>
      </c>
      <c r="BR16" s="7">
        <v>207</v>
      </c>
      <c r="BS16" s="99">
        <v>323</v>
      </c>
      <c r="BT16" s="99">
        <v>277</v>
      </c>
      <c r="BU16" s="99">
        <v>325</v>
      </c>
      <c r="BV16" s="99">
        <v>332</v>
      </c>
      <c r="BW16" s="99">
        <v>308</v>
      </c>
      <c r="BX16" s="99">
        <v>616</v>
      </c>
      <c r="BY16" s="99">
        <v>591</v>
      </c>
      <c r="BZ16" s="99">
        <v>640</v>
      </c>
      <c r="CA16" s="130">
        <v>486</v>
      </c>
      <c r="CB16" s="36">
        <v>176</v>
      </c>
      <c r="CC16" s="7">
        <v>165</v>
      </c>
      <c r="CD16" s="7">
        <v>152</v>
      </c>
      <c r="CE16" s="7">
        <v>141</v>
      </c>
      <c r="CF16" s="99">
        <v>244</v>
      </c>
      <c r="CG16" s="99">
        <v>189</v>
      </c>
      <c r="CH16" s="99">
        <v>230</v>
      </c>
      <c r="CI16" s="99">
        <v>235</v>
      </c>
      <c r="CJ16" s="99">
        <v>203</v>
      </c>
      <c r="CK16" s="99">
        <v>456</v>
      </c>
      <c r="CL16" s="99">
        <v>413</v>
      </c>
      <c r="CM16" s="99">
        <v>459</v>
      </c>
      <c r="CN16">
        <v>330</v>
      </c>
      <c r="CO16" s="36">
        <v>3</v>
      </c>
      <c r="CP16" s="7">
        <v>3</v>
      </c>
      <c r="CQ16" s="7">
        <v>5</v>
      </c>
      <c r="CR16" s="7">
        <v>3</v>
      </c>
      <c r="CS16" s="99">
        <v>16</v>
      </c>
      <c r="CT16" s="99">
        <v>13</v>
      </c>
      <c r="CU16" s="99">
        <v>12</v>
      </c>
      <c r="CV16" s="99">
        <v>11</v>
      </c>
      <c r="CW16" s="99">
        <v>15</v>
      </c>
      <c r="CX16" s="99">
        <v>42</v>
      </c>
      <c r="CY16" s="99">
        <v>54</v>
      </c>
      <c r="CZ16" s="99">
        <v>47</v>
      </c>
      <c r="DA16" s="130">
        <v>40</v>
      </c>
      <c r="DB16" s="36"/>
      <c r="DC16" s="7"/>
      <c r="DD16" s="7"/>
      <c r="DE16" s="7"/>
      <c r="DJ16" s="99">
        <v>5</v>
      </c>
      <c r="DK16" s="99">
        <v>8</v>
      </c>
      <c r="DL16" s="99">
        <v>11</v>
      </c>
      <c r="DM16" s="99">
        <v>17</v>
      </c>
      <c r="DN16" s="130">
        <v>20</v>
      </c>
      <c r="DO16" s="36">
        <v>14</v>
      </c>
      <c r="DP16" s="7">
        <v>16</v>
      </c>
      <c r="DQ16" s="7">
        <v>9</v>
      </c>
      <c r="DR16" s="7">
        <v>14</v>
      </c>
      <c r="DS16" s="99">
        <v>18</v>
      </c>
      <c r="DT16" s="99">
        <v>27</v>
      </c>
      <c r="DU16" s="99">
        <v>32</v>
      </c>
      <c r="DV16" s="99">
        <v>36</v>
      </c>
      <c r="DW16" s="99">
        <v>35</v>
      </c>
      <c r="DX16" s="99">
        <v>49</v>
      </c>
      <c r="DY16" s="99">
        <v>56</v>
      </c>
      <c r="DZ16" s="99">
        <v>64</v>
      </c>
      <c r="EA16" s="130">
        <v>49</v>
      </c>
      <c r="EB16" s="3"/>
      <c r="EC16" s="3"/>
      <c r="ED16" s="3"/>
      <c r="EE16" s="3"/>
      <c r="EF16" s="3"/>
      <c r="EG16" s="3"/>
      <c r="EH16" s="3"/>
      <c r="EI16" s="3"/>
    </row>
    <row r="17" spans="1:139">
      <c r="A17" s="18" t="s">
        <v>27</v>
      </c>
      <c r="B17" s="24">
        <v>546</v>
      </c>
      <c r="C17" s="7">
        <v>463</v>
      </c>
      <c r="D17" s="7">
        <v>421</v>
      </c>
      <c r="E17" s="7">
        <v>441</v>
      </c>
      <c r="F17" s="99">
        <v>516</v>
      </c>
      <c r="G17" s="99">
        <v>550</v>
      </c>
      <c r="H17" s="99">
        <v>552</v>
      </c>
      <c r="I17" s="99">
        <v>464</v>
      </c>
      <c r="J17" s="99">
        <v>448</v>
      </c>
      <c r="K17" s="99">
        <v>593</v>
      </c>
      <c r="L17" s="99">
        <v>1080</v>
      </c>
      <c r="M17" s="99">
        <v>1122</v>
      </c>
      <c r="N17" s="130">
        <v>1103</v>
      </c>
      <c r="O17" s="36">
        <v>546</v>
      </c>
      <c r="P17" s="7">
        <v>462</v>
      </c>
      <c r="Q17" s="7">
        <v>421</v>
      </c>
      <c r="R17" s="7">
        <v>441</v>
      </c>
      <c r="S17" s="99">
        <v>514</v>
      </c>
      <c r="T17" s="99">
        <v>548</v>
      </c>
      <c r="U17" s="99">
        <v>550</v>
      </c>
      <c r="V17" s="99">
        <v>458</v>
      </c>
      <c r="W17" s="99">
        <v>447</v>
      </c>
      <c r="X17" s="99">
        <v>592</v>
      </c>
      <c r="Y17" s="99">
        <v>1079</v>
      </c>
      <c r="Z17" s="99">
        <v>1121</v>
      </c>
      <c r="AA17" s="130">
        <v>1101</v>
      </c>
      <c r="AB17" s="36">
        <v>380</v>
      </c>
      <c r="AC17" s="7">
        <v>331</v>
      </c>
      <c r="AD17" s="7">
        <v>284</v>
      </c>
      <c r="AE17" s="7">
        <v>298</v>
      </c>
      <c r="AF17" s="99">
        <v>306</v>
      </c>
      <c r="AG17" s="99">
        <v>312</v>
      </c>
      <c r="AH17" s="99">
        <v>305</v>
      </c>
      <c r="AI17" s="99">
        <v>267</v>
      </c>
      <c r="AJ17" s="99">
        <v>248</v>
      </c>
      <c r="AK17" s="99">
        <v>333</v>
      </c>
      <c r="AL17" s="99">
        <v>486</v>
      </c>
      <c r="AM17" s="99">
        <v>487</v>
      </c>
      <c r="AN17" s="130">
        <v>478</v>
      </c>
      <c r="AO17" s="36">
        <v>166</v>
      </c>
      <c r="AP17" s="7">
        <v>132</v>
      </c>
      <c r="AQ17" s="7">
        <v>137</v>
      </c>
      <c r="AR17" s="7">
        <v>143</v>
      </c>
      <c r="AS17" s="99">
        <v>210</v>
      </c>
      <c r="AT17" s="99">
        <v>238</v>
      </c>
      <c r="AU17" s="99">
        <v>247</v>
      </c>
      <c r="AV17" s="99">
        <v>197</v>
      </c>
      <c r="AW17" s="99">
        <v>200</v>
      </c>
      <c r="AX17" s="99">
        <v>260</v>
      </c>
      <c r="AY17" s="99">
        <v>594</v>
      </c>
      <c r="AZ17" s="99">
        <v>635</v>
      </c>
      <c r="BA17" s="130">
        <v>625</v>
      </c>
      <c r="BB17" s="36">
        <v>412</v>
      </c>
      <c r="BC17" s="7">
        <v>329</v>
      </c>
      <c r="BD17" s="7">
        <v>256</v>
      </c>
      <c r="BE17" s="7">
        <v>279</v>
      </c>
      <c r="BF17" s="99">
        <v>317</v>
      </c>
      <c r="BG17" s="99">
        <v>313</v>
      </c>
      <c r="BH17" s="99">
        <v>321</v>
      </c>
      <c r="BI17" s="99">
        <v>313</v>
      </c>
      <c r="BJ17" s="99">
        <v>300</v>
      </c>
      <c r="BK17" s="99">
        <v>360</v>
      </c>
      <c r="BL17" s="99">
        <v>715</v>
      </c>
      <c r="BM17" s="99">
        <v>743</v>
      </c>
      <c r="BN17" s="130">
        <v>723</v>
      </c>
      <c r="BO17" s="36">
        <v>132</v>
      </c>
      <c r="BP17" s="7">
        <v>131</v>
      </c>
      <c r="BQ17" s="7">
        <v>165</v>
      </c>
      <c r="BR17" s="7">
        <v>158</v>
      </c>
      <c r="BS17" s="99">
        <v>182</v>
      </c>
      <c r="BT17" s="99">
        <v>219</v>
      </c>
      <c r="BU17" s="99">
        <v>216</v>
      </c>
      <c r="BV17" s="99">
        <v>138</v>
      </c>
      <c r="BW17" s="99">
        <v>136</v>
      </c>
      <c r="BX17" s="99">
        <v>220</v>
      </c>
      <c r="BY17" s="99">
        <v>338</v>
      </c>
      <c r="BZ17" s="99">
        <v>353</v>
      </c>
      <c r="CA17" s="130">
        <v>352</v>
      </c>
      <c r="CB17" s="36">
        <v>115</v>
      </c>
      <c r="CC17" s="7">
        <v>113</v>
      </c>
      <c r="CD17" s="7">
        <v>146</v>
      </c>
      <c r="CE17" s="7">
        <v>144</v>
      </c>
      <c r="CF17" s="99">
        <v>160</v>
      </c>
      <c r="CG17" s="99">
        <v>196</v>
      </c>
      <c r="CH17" s="99">
        <v>192</v>
      </c>
      <c r="CI17" s="99">
        <v>111</v>
      </c>
      <c r="CJ17" s="99">
        <v>112</v>
      </c>
      <c r="CK17" s="99">
        <v>196</v>
      </c>
      <c r="CL17" s="99">
        <v>201</v>
      </c>
      <c r="CM17" s="99">
        <v>216</v>
      </c>
      <c r="CN17">
        <v>201</v>
      </c>
      <c r="CO17" s="36">
        <v>0</v>
      </c>
      <c r="CP17" s="7">
        <v>0</v>
      </c>
      <c r="CQ17" s="7">
        <v>0</v>
      </c>
      <c r="CR17" s="7">
        <v>3</v>
      </c>
      <c r="CS17" s="99">
        <v>4</v>
      </c>
      <c r="CT17" s="99">
        <v>3</v>
      </c>
      <c r="CU17" s="99">
        <v>3</v>
      </c>
      <c r="CV17" s="99">
        <v>1</v>
      </c>
      <c r="CW17" s="99">
        <v>1</v>
      </c>
      <c r="CX17" s="99">
        <v>2</v>
      </c>
      <c r="CY17" s="99">
        <v>8</v>
      </c>
      <c r="CZ17" s="99">
        <v>10</v>
      </c>
      <c r="DA17" s="130">
        <v>13</v>
      </c>
      <c r="DB17" s="36"/>
      <c r="DC17" s="7"/>
      <c r="DD17" s="7"/>
      <c r="DE17" s="7"/>
      <c r="DI17" s="99">
        <v>2</v>
      </c>
      <c r="DJ17" s="99">
        <v>2</v>
      </c>
      <c r="DK17" s="99">
        <v>2</v>
      </c>
      <c r="DL17" s="99">
        <v>2</v>
      </c>
      <c r="DM17" s="99">
        <v>2</v>
      </c>
      <c r="DN17" s="130">
        <v>2</v>
      </c>
      <c r="DO17" s="36">
        <v>2</v>
      </c>
      <c r="DP17" s="7">
        <v>2</v>
      </c>
      <c r="DQ17" s="7">
        <v>0</v>
      </c>
      <c r="DR17" s="7">
        <v>1</v>
      </c>
      <c r="DS17" s="99">
        <v>11</v>
      </c>
      <c r="DT17" s="99">
        <v>13</v>
      </c>
      <c r="DU17" s="99">
        <v>10</v>
      </c>
      <c r="DV17" s="99">
        <v>4</v>
      </c>
      <c r="DW17" s="99">
        <v>8</v>
      </c>
      <c r="DX17" s="99">
        <v>8</v>
      </c>
      <c r="DY17" s="99">
        <v>16</v>
      </c>
      <c r="DZ17" s="99">
        <v>13</v>
      </c>
      <c r="EA17" s="130">
        <v>11</v>
      </c>
      <c r="EB17" s="3"/>
      <c r="EC17" s="3"/>
      <c r="ED17" s="3"/>
      <c r="EE17" s="3"/>
      <c r="EF17" s="3"/>
      <c r="EG17" s="3"/>
      <c r="EH17" s="3"/>
      <c r="EI17" s="3"/>
    </row>
    <row r="18" spans="1:139">
      <c r="A18" s="18" t="s">
        <v>28</v>
      </c>
      <c r="B18" s="24">
        <v>1702</v>
      </c>
      <c r="C18" s="7">
        <v>1911</v>
      </c>
      <c r="D18" s="7">
        <v>1865</v>
      </c>
      <c r="E18" s="7">
        <v>1954</v>
      </c>
      <c r="F18" s="99">
        <v>2622</v>
      </c>
      <c r="G18" s="99">
        <v>2813</v>
      </c>
      <c r="H18" s="109">
        <v>3062</v>
      </c>
      <c r="I18" s="99">
        <v>1874</v>
      </c>
      <c r="J18" s="99">
        <v>1761</v>
      </c>
      <c r="K18" s="99">
        <v>1900</v>
      </c>
      <c r="L18" s="99">
        <v>1818</v>
      </c>
      <c r="M18" s="99">
        <v>1829</v>
      </c>
      <c r="N18" s="130">
        <v>1938</v>
      </c>
      <c r="O18" s="36">
        <v>1702</v>
      </c>
      <c r="P18" s="7">
        <v>1907</v>
      </c>
      <c r="Q18" s="7">
        <v>1864</v>
      </c>
      <c r="R18" s="7">
        <v>1951</v>
      </c>
      <c r="S18" s="99">
        <v>2600</v>
      </c>
      <c r="T18" s="99">
        <v>2797</v>
      </c>
      <c r="U18" s="99">
        <v>3041</v>
      </c>
      <c r="V18" s="99">
        <v>1851</v>
      </c>
      <c r="W18" s="109">
        <v>1719</v>
      </c>
      <c r="X18" s="99">
        <v>1853</v>
      </c>
      <c r="Y18" s="99">
        <v>1747</v>
      </c>
      <c r="Z18" s="99">
        <v>1772</v>
      </c>
      <c r="AA18" s="130">
        <v>1889</v>
      </c>
      <c r="AB18" s="36">
        <v>1140</v>
      </c>
      <c r="AC18" s="7">
        <v>1231</v>
      </c>
      <c r="AD18" s="7">
        <v>1187</v>
      </c>
      <c r="AE18" s="7">
        <v>1213</v>
      </c>
      <c r="AF18" s="99">
        <v>1334</v>
      </c>
      <c r="AG18" s="99">
        <v>1372</v>
      </c>
      <c r="AH18" s="99">
        <v>1414</v>
      </c>
      <c r="AI18" s="99">
        <v>921</v>
      </c>
      <c r="AJ18" s="109">
        <v>896</v>
      </c>
      <c r="AK18" s="99">
        <v>1063</v>
      </c>
      <c r="AL18" s="99">
        <v>988</v>
      </c>
      <c r="AM18" s="99">
        <v>987</v>
      </c>
      <c r="AN18" s="130">
        <v>1050</v>
      </c>
      <c r="AO18" s="36">
        <v>562</v>
      </c>
      <c r="AP18" s="7">
        <v>680</v>
      </c>
      <c r="AQ18" s="7">
        <v>678</v>
      </c>
      <c r="AR18" s="7">
        <v>741</v>
      </c>
      <c r="AS18" s="99">
        <v>1288</v>
      </c>
      <c r="AT18" s="99">
        <v>1441</v>
      </c>
      <c r="AU18" s="99">
        <v>1648</v>
      </c>
      <c r="AV18" s="99">
        <v>953</v>
      </c>
      <c r="AW18" s="109">
        <v>865</v>
      </c>
      <c r="AX18" s="99">
        <v>837</v>
      </c>
      <c r="AY18" s="99">
        <v>830</v>
      </c>
      <c r="AZ18" s="99">
        <v>842</v>
      </c>
      <c r="BA18" s="130">
        <v>888</v>
      </c>
      <c r="BB18" s="36">
        <v>1410</v>
      </c>
      <c r="BC18" s="7">
        <v>1582</v>
      </c>
      <c r="BD18" s="7">
        <v>1541</v>
      </c>
      <c r="BE18" s="7">
        <v>1602</v>
      </c>
      <c r="BF18" s="99">
        <v>2083</v>
      </c>
      <c r="BG18" s="99">
        <v>2253</v>
      </c>
      <c r="BH18" s="99">
        <v>2317</v>
      </c>
      <c r="BI18" s="99">
        <v>1281</v>
      </c>
      <c r="BJ18" s="109">
        <v>1200</v>
      </c>
      <c r="BK18" s="99">
        <v>1266</v>
      </c>
      <c r="BL18" s="99">
        <v>1250</v>
      </c>
      <c r="BM18" s="99">
        <v>1239</v>
      </c>
      <c r="BN18" s="130">
        <v>1335</v>
      </c>
      <c r="BO18" s="36">
        <v>261</v>
      </c>
      <c r="BP18" s="7">
        <v>296</v>
      </c>
      <c r="BQ18" s="7">
        <v>286</v>
      </c>
      <c r="BR18" s="7">
        <v>312</v>
      </c>
      <c r="BS18" s="99">
        <v>450</v>
      </c>
      <c r="BT18" s="99">
        <v>470</v>
      </c>
      <c r="BU18" s="99">
        <v>612</v>
      </c>
      <c r="BV18" s="99">
        <v>422</v>
      </c>
      <c r="BW18" s="109">
        <v>426</v>
      </c>
      <c r="BX18" s="99">
        <v>488</v>
      </c>
      <c r="BY18" s="99">
        <v>382</v>
      </c>
      <c r="BZ18" s="99">
        <v>416</v>
      </c>
      <c r="CA18" s="130">
        <v>411</v>
      </c>
      <c r="CB18" s="36">
        <v>164</v>
      </c>
      <c r="CC18" s="7">
        <v>183</v>
      </c>
      <c r="CD18" s="7">
        <v>175</v>
      </c>
      <c r="CE18" s="7">
        <v>192</v>
      </c>
      <c r="CF18" s="99">
        <v>253</v>
      </c>
      <c r="CG18" s="99">
        <v>244</v>
      </c>
      <c r="CH18" s="99">
        <v>365</v>
      </c>
      <c r="CI18" s="99">
        <v>299</v>
      </c>
      <c r="CJ18" s="109">
        <v>315</v>
      </c>
      <c r="CK18" s="99">
        <v>406</v>
      </c>
      <c r="CL18" s="99">
        <v>288</v>
      </c>
      <c r="CM18" s="99">
        <v>303</v>
      </c>
      <c r="CN18">
        <v>282</v>
      </c>
      <c r="CO18" s="36">
        <v>7</v>
      </c>
      <c r="CP18" s="7">
        <v>5</v>
      </c>
      <c r="CQ18" s="7">
        <v>8</v>
      </c>
      <c r="CR18" s="7">
        <v>9</v>
      </c>
      <c r="CS18" s="99">
        <v>21</v>
      </c>
      <c r="CT18" s="99">
        <v>19</v>
      </c>
      <c r="CU18" s="99">
        <v>37</v>
      </c>
      <c r="CV18" s="99">
        <v>90</v>
      </c>
      <c r="CW18" s="109">
        <v>28</v>
      </c>
      <c r="CX18" s="99">
        <v>33</v>
      </c>
      <c r="CY18" s="99">
        <v>34</v>
      </c>
      <c r="CZ18" s="99">
        <v>31</v>
      </c>
      <c r="DA18" s="130">
        <v>52</v>
      </c>
      <c r="DB18" s="36"/>
      <c r="DC18" s="7"/>
      <c r="DD18" s="7"/>
      <c r="DE18" s="7"/>
      <c r="DI18" s="99">
        <v>4</v>
      </c>
      <c r="DJ18" s="109">
        <v>7</v>
      </c>
      <c r="DK18" s="99">
        <v>9</v>
      </c>
      <c r="DL18" s="99">
        <v>9</v>
      </c>
      <c r="DM18" s="99">
        <v>11</v>
      </c>
      <c r="DN18" s="130">
        <v>11</v>
      </c>
      <c r="DO18" s="36">
        <v>24</v>
      </c>
      <c r="DP18" s="7">
        <v>24</v>
      </c>
      <c r="DQ18" s="7">
        <v>29</v>
      </c>
      <c r="DR18" s="7">
        <v>28</v>
      </c>
      <c r="DS18" s="99">
        <v>46</v>
      </c>
      <c r="DT18" s="99">
        <v>55</v>
      </c>
      <c r="DU18" s="99">
        <v>75</v>
      </c>
      <c r="DV18" s="99">
        <v>54</v>
      </c>
      <c r="DW18" s="99">
        <v>58</v>
      </c>
      <c r="DX18" s="99">
        <v>57</v>
      </c>
      <c r="DY18" s="99">
        <v>72</v>
      </c>
      <c r="DZ18" s="99">
        <v>75</v>
      </c>
      <c r="EA18" s="130">
        <v>80</v>
      </c>
      <c r="EB18" s="3"/>
      <c r="EC18" s="3"/>
      <c r="ED18" s="3"/>
      <c r="EE18" s="3"/>
      <c r="EF18" s="3"/>
      <c r="EG18" s="3"/>
      <c r="EH18" s="3"/>
      <c r="EI18" s="3"/>
    </row>
    <row r="19" spans="1:139">
      <c r="A19" s="18" t="s">
        <v>29</v>
      </c>
      <c r="B19" s="24">
        <v>914</v>
      </c>
      <c r="C19" s="7">
        <v>980</v>
      </c>
      <c r="D19" s="7">
        <v>1033</v>
      </c>
      <c r="E19" s="7">
        <v>618</v>
      </c>
      <c r="F19" s="99">
        <v>1017</v>
      </c>
      <c r="G19" s="99">
        <v>1051</v>
      </c>
      <c r="H19" s="99">
        <v>846</v>
      </c>
      <c r="I19" s="99">
        <v>944</v>
      </c>
      <c r="J19" s="99">
        <v>946</v>
      </c>
      <c r="K19" s="99">
        <v>863</v>
      </c>
      <c r="L19" s="99">
        <v>916</v>
      </c>
      <c r="M19" s="99">
        <v>1041</v>
      </c>
      <c r="N19" s="130">
        <v>1028</v>
      </c>
      <c r="O19" s="36">
        <v>914</v>
      </c>
      <c r="P19" s="7">
        <v>979</v>
      </c>
      <c r="Q19" s="7">
        <v>1030</v>
      </c>
      <c r="R19" s="7">
        <v>618</v>
      </c>
      <c r="S19" s="99">
        <v>1014</v>
      </c>
      <c r="T19" s="99">
        <v>1048</v>
      </c>
      <c r="U19" s="99">
        <v>842</v>
      </c>
      <c r="V19" s="99">
        <v>938</v>
      </c>
      <c r="W19" s="99">
        <v>935</v>
      </c>
      <c r="X19" s="99">
        <v>852</v>
      </c>
      <c r="Y19" s="99">
        <v>903</v>
      </c>
      <c r="Z19" s="99">
        <v>1013</v>
      </c>
      <c r="AA19" s="130">
        <v>996</v>
      </c>
      <c r="AB19" s="36">
        <v>582</v>
      </c>
      <c r="AC19" s="7">
        <v>612</v>
      </c>
      <c r="AD19" s="7">
        <v>607</v>
      </c>
      <c r="AE19" s="7">
        <v>442</v>
      </c>
      <c r="AF19" s="99">
        <v>603</v>
      </c>
      <c r="AG19" s="99">
        <v>639</v>
      </c>
      <c r="AH19" s="99">
        <v>452</v>
      </c>
      <c r="AI19" s="99">
        <v>500</v>
      </c>
      <c r="AJ19" s="99">
        <v>501</v>
      </c>
      <c r="AK19" s="99">
        <v>442</v>
      </c>
      <c r="AL19" s="99">
        <v>466</v>
      </c>
      <c r="AM19" s="99">
        <v>499</v>
      </c>
      <c r="AN19" s="130">
        <v>487</v>
      </c>
      <c r="AO19" s="36">
        <v>332</v>
      </c>
      <c r="AP19" s="7">
        <v>368</v>
      </c>
      <c r="AQ19" s="7">
        <v>426</v>
      </c>
      <c r="AR19" s="7">
        <v>176</v>
      </c>
      <c r="AS19" s="99">
        <v>414</v>
      </c>
      <c r="AT19" s="99">
        <v>412</v>
      </c>
      <c r="AU19" s="99">
        <v>394</v>
      </c>
      <c r="AV19" s="99">
        <v>444</v>
      </c>
      <c r="AW19" s="99">
        <v>445</v>
      </c>
      <c r="AX19" s="99">
        <v>421</v>
      </c>
      <c r="AY19" s="99">
        <v>450</v>
      </c>
      <c r="AZ19" s="99">
        <v>542</v>
      </c>
      <c r="BA19" s="130">
        <v>541</v>
      </c>
      <c r="BB19" s="36">
        <v>815</v>
      </c>
      <c r="BC19" s="7">
        <v>867</v>
      </c>
      <c r="BD19" s="7">
        <v>904</v>
      </c>
      <c r="BE19" s="7">
        <v>534</v>
      </c>
      <c r="BF19" s="99">
        <v>841</v>
      </c>
      <c r="BG19" s="99">
        <v>892</v>
      </c>
      <c r="BH19" s="99">
        <v>697</v>
      </c>
      <c r="BI19" s="99">
        <v>788</v>
      </c>
      <c r="BJ19" s="99">
        <v>771</v>
      </c>
      <c r="BK19" s="99">
        <v>717</v>
      </c>
      <c r="BL19" s="99">
        <v>738</v>
      </c>
      <c r="BM19" s="99">
        <v>813</v>
      </c>
      <c r="BN19" s="130">
        <v>801</v>
      </c>
      <c r="BO19" s="36">
        <v>45</v>
      </c>
      <c r="BP19" s="7">
        <v>48</v>
      </c>
      <c r="BQ19" s="7">
        <v>60</v>
      </c>
      <c r="BR19" s="7">
        <v>48</v>
      </c>
      <c r="BS19" s="99">
        <v>104</v>
      </c>
      <c r="BT19" s="99">
        <v>74</v>
      </c>
      <c r="BU19" s="99">
        <v>76</v>
      </c>
      <c r="BV19" s="99">
        <v>74</v>
      </c>
      <c r="BW19" s="99">
        <v>86</v>
      </c>
      <c r="BX19" s="99">
        <v>60</v>
      </c>
      <c r="BY19" s="99">
        <v>69</v>
      </c>
      <c r="BZ19" s="99">
        <v>73</v>
      </c>
      <c r="CA19" s="130">
        <v>70</v>
      </c>
      <c r="CB19" s="36">
        <v>20</v>
      </c>
      <c r="CC19" s="7">
        <v>19</v>
      </c>
      <c r="CD19" s="7">
        <v>21</v>
      </c>
      <c r="CE19" s="7">
        <v>26</v>
      </c>
      <c r="CF19" s="99">
        <v>81</v>
      </c>
      <c r="CG19" s="99">
        <v>44</v>
      </c>
      <c r="CH19" s="99">
        <v>44</v>
      </c>
      <c r="CI19" s="99">
        <v>45</v>
      </c>
      <c r="CJ19" s="99">
        <v>52</v>
      </c>
      <c r="CK19" s="99">
        <v>28</v>
      </c>
      <c r="CL19" s="99">
        <v>30</v>
      </c>
      <c r="CM19" s="99">
        <v>34</v>
      </c>
      <c r="CN19">
        <v>29</v>
      </c>
      <c r="CO19" s="36">
        <v>7</v>
      </c>
      <c r="CP19" s="7">
        <v>16</v>
      </c>
      <c r="CQ19" s="7">
        <v>12</v>
      </c>
      <c r="CR19" s="7">
        <v>7</v>
      </c>
      <c r="CS19" s="99">
        <v>12</v>
      </c>
      <c r="CT19" s="99">
        <v>12</v>
      </c>
      <c r="CU19" s="99">
        <v>19</v>
      </c>
      <c r="CV19" s="99">
        <v>15</v>
      </c>
      <c r="CW19" s="99">
        <v>16</v>
      </c>
      <c r="CX19" s="99">
        <v>19</v>
      </c>
      <c r="CY19" s="99">
        <v>21</v>
      </c>
      <c r="CZ19" s="99">
        <v>33</v>
      </c>
      <c r="DA19" s="130">
        <v>35</v>
      </c>
      <c r="DB19" s="36"/>
      <c r="DC19" s="7"/>
      <c r="DD19" s="7"/>
      <c r="DE19" s="7"/>
      <c r="DI19" s="99">
        <v>1</v>
      </c>
      <c r="DJ19" s="99">
        <v>8</v>
      </c>
      <c r="DK19" s="99">
        <v>10</v>
      </c>
      <c r="DL19" s="99">
        <v>24</v>
      </c>
      <c r="DM19" s="99">
        <v>38</v>
      </c>
      <c r="DN19" s="130">
        <v>31</v>
      </c>
      <c r="DO19" s="36">
        <v>47</v>
      </c>
      <c r="DP19" s="7">
        <v>48</v>
      </c>
      <c r="DQ19" s="7">
        <v>54</v>
      </c>
      <c r="DR19" s="7">
        <v>29</v>
      </c>
      <c r="DS19" s="99">
        <v>57</v>
      </c>
      <c r="DT19" s="99">
        <v>70</v>
      </c>
      <c r="DU19" s="99">
        <v>50</v>
      </c>
      <c r="DV19" s="99">
        <v>60</v>
      </c>
      <c r="DW19" s="99">
        <v>54</v>
      </c>
      <c r="DX19" s="99">
        <v>46</v>
      </c>
      <c r="DY19" s="99">
        <v>51</v>
      </c>
      <c r="DZ19" s="99">
        <v>56</v>
      </c>
      <c r="EA19" s="130">
        <v>59</v>
      </c>
      <c r="EB19" s="3"/>
      <c r="EC19" s="3"/>
      <c r="ED19" s="3"/>
      <c r="EE19" s="3"/>
      <c r="EF19" s="3"/>
      <c r="EG19" s="3"/>
      <c r="EH19" s="3"/>
      <c r="EI19" s="3"/>
    </row>
    <row r="20" spans="1:139">
      <c r="A20" s="18" t="s">
        <v>30</v>
      </c>
      <c r="B20" s="24">
        <v>786</v>
      </c>
      <c r="C20" s="7">
        <v>798</v>
      </c>
      <c r="D20" s="7">
        <v>848</v>
      </c>
      <c r="E20" s="7">
        <v>727</v>
      </c>
      <c r="F20" s="99">
        <v>583</v>
      </c>
      <c r="G20" s="99">
        <v>654</v>
      </c>
      <c r="H20" s="99">
        <v>927</v>
      </c>
      <c r="I20" s="99">
        <v>740</v>
      </c>
      <c r="J20" s="99">
        <v>676</v>
      </c>
      <c r="K20" s="99">
        <v>1777</v>
      </c>
      <c r="L20" s="99">
        <v>1777</v>
      </c>
      <c r="M20" s="99">
        <v>1711</v>
      </c>
      <c r="N20" s="130">
        <v>1950</v>
      </c>
      <c r="O20" s="36">
        <v>786</v>
      </c>
      <c r="P20" s="7">
        <v>798</v>
      </c>
      <c r="Q20" s="7">
        <v>847</v>
      </c>
      <c r="R20" s="7">
        <v>724</v>
      </c>
      <c r="S20" s="99">
        <v>582</v>
      </c>
      <c r="T20" s="99">
        <v>632</v>
      </c>
      <c r="U20" s="99">
        <v>926</v>
      </c>
      <c r="V20" s="99">
        <v>730</v>
      </c>
      <c r="W20" s="99">
        <v>665</v>
      </c>
      <c r="X20" s="99">
        <v>1713</v>
      </c>
      <c r="Y20" s="99">
        <v>1615</v>
      </c>
      <c r="Z20" s="99">
        <v>1688</v>
      </c>
      <c r="AA20" s="130">
        <v>1937</v>
      </c>
      <c r="AB20" s="36">
        <v>595</v>
      </c>
      <c r="AC20" s="7">
        <v>563</v>
      </c>
      <c r="AD20" s="7">
        <v>585</v>
      </c>
      <c r="AE20" s="7">
        <v>508</v>
      </c>
      <c r="AF20" s="99">
        <v>361</v>
      </c>
      <c r="AG20" s="99">
        <v>383</v>
      </c>
      <c r="AH20" s="99">
        <v>497</v>
      </c>
      <c r="AI20" s="99">
        <v>400</v>
      </c>
      <c r="AJ20" s="99">
        <v>375</v>
      </c>
      <c r="AK20" s="99">
        <v>953</v>
      </c>
      <c r="AL20" s="99">
        <v>926</v>
      </c>
      <c r="AM20" s="99">
        <v>832</v>
      </c>
      <c r="AN20" s="130">
        <v>865</v>
      </c>
      <c r="AO20" s="36">
        <v>191</v>
      </c>
      <c r="AP20" s="7">
        <v>235</v>
      </c>
      <c r="AQ20" s="7">
        <v>263</v>
      </c>
      <c r="AR20" s="7">
        <v>219</v>
      </c>
      <c r="AS20" s="99">
        <v>222</v>
      </c>
      <c r="AT20" s="99">
        <v>271</v>
      </c>
      <c r="AU20" s="99">
        <v>430</v>
      </c>
      <c r="AV20" s="99">
        <v>340</v>
      </c>
      <c r="AW20" s="99">
        <v>301</v>
      </c>
      <c r="AX20" s="99">
        <v>824</v>
      </c>
      <c r="AY20" s="99">
        <v>851</v>
      </c>
      <c r="AZ20" s="99">
        <v>879</v>
      </c>
      <c r="BA20" s="130">
        <v>1085</v>
      </c>
      <c r="BB20" s="36">
        <v>719</v>
      </c>
      <c r="BC20" s="7">
        <v>726</v>
      </c>
      <c r="BD20" s="7">
        <v>741</v>
      </c>
      <c r="BE20" s="7">
        <v>650</v>
      </c>
      <c r="BF20" s="99">
        <v>505</v>
      </c>
      <c r="BG20" s="99">
        <v>560</v>
      </c>
      <c r="BH20" s="99">
        <v>784</v>
      </c>
      <c r="BI20" s="99">
        <v>618</v>
      </c>
      <c r="BJ20" s="99">
        <v>564</v>
      </c>
      <c r="BK20" s="99">
        <v>1432</v>
      </c>
      <c r="BL20" s="99">
        <v>1326</v>
      </c>
      <c r="BM20" s="99">
        <v>1372</v>
      </c>
      <c r="BN20" s="130">
        <v>1544</v>
      </c>
      <c r="BO20" s="36">
        <v>57</v>
      </c>
      <c r="BP20" s="7">
        <v>61</v>
      </c>
      <c r="BQ20" s="7">
        <v>97</v>
      </c>
      <c r="BR20" s="7">
        <v>65</v>
      </c>
      <c r="BS20" s="99">
        <v>73</v>
      </c>
      <c r="BT20" s="99">
        <v>67</v>
      </c>
      <c r="BU20" s="99">
        <v>125</v>
      </c>
      <c r="BV20" s="99">
        <v>93</v>
      </c>
      <c r="BW20" s="99">
        <v>84</v>
      </c>
      <c r="BX20" s="99">
        <v>194</v>
      </c>
      <c r="BY20" s="99">
        <v>205</v>
      </c>
      <c r="BZ20" s="99">
        <v>243</v>
      </c>
      <c r="CA20" s="130">
        <v>318</v>
      </c>
      <c r="CB20" s="36">
        <v>25</v>
      </c>
      <c r="CC20" s="7">
        <v>28</v>
      </c>
      <c r="CD20" s="7">
        <v>52</v>
      </c>
      <c r="CE20" s="7">
        <v>26</v>
      </c>
      <c r="CF20" s="99">
        <v>37</v>
      </c>
      <c r="CG20" s="99">
        <v>21</v>
      </c>
      <c r="CH20" s="99">
        <v>46</v>
      </c>
      <c r="CI20" s="99">
        <v>46</v>
      </c>
      <c r="CJ20" s="99">
        <v>32</v>
      </c>
      <c r="CK20" s="99">
        <v>27</v>
      </c>
      <c r="CL20" s="99">
        <v>41</v>
      </c>
      <c r="CM20" s="99">
        <v>41</v>
      </c>
      <c r="CN20">
        <v>47</v>
      </c>
      <c r="CO20" s="36">
        <v>4</v>
      </c>
      <c r="CP20" s="7">
        <v>3</v>
      </c>
      <c r="CQ20" s="7">
        <v>2</v>
      </c>
      <c r="CR20" s="7">
        <v>4</v>
      </c>
      <c r="CS20" s="99">
        <v>1</v>
      </c>
      <c r="CT20" s="99">
        <v>2</v>
      </c>
      <c r="CU20" s="99">
        <v>6</v>
      </c>
      <c r="CV20" s="99">
        <v>8</v>
      </c>
      <c r="CW20" s="99">
        <v>6</v>
      </c>
      <c r="CX20" s="99">
        <v>28</v>
      </c>
      <c r="CY20" s="99">
        <v>28</v>
      </c>
      <c r="CZ20" s="99">
        <v>27</v>
      </c>
      <c r="DA20" s="130">
        <v>31</v>
      </c>
      <c r="DB20" s="36"/>
      <c r="DC20" s="7"/>
      <c r="DD20" s="7"/>
      <c r="DE20" s="7"/>
      <c r="DI20" s="99">
        <v>1</v>
      </c>
      <c r="DJ20" s="99">
        <v>5</v>
      </c>
      <c r="DK20" s="99">
        <v>26</v>
      </c>
      <c r="DL20" s="99">
        <v>24</v>
      </c>
      <c r="DM20" s="99">
        <v>20</v>
      </c>
      <c r="DN20" s="130">
        <v>15</v>
      </c>
      <c r="DO20" s="36">
        <v>6</v>
      </c>
      <c r="DP20" s="7">
        <v>8</v>
      </c>
      <c r="DQ20" s="7">
        <v>7</v>
      </c>
      <c r="DR20" s="7">
        <v>5</v>
      </c>
      <c r="DS20" s="99">
        <v>3</v>
      </c>
      <c r="DT20" s="99">
        <v>3</v>
      </c>
      <c r="DU20" s="99">
        <v>11</v>
      </c>
      <c r="DV20" s="99">
        <v>10</v>
      </c>
      <c r="DW20" s="99">
        <v>6</v>
      </c>
      <c r="DX20" s="99">
        <v>33</v>
      </c>
      <c r="DY20" s="99">
        <v>32</v>
      </c>
      <c r="DZ20" s="99">
        <v>26</v>
      </c>
      <c r="EA20" s="130">
        <v>29</v>
      </c>
      <c r="EB20" s="3"/>
      <c r="EC20" s="3"/>
      <c r="ED20" s="3"/>
      <c r="EE20" s="3"/>
      <c r="EF20" s="3"/>
      <c r="EG20" s="3"/>
      <c r="EH20" s="3"/>
      <c r="EI20" s="3"/>
    </row>
    <row r="21" spans="1:139" ht="10.5" customHeight="1">
      <c r="A21" s="18" t="s">
        <v>31</v>
      </c>
      <c r="B21" s="24">
        <v>1022</v>
      </c>
      <c r="C21" s="7">
        <v>933</v>
      </c>
      <c r="D21" s="7">
        <v>1120</v>
      </c>
      <c r="E21" s="7">
        <v>1190</v>
      </c>
      <c r="F21" s="99">
        <v>1037</v>
      </c>
      <c r="G21" s="99">
        <v>1056</v>
      </c>
      <c r="H21" s="99">
        <v>1117</v>
      </c>
      <c r="I21" s="99">
        <v>1138</v>
      </c>
      <c r="J21" s="99">
        <v>1088</v>
      </c>
      <c r="K21" s="99">
        <v>1742</v>
      </c>
      <c r="L21" s="99">
        <v>1530</v>
      </c>
      <c r="M21" s="99">
        <v>1851</v>
      </c>
      <c r="N21" s="130">
        <v>1928</v>
      </c>
      <c r="O21" s="36">
        <v>1022</v>
      </c>
      <c r="P21" s="7">
        <v>932</v>
      </c>
      <c r="Q21" s="7">
        <v>1119</v>
      </c>
      <c r="R21" s="7">
        <v>1190</v>
      </c>
      <c r="S21" s="99">
        <v>1035</v>
      </c>
      <c r="T21" s="99">
        <v>1056</v>
      </c>
      <c r="U21" s="99">
        <v>1114</v>
      </c>
      <c r="V21" s="99">
        <v>1134</v>
      </c>
      <c r="W21" s="99">
        <v>1085</v>
      </c>
      <c r="X21" s="99">
        <v>1725</v>
      </c>
      <c r="Y21" s="99">
        <v>1505</v>
      </c>
      <c r="Z21" s="99">
        <v>1829</v>
      </c>
      <c r="AA21" s="130">
        <v>1907</v>
      </c>
      <c r="AB21" s="36">
        <v>703</v>
      </c>
      <c r="AC21" s="7">
        <v>635</v>
      </c>
      <c r="AD21" s="7">
        <v>713</v>
      </c>
      <c r="AE21" s="7">
        <v>752</v>
      </c>
      <c r="AF21" s="99">
        <v>596</v>
      </c>
      <c r="AG21" s="99">
        <v>581</v>
      </c>
      <c r="AH21" s="99">
        <v>621</v>
      </c>
      <c r="AI21" s="99">
        <v>626</v>
      </c>
      <c r="AJ21" s="99">
        <v>596</v>
      </c>
      <c r="AK21" s="99">
        <v>866</v>
      </c>
      <c r="AL21" s="99">
        <v>759</v>
      </c>
      <c r="AM21" s="99">
        <v>853</v>
      </c>
      <c r="AN21" s="130">
        <v>873</v>
      </c>
      <c r="AO21" s="36">
        <v>319</v>
      </c>
      <c r="AP21" s="7">
        <v>298</v>
      </c>
      <c r="AQ21" s="7">
        <v>407</v>
      </c>
      <c r="AR21" s="7">
        <v>438</v>
      </c>
      <c r="AS21" s="99">
        <v>441</v>
      </c>
      <c r="AT21" s="99">
        <v>475</v>
      </c>
      <c r="AU21" s="99">
        <v>496</v>
      </c>
      <c r="AV21" s="99">
        <v>512</v>
      </c>
      <c r="AW21" s="99">
        <v>492</v>
      </c>
      <c r="AX21" s="99">
        <v>876</v>
      </c>
      <c r="AY21" s="99">
        <v>771</v>
      </c>
      <c r="AZ21" s="99">
        <v>998</v>
      </c>
      <c r="BA21" s="130">
        <v>1055</v>
      </c>
      <c r="BB21" s="36">
        <v>911</v>
      </c>
      <c r="BC21" s="7">
        <v>810</v>
      </c>
      <c r="BD21" s="7">
        <v>987</v>
      </c>
      <c r="BE21" s="7">
        <v>1059</v>
      </c>
      <c r="BF21" s="99">
        <v>888</v>
      </c>
      <c r="BG21" s="99">
        <v>892</v>
      </c>
      <c r="BH21" s="99">
        <v>936</v>
      </c>
      <c r="BI21" s="99">
        <v>954</v>
      </c>
      <c r="BJ21" s="99">
        <v>925</v>
      </c>
      <c r="BK21" s="99">
        <v>1428</v>
      </c>
      <c r="BL21" s="99">
        <v>1228</v>
      </c>
      <c r="BM21" s="99">
        <v>1478</v>
      </c>
      <c r="BN21" s="130">
        <v>1554</v>
      </c>
      <c r="BO21" s="36">
        <v>103</v>
      </c>
      <c r="BP21" s="7">
        <v>111</v>
      </c>
      <c r="BQ21" s="7">
        <v>121</v>
      </c>
      <c r="BR21" s="7">
        <v>116</v>
      </c>
      <c r="BS21" s="99">
        <v>135</v>
      </c>
      <c r="BT21" s="99">
        <v>148</v>
      </c>
      <c r="BU21" s="99">
        <v>155</v>
      </c>
      <c r="BV21" s="99">
        <v>151</v>
      </c>
      <c r="BW21" s="99">
        <v>128</v>
      </c>
      <c r="BX21" s="99">
        <v>232</v>
      </c>
      <c r="BY21" s="99">
        <v>219</v>
      </c>
      <c r="BZ21" s="99">
        <v>268</v>
      </c>
      <c r="CA21" s="130">
        <v>276</v>
      </c>
      <c r="CB21" s="36">
        <v>25</v>
      </c>
      <c r="CC21" s="7">
        <v>27</v>
      </c>
      <c r="CD21" s="7">
        <v>28</v>
      </c>
      <c r="CE21" s="7">
        <v>29</v>
      </c>
      <c r="CF21" s="99">
        <v>41</v>
      </c>
      <c r="CG21" s="99">
        <v>47</v>
      </c>
      <c r="CH21" s="99">
        <v>51</v>
      </c>
      <c r="CI21" s="99">
        <v>47</v>
      </c>
      <c r="CJ21" s="99">
        <v>26</v>
      </c>
      <c r="CK21" s="99">
        <v>67</v>
      </c>
      <c r="CL21" s="99">
        <v>90</v>
      </c>
      <c r="CM21" s="99">
        <v>102</v>
      </c>
      <c r="CN21">
        <v>105</v>
      </c>
      <c r="CO21" s="36">
        <v>3</v>
      </c>
      <c r="CP21" s="7">
        <v>3</v>
      </c>
      <c r="CQ21" s="7">
        <v>3</v>
      </c>
      <c r="CR21" s="7">
        <v>2</v>
      </c>
      <c r="CS21" s="99">
        <v>4</v>
      </c>
      <c r="CT21" s="99">
        <v>6</v>
      </c>
      <c r="CU21" s="99">
        <v>5</v>
      </c>
      <c r="CV21" s="99">
        <v>6</v>
      </c>
      <c r="CW21" s="99">
        <v>8</v>
      </c>
      <c r="CX21" s="99">
        <v>23</v>
      </c>
      <c r="CY21" s="99">
        <v>24</v>
      </c>
      <c r="CZ21" s="99">
        <v>30</v>
      </c>
      <c r="DA21" s="130">
        <v>23</v>
      </c>
      <c r="DB21" s="36"/>
      <c r="DC21" s="7"/>
      <c r="DD21" s="7"/>
      <c r="DE21" s="7"/>
      <c r="DI21" s="99">
        <v>3</v>
      </c>
      <c r="DJ21" s="99">
        <v>3</v>
      </c>
      <c r="DK21" s="99">
        <v>8</v>
      </c>
      <c r="DL21" s="99">
        <v>12</v>
      </c>
      <c r="DM21" s="99">
        <v>17</v>
      </c>
      <c r="DN21" s="130">
        <v>21</v>
      </c>
      <c r="DO21" s="36">
        <v>5</v>
      </c>
      <c r="DP21" s="7">
        <v>8</v>
      </c>
      <c r="DQ21" s="7">
        <v>8</v>
      </c>
      <c r="DR21" s="7">
        <v>13</v>
      </c>
      <c r="DS21" s="99">
        <v>8</v>
      </c>
      <c r="DT21" s="99">
        <v>10</v>
      </c>
      <c r="DU21" s="99">
        <v>18</v>
      </c>
      <c r="DV21" s="99">
        <v>20</v>
      </c>
      <c r="DW21" s="99">
        <v>21</v>
      </c>
      <c r="DX21" s="99">
        <v>34</v>
      </c>
      <c r="DY21" s="99">
        <v>22</v>
      </c>
      <c r="DZ21" s="99">
        <v>36</v>
      </c>
      <c r="EA21" s="130">
        <v>33</v>
      </c>
      <c r="EB21" s="3"/>
      <c r="EC21" s="3"/>
      <c r="ED21" s="3"/>
      <c r="EE21" s="3"/>
      <c r="EF21" s="3"/>
      <c r="EG21" s="3"/>
      <c r="EH21" s="3"/>
      <c r="EI21" s="3"/>
    </row>
    <row r="22" spans="1:139" ht="10.5" customHeight="1">
      <c r="A22" s="18" t="s">
        <v>32</v>
      </c>
      <c r="B22" s="24">
        <v>2710</v>
      </c>
      <c r="C22" s="7">
        <v>2750</v>
      </c>
      <c r="D22" s="7">
        <v>2949</v>
      </c>
      <c r="E22" s="7">
        <v>3239</v>
      </c>
      <c r="F22" s="99">
        <v>4041</v>
      </c>
      <c r="G22" s="99">
        <v>4246</v>
      </c>
      <c r="H22" s="99">
        <v>4456</v>
      </c>
      <c r="I22" s="99">
        <v>5178</v>
      </c>
      <c r="J22" s="99">
        <v>5294</v>
      </c>
      <c r="K22" s="99">
        <v>7298</v>
      </c>
      <c r="L22" s="99">
        <v>7825</v>
      </c>
      <c r="M22" s="99">
        <v>8682</v>
      </c>
      <c r="N22" s="130">
        <v>9779</v>
      </c>
      <c r="O22" s="36">
        <v>2710</v>
      </c>
      <c r="P22" s="7">
        <v>2744</v>
      </c>
      <c r="Q22" s="7">
        <v>2946</v>
      </c>
      <c r="R22" s="7">
        <v>3233</v>
      </c>
      <c r="S22" s="99">
        <v>3996</v>
      </c>
      <c r="T22" s="99">
        <v>4199</v>
      </c>
      <c r="U22" s="99">
        <v>4404</v>
      </c>
      <c r="V22" s="99">
        <v>5109</v>
      </c>
      <c r="W22" s="99">
        <v>5225</v>
      </c>
      <c r="X22" s="99">
        <v>7238</v>
      </c>
      <c r="Y22" s="99">
        <v>7701</v>
      </c>
      <c r="Z22" s="99">
        <v>8564</v>
      </c>
      <c r="AA22" s="130">
        <v>9527</v>
      </c>
      <c r="AB22" s="36">
        <v>1727</v>
      </c>
      <c r="AC22" s="7">
        <v>1763</v>
      </c>
      <c r="AD22" s="7">
        <v>1844</v>
      </c>
      <c r="AE22" s="7">
        <v>1951</v>
      </c>
      <c r="AF22" s="99">
        <v>2221</v>
      </c>
      <c r="AG22" s="99">
        <v>2336</v>
      </c>
      <c r="AH22" s="99">
        <v>2371</v>
      </c>
      <c r="AI22" s="99">
        <v>2680</v>
      </c>
      <c r="AJ22" s="99">
        <v>2679</v>
      </c>
      <c r="AK22" s="99">
        <v>3506</v>
      </c>
      <c r="AL22" s="99">
        <v>3671</v>
      </c>
      <c r="AM22" s="99">
        <v>4000</v>
      </c>
      <c r="AN22" s="130">
        <v>4376</v>
      </c>
      <c r="AO22" s="36">
        <v>983</v>
      </c>
      <c r="AP22" s="7">
        <v>987</v>
      </c>
      <c r="AQ22" s="7">
        <v>1105</v>
      </c>
      <c r="AR22" s="7">
        <v>1288</v>
      </c>
      <c r="AS22" s="99">
        <v>1820</v>
      </c>
      <c r="AT22" s="99">
        <v>1910</v>
      </c>
      <c r="AU22" s="99">
        <v>2085</v>
      </c>
      <c r="AV22" s="99">
        <v>2498</v>
      </c>
      <c r="AW22" s="99">
        <v>2615</v>
      </c>
      <c r="AX22" s="99">
        <v>3792</v>
      </c>
      <c r="AY22" s="99">
        <v>4154</v>
      </c>
      <c r="AZ22" s="99">
        <v>4682</v>
      </c>
      <c r="BA22" s="130">
        <v>5403</v>
      </c>
      <c r="BB22" s="36">
        <v>2343</v>
      </c>
      <c r="BC22" s="7">
        <v>2256</v>
      </c>
      <c r="BD22" s="7">
        <v>2365</v>
      </c>
      <c r="BE22" s="7">
        <v>2578</v>
      </c>
      <c r="BF22" s="99">
        <v>3028</v>
      </c>
      <c r="BG22" s="99">
        <v>3166</v>
      </c>
      <c r="BH22" s="99">
        <v>3277</v>
      </c>
      <c r="BI22" s="99">
        <v>3757</v>
      </c>
      <c r="BJ22" s="99">
        <v>3698</v>
      </c>
      <c r="BK22" s="99">
        <v>4917</v>
      </c>
      <c r="BL22" s="99">
        <v>5215</v>
      </c>
      <c r="BM22" s="99">
        <v>5676</v>
      </c>
      <c r="BN22" s="130">
        <v>6208</v>
      </c>
      <c r="BO22" s="36">
        <v>135</v>
      </c>
      <c r="BP22" s="7">
        <v>185</v>
      </c>
      <c r="BQ22" s="7">
        <v>233</v>
      </c>
      <c r="BR22" s="7">
        <v>219</v>
      </c>
      <c r="BS22" s="99">
        <v>288</v>
      </c>
      <c r="BT22" s="99">
        <v>327</v>
      </c>
      <c r="BU22" s="99">
        <v>297</v>
      </c>
      <c r="BV22" s="99">
        <v>372</v>
      </c>
      <c r="BW22" s="99">
        <v>451</v>
      </c>
      <c r="BX22" s="99">
        <v>632</v>
      </c>
      <c r="BY22" s="99">
        <v>683</v>
      </c>
      <c r="BZ22" s="99">
        <v>832</v>
      </c>
      <c r="CA22" s="130">
        <v>968</v>
      </c>
      <c r="CB22" s="36">
        <v>60</v>
      </c>
      <c r="CC22" s="7">
        <v>114</v>
      </c>
      <c r="CD22" s="7">
        <v>130</v>
      </c>
      <c r="CE22" s="7">
        <v>107</v>
      </c>
      <c r="CF22" s="99">
        <v>109</v>
      </c>
      <c r="CG22" s="99">
        <v>128</v>
      </c>
      <c r="CH22" s="99">
        <v>82</v>
      </c>
      <c r="CI22" s="99">
        <v>97</v>
      </c>
      <c r="CJ22" s="99">
        <v>174</v>
      </c>
      <c r="CK22" s="99">
        <v>151</v>
      </c>
      <c r="CL22" s="99">
        <v>128</v>
      </c>
      <c r="CM22" s="99">
        <v>173</v>
      </c>
      <c r="CN22">
        <v>195</v>
      </c>
      <c r="CO22" s="36">
        <v>188</v>
      </c>
      <c r="CP22" s="7">
        <v>252</v>
      </c>
      <c r="CQ22" s="7">
        <v>302</v>
      </c>
      <c r="CR22" s="7">
        <v>380</v>
      </c>
      <c r="CS22" s="99">
        <v>590</v>
      </c>
      <c r="CT22" s="99">
        <v>600</v>
      </c>
      <c r="CU22" s="99">
        <v>682</v>
      </c>
      <c r="CV22" s="99">
        <v>816</v>
      </c>
      <c r="CW22" s="99">
        <v>868</v>
      </c>
      <c r="CX22" s="99">
        <v>1304</v>
      </c>
      <c r="CY22" s="99">
        <v>1368</v>
      </c>
      <c r="CZ22" s="99">
        <v>1533</v>
      </c>
      <c r="DA22" s="130">
        <v>1771</v>
      </c>
      <c r="DB22" s="36"/>
      <c r="DC22" s="7"/>
      <c r="DD22" s="7"/>
      <c r="DE22" s="7"/>
      <c r="DI22" s="99">
        <v>3</v>
      </c>
      <c r="DJ22" s="99">
        <v>56</v>
      </c>
      <c r="DK22" s="99">
        <v>74</v>
      </c>
      <c r="DL22" s="99">
        <v>99</v>
      </c>
      <c r="DM22" s="99">
        <v>112</v>
      </c>
      <c r="DN22" s="130">
        <v>122</v>
      </c>
      <c r="DO22" s="36">
        <v>44</v>
      </c>
      <c r="DP22" s="7">
        <v>51</v>
      </c>
      <c r="DQ22" s="7">
        <v>46</v>
      </c>
      <c r="DR22" s="7">
        <v>56</v>
      </c>
      <c r="DS22" s="99">
        <v>90</v>
      </c>
      <c r="DT22" s="99">
        <v>106</v>
      </c>
      <c r="DU22" s="99">
        <v>148</v>
      </c>
      <c r="DV22" s="99">
        <v>161</v>
      </c>
      <c r="DW22" s="99">
        <v>152</v>
      </c>
      <c r="DX22" s="99">
        <v>311</v>
      </c>
      <c r="DY22" s="99">
        <v>336</v>
      </c>
      <c r="DZ22" s="99">
        <v>411</v>
      </c>
      <c r="EA22" s="130">
        <v>458</v>
      </c>
      <c r="EB22" s="3"/>
      <c r="EC22" s="3"/>
      <c r="ED22" s="3"/>
      <c r="EE22" s="3"/>
      <c r="EF22" s="3"/>
      <c r="EG22" s="3"/>
      <c r="EH22" s="3"/>
      <c r="EI22" s="3"/>
    </row>
    <row r="23" spans="1:139">
      <c r="A23" s="18" t="s">
        <v>33</v>
      </c>
      <c r="B23" s="24">
        <v>1814</v>
      </c>
      <c r="C23" s="7">
        <v>1965</v>
      </c>
      <c r="D23" s="7">
        <v>2270</v>
      </c>
      <c r="E23" s="7">
        <v>2401</v>
      </c>
      <c r="F23" s="99">
        <v>2057</v>
      </c>
      <c r="G23" s="99">
        <v>2319</v>
      </c>
      <c r="H23" s="99">
        <v>2307</v>
      </c>
      <c r="I23" s="99">
        <v>2095</v>
      </c>
      <c r="J23" s="99">
        <v>1879</v>
      </c>
      <c r="K23" s="99">
        <v>3118</v>
      </c>
      <c r="L23" s="99">
        <v>3015</v>
      </c>
      <c r="M23" s="99">
        <v>3017</v>
      </c>
      <c r="N23" s="130">
        <v>4121</v>
      </c>
      <c r="O23" s="36">
        <v>1814</v>
      </c>
      <c r="P23" s="7">
        <v>1960</v>
      </c>
      <c r="Q23" s="7">
        <v>2263</v>
      </c>
      <c r="R23" s="7">
        <v>2394</v>
      </c>
      <c r="S23" s="99">
        <v>2053</v>
      </c>
      <c r="T23" s="99">
        <v>2310</v>
      </c>
      <c r="U23" s="99">
        <v>2253</v>
      </c>
      <c r="V23" s="99">
        <v>2055</v>
      </c>
      <c r="W23" s="99">
        <v>1829</v>
      </c>
      <c r="X23" s="99">
        <v>3033</v>
      </c>
      <c r="Y23" s="99">
        <v>2933</v>
      </c>
      <c r="Z23" s="99">
        <v>2967</v>
      </c>
      <c r="AA23" s="130">
        <v>4045</v>
      </c>
      <c r="AB23" s="36">
        <v>1104</v>
      </c>
      <c r="AC23" s="7">
        <v>1150</v>
      </c>
      <c r="AD23" s="7">
        <v>1212</v>
      </c>
      <c r="AE23" s="7">
        <v>1260</v>
      </c>
      <c r="AF23" s="99">
        <v>1045</v>
      </c>
      <c r="AG23" s="99">
        <v>1149</v>
      </c>
      <c r="AH23" s="99">
        <v>1153</v>
      </c>
      <c r="AI23" s="99">
        <v>1093</v>
      </c>
      <c r="AJ23" s="99">
        <v>993</v>
      </c>
      <c r="AK23" s="99">
        <v>1352</v>
      </c>
      <c r="AL23" s="99">
        <v>1355</v>
      </c>
      <c r="AM23" s="99">
        <v>1368</v>
      </c>
      <c r="AN23" s="130">
        <v>1739</v>
      </c>
      <c r="AO23" s="36">
        <v>710</v>
      </c>
      <c r="AP23" s="7">
        <v>815</v>
      </c>
      <c r="AQ23" s="7">
        <v>1058</v>
      </c>
      <c r="AR23" s="7">
        <v>1141</v>
      </c>
      <c r="AS23" s="99">
        <v>1012</v>
      </c>
      <c r="AT23" s="99">
        <v>1170</v>
      </c>
      <c r="AU23" s="99">
        <v>1154</v>
      </c>
      <c r="AV23" s="99">
        <v>1002</v>
      </c>
      <c r="AW23" s="99">
        <v>886</v>
      </c>
      <c r="AX23" s="99">
        <v>1766</v>
      </c>
      <c r="AY23" s="99">
        <v>1660</v>
      </c>
      <c r="AZ23" s="99">
        <v>1649</v>
      </c>
      <c r="BA23" s="130">
        <v>2382</v>
      </c>
      <c r="BB23" s="36">
        <v>1583</v>
      </c>
      <c r="BC23" s="7">
        <v>1709</v>
      </c>
      <c r="BD23" s="7">
        <v>1966</v>
      </c>
      <c r="BE23" s="7">
        <v>2059</v>
      </c>
      <c r="BF23" s="99">
        <v>1651</v>
      </c>
      <c r="BG23" s="99">
        <v>1813</v>
      </c>
      <c r="BH23" s="99">
        <v>1810</v>
      </c>
      <c r="BI23" s="99">
        <v>1639</v>
      </c>
      <c r="BJ23" s="99">
        <v>1436</v>
      </c>
      <c r="BK23" s="99">
        <v>2425</v>
      </c>
      <c r="BL23" s="99">
        <v>2406</v>
      </c>
      <c r="BM23" s="99">
        <v>2366</v>
      </c>
      <c r="BN23" s="130">
        <v>3130</v>
      </c>
      <c r="BO23" s="36">
        <v>205</v>
      </c>
      <c r="BP23" s="7">
        <v>223</v>
      </c>
      <c r="BQ23" s="7">
        <v>261</v>
      </c>
      <c r="BR23" s="7">
        <v>287</v>
      </c>
      <c r="BS23" s="99">
        <v>350</v>
      </c>
      <c r="BT23" s="99">
        <v>424</v>
      </c>
      <c r="BU23" s="99">
        <v>350</v>
      </c>
      <c r="BV23" s="99">
        <v>321</v>
      </c>
      <c r="BW23" s="99">
        <v>311</v>
      </c>
      <c r="BX23" s="99">
        <v>466</v>
      </c>
      <c r="BY23" s="99">
        <v>395</v>
      </c>
      <c r="BZ23" s="99">
        <v>456</v>
      </c>
      <c r="CA23" s="130">
        <v>669</v>
      </c>
      <c r="CB23" s="36">
        <v>83</v>
      </c>
      <c r="CC23" s="7">
        <v>75</v>
      </c>
      <c r="CD23" s="7">
        <v>85</v>
      </c>
      <c r="CE23" s="7">
        <v>107</v>
      </c>
      <c r="CF23" s="99">
        <v>164</v>
      </c>
      <c r="CG23" s="99">
        <v>221</v>
      </c>
      <c r="CH23" s="99">
        <v>183</v>
      </c>
      <c r="CI23" s="99">
        <v>159</v>
      </c>
      <c r="CJ23" s="99">
        <v>184</v>
      </c>
      <c r="CK23" s="99">
        <v>200</v>
      </c>
      <c r="CL23" s="99">
        <v>166</v>
      </c>
      <c r="CM23" s="99">
        <v>227</v>
      </c>
      <c r="CN23">
        <v>259</v>
      </c>
      <c r="CO23" s="36">
        <v>7</v>
      </c>
      <c r="CP23" s="7">
        <v>8</v>
      </c>
      <c r="CQ23" s="7">
        <v>11</v>
      </c>
      <c r="CR23" s="7">
        <v>11</v>
      </c>
      <c r="CS23" s="99">
        <v>20</v>
      </c>
      <c r="CT23" s="99">
        <v>21</v>
      </c>
      <c r="CU23" s="99">
        <v>27</v>
      </c>
      <c r="CV23" s="99">
        <v>32</v>
      </c>
      <c r="CW23" s="99">
        <v>25</v>
      </c>
      <c r="CX23" s="99">
        <v>40</v>
      </c>
      <c r="CY23" s="99">
        <v>39</v>
      </c>
      <c r="CZ23" s="99">
        <v>48</v>
      </c>
      <c r="DA23" s="130">
        <v>78</v>
      </c>
      <c r="DB23" s="36"/>
      <c r="DC23" s="7"/>
      <c r="DD23" s="7"/>
      <c r="DE23" s="7"/>
      <c r="DI23" s="99">
        <v>1</v>
      </c>
      <c r="DJ23" s="99">
        <v>5</v>
      </c>
      <c r="DK23" s="99">
        <v>23</v>
      </c>
      <c r="DL23" s="99">
        <v>20</v>
      </c>
      <c r="DM23" s="99">
        <v>22</v>
      </c>
      <c r="DN23" s="130">
        <v>44</v>
      </c>
      <c r="DO23" s="36">
        <v>19</v>
      </c>
      <c r="DP23" s="7">
        <v>20</v>
      </c>
      <c r="DQ23" s="7">
        <v>25</v>
      </c>
      <c r="DR23" s="7">
        <v>37</v>
      </c>
      <c r="DS23" s="99">
        <v>32</v>
      </c>
      <c r="DT23" s="99">
        <v>52</v>
      </c>
      <c r="DU23" s="99">
        <v>66</v>
      </c>
      <c r="DV23" s="99">
        <v>62</v>
      </c>
      <c r="DW23" s="99">
        <v>52</v>
      </c>
      <c r="DX23" s="99">
        <v>79</v>
      </c>
      <c r="DY23" s="99">
        <v>73</v>
      </c>
      <c r="DZ23" s="99">
        <v>75</v>
      </c>
      <c r="EA23" s="130">
        <v>124</v>
      </c>
      <c r="EB23" s="3"/>
      <c r="EC23" s="3"/>
      <c r="ED23" s="3"/>
      <c r="EE23" s="3"/>
      <c r="EF23" s="3"/>
      <c r="EG23" s="3"/>
      <c r="EH23" s="3"/>
      <c r="EI23" s="3"/>
    </row>
    <row r="24" spans="1:139">
      <c r="A24" s="21" t="s">
        <v>34</v>
      </c>
      <c r="B24" s="21">
        <v>826</v>
      </c>
      <c r="C24" s="6">
        <v>879</v>
      </c>
      <c r="D24" s="6">
        <v>561</v>
      </c>
      <c r="E24" s="6">
        <v>582</v>
      </c>
      <c r="F24" s="101">
        <v>732</v>
      </c>
      <c r="G24" s="101">
        <v>713</v>
      </c>
      <c r="H24" s="101">
        <v>764</v>
      </c>
      <c r="I24" s="101">
        <v>831</v>
      </c>
      <c r="J24" s="101">
        <v>846</v>
      </c>
      <c r="K24" s="101">
        <v>1134</v>
      </c>
      <c r="L24" s="101">
        <v>1010</v>
      </c>
      <c r="M24" s="101">
        <v>975</v>
      </c>
      <c r="N24" s="131">
        <v>1096</v>
      </c>
      <c r="O24" s="37">
        <v>826</v>
      </c>
      <c r="P24" s="6">
        <v>878</v>
      </c>
      <c r="Q24" s="6">
        <v>560</v>
      </c>
      <c r="R24" s="6">
        <v>581</v>
      </c>
      <c r="S24" s="101">
        <v>731</v>
      </c>
      <c r="T24" s="101">
        <v>709</v>
      </c>
      <c r="U24" s="101">
        <v>762</v>
      </c>
      <c r="V24" s="101">
        <v>816</v>
      </c>
      <c r="W24" s="101">
        <v>837</v>
      </c>
      <c r="X24" s="101">
        <v>1117</v>
      </c>
      <c r="Y24" s="101">
        <v>992</v>
      </c>
      <c r="Z24" s="101">
        <v>944</v>
      </c>
      <c r="AA24" s="131">
        <v>1053</v>
      </c>
      <c r="AB24" s="37">
        <v>502</v>
      </c>
      <c r="AC24" s="6">
        <v>533</v>
      </c>
      <c r="AD24" s="6">
        <v>388</v>
      </c>
      <c r="AE24" s="6">
        <v>398</v>
      </c>
      <c r="AF24" s="101">
        <v>450</v>
      </c>
      <c r="AG24" s="101">
        <v>428</v>
      </c>
      <c r="AH24" s="101">
        <v>431</v>
      </c>
      <c r="AI24" s="101">
        <v>462</v>
      </c>
      <c r="AJ24" s="101">
        <v>451</v>
      </c>
      <c r="AK24" s="101">
        <v>527</v>
      </c>
      <c r="AL24" s="101">
        <v>474</v>
      </c>
      <c r="AM24" s="101">
        <v>451</v>
      </c>
      <c r="AN24" s="131">
        <v>486</v>
      </c>
      <c r="AO24" s="37">
        <v>324</v>
      </c>
      <c r="AP24" s="6">
        <v>346</v>
      </c>
      <c r="AQ24" s="6">
        <v>173</v>
      </c>
      <c r="AR24" s="6">
        <v>184</v>
      </c>
      <c r="AS24" s="101">
        <v>282</v>
      </c>
      <c r="AT24" s="101">
        <v>285</v>
      </c>
      <c r="AU24" s="101">
        <v>333</v>
      </c>
      <c r="AV24" s="101">
        <v>369</v>
      </c>
      <c r="AW24" s="101">
        <v>395</v>
      </c>
      <c r="AX24" s="101">
        <v>607</v>
      </c>
      <c r="AY24" s="101">
        <v>536</v>
      </c>
      <c r="AZ24" s="101">
        <v>524</v>
      </c>
      <c r="BA24" s="131">
        <v>610</v>
      </c>
      <c r="BB24" s="37">
        <v>775</v>
      </c>
      <c r="BC24" s="6">
        <v>825</v>
      </c>
      <c r="BD24" s="6">
        <v>516</v>
      </c>
      <c r="BE24" s="6">
        <v>530</v>
      </c>
      <c r="BF24" s="101">
        <v>646</v>
      </c>
      <c r="BG24" s="101">
        <v>641</v>
      </c>
      <c r="BH24" s="101">
        <v>700</v>
      </c>
      <c r="BI24" s="101">
        <v>737</v>
      </c>
      <c r="BJ24" s="101">
        <v>756</v>
      </c>
      <c r="BK24" s="101">
        <v>1008</v>
      </c>
      <c r="BL24" s="101">
        <v>886</v>
      </c>
      <c r="BM24" s="101">
        <v>839</v>
      </c>
      <c r="BN24" s="131">
        <v>950</v>
      </c>
      <c r="BO24" s="37">
        <v>40</v>
      </c>
      <c r="BP24" s="6">
        <v>39</v>
      </c>
      <c r="BQ24" s="6">
        <v>31</v>
      </c>
      <c r="BR24" s="6">
        <v>35</v>
      </c>
      <c r="BS24" s="101">
        <v>53</v>
      </c>
      <c r="BT24" s="101">
        <v>49</v>
      </c>
      <c r="BU24" s="101">
        <v>43</v>
      </c>
      <c r="BV24" s="101">
        <v>54</v>
      </c>
      <c r="BW24" s="101">
        <v>51</v>
      </c>
      <c r="BX24" s="101">
        <v>82</v>
      </c>
      <c r="BY24" s="101">
        <v>69</v>
      </c>
      <c r="BZ24" s="101">
        <v>68</v>
      </c>
      <c r="CA24" s="131">
        <v>60</v>
      </c>
      <c r="CB24" s="37">
        <v>10</v>
      </c>
      <c r="CC24" s="6">
        <v>11</v>
      </c>
      <c r="CD24" s="6">
        <v>11</v>
      </c>
      <c r="CE24" s="6">
        <v>10</v>
      </c>
      <c r="CF24" s="101">
        <v>15</v>
      </c>
      <c r="CG24" s="101">
        <v>10</v>
      </c>
      <c r="CH24" s="101">
        <v>10</v>
      </c>
      <c r="CI24" s="101">
        <v>16</v>
      </c>
      <c r="CJ24" s="101">
        <v>12</v>
      </c>
      <c r="CK24" s="101">
        <v>24</v>
      </c>
      <c r="CL24" s="101">
        <v>21</v>
      </c>
      <c r="CM24" s="101">
        <v>23</v>
      </c>
      <c r="CN24" s="132">
        <v>23</v>
      </c>
      <c r="CO24" s="37">
        <v>1</v>
      </c>
      <c r="CP24" s="6">
        <v>2</v>
      </c>
      <c r="CQ24" s="6">
        <v>2</v>
      </c>
      <c r="CR24" s="6">
        <v>4</v>
      </c>
      <c r="CS24" s="101">
        <v>14</v>
      </c>
      <c r="CT24" s="101">
        <v>6</v>
      </c>
      <c r="CU24" s="101">
        <v>6</v>
      </c>
      <c r="CV24" s="101">
        <v>7</v>
      </c>
      <c r="CW24" s="101">
        <v>9</v>
      </c>
      <c r="CX24" s="101">
        <v>10</v>
      </c>
      <c r="CY24" s="101">
        <v>8</v>
      </c>
      <c r="CZ24" s="101">
        <v>10</v>
      </c>
      <c r="DA24" s="131">
        <v>13</v>
      </c>
      <c r="DB24" s="37"/>
      <c r="DC24" s="6"/>
      <c r="DD24" s="6"/>
      <c r="DE24" s="6"/>
      <c r="DF24" s="101"/>
      <c r="DG24" s="101"/>
      <c r="DH24" s="101"/>
      <c r="DI24" s="101">
        <v>1</v>
      </c>
      <c r="DJ24" s="101">
        <v>3</v>
      </c>
      <c r="DK24" s="101">
        <v>5</v>
      </c>
      <c r="DL24" s="101">
        <v>10</v>
      </c>
      <c r="DM24" s="101">
        <v>8</v>
      </c>
      <c r="DN24" s="131">
        <v>9</v>
      </c>
      <c r="DO24" s="37">
        <v>10</v>
      </c>
      <c r="DP24" s="6">
        <v>12</v>
      </c>
      <c r="DQ24" s="6">
        <v>11</v>
      </c>
      <c r="DR24" s="6">
        <v>12</v>
      </c>
      <c r="DS24" s="101">
        <v>18</v>
      </c>
      <c r="DT24" s="101">
        <v>13</v>
      </c>
      <c r="DU24" s="101">
        <v>13</v>
      </c>
      <c r="DV24" s="101">
        <v>17</v>
      </c>
      <c r="DW24" s="101">
        <v>18</v>
      </c>
      <c r="DX24" s="101">
        <v>12</v>
      </c>
      <c r="DY24" s="101">
        <v>19</v>
      </c>
      <c r="DZ24" s="101">
        <v>19</v>
      </c>
      <c r="EA24" s="131">
        <v>21</v>
      </c>
      <c r="EB24" s="3"/>
      <c r="EC24" s="3"/>
      <c r="ED24" s="3"/>
      <c r="EE24" s="3"/>
      <c r="EF24" s="3"/>
      <c r="EG24" s="3"/>
      <c r="EH24" s="3"/>
      <c r="EI24" s="3"/>
    </row>
    <row r="25" spans="1:139">
      <c r="A25" s="18" t="s">
        <v>35</v>
      </c>
      <c r="B25" s="26">
        <f>SUM(B27:B39)</f>
        <v>9677</v>
      </c>
      <c r="C25" s="26">
        <f t="shared" ref="C25:DB25" si="79">SUM(C27:C39)</f>
        <v>8963</v>
      </c>
      <c r="D25" s="26">
        <f t="shared" si="79"/>
        <v>7866</v>
      </c>
      <c r="E25" s="26">
        <f t="shared" si="79"/>
        <v>8519</v>
      </c>
      <c r="F25" s="26">
        <f t="shared" si="79"/>
        <v>10868</v>
      </c>
      <c r="G25" s="26">
        <f t="shared" si="79"/>
        <v>11089</v>
      </c>
      <c r="H25" s="26">
        <f t="shared" si="79"/>
        <v>11368</v>
      </c>
      <c r="I25" s="26">
        <f t="shared" si="79"/>
        <v>10755</v>
      </c>
      <c r="J25" s="26">
        <f t="shared" ref="J25:K25" si="80">SUM(J27:J39)</f>
        <v>12188</v>
      </c>
      <c r="K25" s="26">
        <f t="shared" si="80"/>
        <v>14898</v>
      </c>
      <c r="L25" s="26">
        <f t="shared" ref="L25:M25" si="81">SUM(L27:L39)</f>
        <v>16355</v>
      </c>
      <c r="M25" s="26">
        <f t="shared" si="81"/>
        <v>17776</v>
      </c>
      <c r="N25" s="26">
        <f t="shared" ref="N25" si="82">SUM(N27:N39)</f>
        <v>20663</v>
      </c>
      <c r="O25" s="38">
        <f t="shared" si="79"/>
        <v>9677</v>
      </c>
      <c r="P25" s="26">
        <f t="shared" si="79"/>
        <v>8922</v>
      </c>
      <c r="Q25" s="26">
        <f t="shared" si="79"/>
        <v>7882</v>
      </c>
      <c r="R25" s="26">
        <f t="shared" si="79"/>
        <v>8434</v>
      </c>
      <c r="S25" s="26">
        <f t="shared" si="79"/>
        <v>10672</v>
      </c>
      <c r="T25" s="26">
        <f t="shared" si="79"/>
        <v>10881</v>
      </c>
      <c r="U25" s="26">
        <f t="shared" si="79"/>
        <v>11025</v>
      </c>
      <c r="V25" s="26">
        <f t="shared" si="79"/>
        <v>10377</v>
      </c>
      <c r="W25" s="26">
        <f t="shared" ref="W25:X25" si="83">SUM(W27:W39)</f>
        <v>11776</v>
      </c>
      <c r="X25" s="26">
        <f t="shared" si="83"/>
        <v>14266</v>
      </c>
      <c r="Y25" s="26">
        <f t="shared" ref="Y25:AA25" si="84">SUM(Y27:Y39)</f>
        <v>15704</v>
      </c>
      <c r="Z25" s="26">
        <f t="shared" si="84"/>
        <v>16985</v>
      </c>
      <c r="AA25" s="26">
        <f t="shared" si="84"/>
        <v>19554</v>
      </c>
      <c r="AB25" s="38">
        <f t="shared" si="79"/>
        <v>5938</v>
      </c>
      <c r="AC25" s="26">
        <f t="shared" si="79"/>
        <v>5643</v>
      </c>
      <c r="AD25" s="26">
        <f t="shared" si="79"/>
        <v>4840</v>
      </c>
      <c r="AE25" s="26">
        <f t="shared" si="79"/>
        <v>4970</v>
      </c>
      <c r="AF25" s="26">
        <f t="shared" si="79"/>
        <v>5728</v>
      </c>
      <c r="AG25" s="26">
        <f t="shared" si="79"/>
        <v>5762</v>
      </c>
      <c r="AH25" s="26">
        <f t="shared" si="79"/>
        <v>5753</v>
      </c>
      <c r="AI25" s="26">
        <f t="shared" si="79"/>
        <v>5443</v>
      </c>
      <c r="AJ25" s="26">
        <f t="shared" ref="AJ25:AK25" si="85">SUM(AJ27:AJ39)</f>
        <v>6004</v>
      </c>
      <c r="AK25" s="26">
        <f t="shared" si="85"/>
        <v>7198</v>
      </c>
      <c r="AL25" s="26">
        <f t="shared" ref="AL25:AN25" si="86">SUM(AL27:AL39)</f>
        <v>7636</v>
      </c>
      <c r="AM25" s="26">
        <f t="shared" si="86"/>
        <v>8236</v>
      </c>
      <c r="AN25" s="26">
        <f t="shared" si="86"/>
        <v>9183</v>
      </c>
      <c r="AO25" s="38">
        <f t="shared" si="79"/>
        <v>3739</v>
      </c>
      <c r="AP25" s="26">
        <f t="shared" si="79"/>
        <v>3320</v>
      </c>
      <c r="AQ25" s="26">
        <f t="shared" si="79"/>
        <v>3026</v>
      </c>
      <c r="AR25" s="26">
        <f t="shared" si="79"/>
        <v>3549</v>
      </c>
      <c r="AS25" s="26">
        <f t="shared" si="79"/>
        <v>5140</v>
      </c>
      <c r="AT25" s="26">
        <f t="shared" si="79"/>
        <v>5327</v>
      </c>
      <c r="AU25" s="26">
        <f t="shared" si="79"/>
        <v>5615</v>
      </c>
      <c r="AV25" s="26">
        <f t="shared" si="79"/>
        <v>5312</v>
      </c>
      <c r="AW25" s="26">
        <f t="shared" ref="AW25:AX25" si="87">SUM(AW27:AW39)</f>
        <v>6184</v>
      </c>
      <c r="AX25" s="26">
        <f t="shared" si="87"/>
        <v>7700</v>
      </c>
      <c r="AY25" s="26">
        <f t="shared" ref="AY25" si="88">SUM(AY27:AY39)</f>
        <v>8719</v>
      </c>
      <c r="AZ25" s="26">
        <f t="shared" ref="AZ25:BA25" si="89">SUM(AZ27:AZ39)</f>
        <v>9540</v>
      </c>
      <c r="BA25" s="26">
        <f t="shared" si="89"/>
        <v>11480</v>
      </c>
      <c r="BB25" s="38">
        <f t="shared" si="79"/>
        <v>8218</v>
      </c>
      <c r="BC25" s="26">
        <f t="shared" si="79"/>
        <v>7624</v>
      </c>
      <c r="BD25" s="26">
        <f t="shared" si="79"/>
        <v>6798</v>
      </c>
      <c r="BE25" s="26">
        <f t="shared" si="79"/>
        <v>7162</v>
      </c>
      <c r="BF25" s="26">
        <f t="shared" si="79"/>
        <v>8779</v>
      </c>
      <c r="BG25" s="26">
        <f t="shared" si="79"/>
        <v>8843</v>
      </c>
      <c r="BH25" s="26">
        <f t="shared" si="79"/>
        <v>9029</v>
      </c>
      <c r="BI25" s="26">
        <f t="shared" si="79"/>
        <v>8410</v>
      </c>
      <c r="BJ25" s="26">
        <f t="shared" ref="BJ25:BK25" si="90">SUM(BJ27:BJ39)</f>
        <v>9297</v>
      </c>
      <c r="BK25" s="26">
        <f t="shared" si="90"/>
        <v>11072</v>
      </c>
      <c r="BL25" s="26">
        <f t="shared" ref="BL25:BN25" si="91">SUM(BL27:BL39)</f>
        <v>12038</v>
      </c>
      <c r="BM25" s="26">
        <f t="shared" si="91"/>
        <v>12934</v>
      </c>
      <c r="BN25" s="26">
        <f t="shared" si="91"/>
        <v>14625</v>
      </c>
      <c r="BO25" s="38">
        <f t="shared" si="79"/>
        <v>467</v>
      </c>
      <c r="BP25" s="26">
        <f t="shared" si="79"/>
        <v>392</v>
      </c>
      <c r="BQ25" s="26">
        <f t="shared" si="79"/>
        <v>315</v>
      </c>
      <c r="BR25" s="26">
        <f t="shared" si="79"/>
        <v>353</v>
      </c>
      <c r="BS25" s="26">
        <f t="shared" si="79"/>
        <v>513</v>
      </c>
      <c r="BT25" s="26">
        <f t="shared" si="79"/>
        <v>499</v>
      </c>
      <c r="BU25" s="26">
        <f t="shared" si="79"/>
        <v>473</v>
      </c>
      <c r="BV25" s="26">
        <f t="shared" si="79"/>
        <v>449</v>
      </c>
      <c r="BW25" s="26">
        <f t="shared" ref="BW25:BX25" si="92">SUM(BW27:BW39)</f>
        <v>508</v>
      </c>
      <c r="BX25" s="26">
        <f t="shared" si="92"/>
        <v>618</v>
      </c>
      <c r="BY25" s="26">
        <f t="shared" ref="BY25:CA25" si="93">SUM(BY27:BY39)</f>
        <v>675</v>
      </c>
      <c r="BZ25" s="26">
        <f t="shared" si="93"/>
        <v>732</v>
      </c>
      <c r="CA25" s="26">
        <f t="shared" si="93"/>
        <v>841</v>
      </c>
      <c r="CB25" s="38">
        <f t="shared" si="79"/>
        <v>0</v>
      </c>
      <c r="CC25" s="26">
        <f t="shared" si="79"/>
        <v>0</v>
      </c>
      <c r="CD25" s="26">
        <f t="shared" si="79"/>
        <v>0</v>
      </c>
      <c r="CE25" s="26">
        <f t="shared" si="79"/>
        <v>0</v>
      </c>
      <c r="CF25" s="26">
        <f t="shared" si="79"/>
        <v>0</v>
      </c>
      <c r="CG25" s="26">
        <f t="shared" si="79"/>
        <v>0</v>
      </c>
      <c r="CH25" s="26">
        <f t="shared" si="79"/>
        <v>0</v>
      </c>
      <c r="CI25" s="26">
        <f t="shared" si="79"/>
        <v>0</v>
      </c>
      <c r="CJ25" s="26">
        <f t="shared" ref="CJ25:CK25" si="94">SUM(CJ27:CJ39)</f>
        <v>0</v>
      </c>
      <c r="CK25" s="26">
        <f t="shared" si="94"/>
        <v>0</v>
      </c>
      <c r="CL25" s="26">
        <f t="shared" ref="CL25:CN25" si="95">SUM(CL27:CL39)</f>
        <v>0</v>
      </c>
      <c r="CM25" s="26">
        <f t="shared" si="95"/>
        <v>0</v>
      </c>
      <c r="CN25" s="26">
        <f t="shared" si="95"/>
        <v>0</v>
      </c>
      <c r="CO25" s="38">
        <f t="shared" si="79"/>
        <v>536</v>
      </c>
      <c r="CP25" s="26">
        <f t="shared" si="79"/>
        <v>506</v>
      </c>
      <c r="CQ25" s="26">
        <f t="shared" si="79"/>
        <v>415</v>
      </c>
      <c r="CR25" s="26">
        <f t="shared" si="79"/>
        <v>480</v>
      </c>
      <c r="CS25" s="26">
        <f t="shared" si="79"/>
        <v>678</v>
      </c>
      <c r="CT25" s="26">
        <f t="shared" si="79"/>
        <v>784</v>
      </c>
      <c r="CU25" s="26">
        <f t="shared" si="79"/>
        <v>797</v>
      </c>
      <c r="CV25" s="26">
        <f t="shared" si="79"/>
        <v>733</v>
      </c>
      <c r="CW25" s="26">
        <f t="shared" ref="CW25:CX25" si="96">SUM(CW27:CW39)</f>
        <v>932</v>
      </c>
      <c r="CX25" s="26">
        <f t="shared" si="96"/>
        <v>1164</v>
      </c>
      <c r="CY25" s="26">
        <f t="shared" ref="CY25:DA25" si="97">SUM(CY27:CY39)</f>
        <v>1410</v>
      </c>
      <c r="CZ25" s="26">
        <f t="shared" si="97"/>
        <v>1534</v>
      </c>
      <c r="DA25" s="26">
        <f t="shared" si="97"/>
        <v>2033</v>
      </c>
      <c r="DB25" s="38">
        <f t="shared" si="79"/>
        <v>0</v>
      </c>
      <c r="DC25" s="26">
        <f t="shared" ref="DC25:DV25" si="98">SUM(DC27:DC39)</f>
        <v>0</v>
      </c>
      <c r="DD25" s="26">
        <f t="shared" si="98"/>
        <v>0</v>
      </c>
      <c r="DE25" s="26">
        <f t="shared" si="98"/>
        <v>0</v>
      </c>
      <c r="DF25" s="26">
        <f t="shared" si="98"/>
        <v>0</v>
      </c>
      <c r="DG25" s="26">
        <f t="shared" si="98"/>
        <v>0</v>
      </c>
      <c r="DH25" s="26">
        <f t="shared" si="98"/>
        <v>0</v>
      </c>
      <c r="DI25" s="26">
        <f t="shared" si="98"/>
        <v>10</v>
      </c>
      <c r="DJ25" s="26">
        <f t="shared" ref="DJ25:DK25" si="99">SUM(DJ27:DJ39)</f>
        <v>67</v>
      </c>
      <c r="DK25" s="26">
        <f t="shared" si="99"/>
        <v>134</v>
      </c>
      <c r="DL25" s="26">
        <f t="shared" ref="DL25" si="100">SUM(DL27:DL39)</f>
        <v>175</v>
      </c>
      <c r="DM25" s="26">
        <f t="shared" ref="DM25:DN25" si="101">SUM(DM27:DM39)</f>
        <v>223</v>
      </c>
      <c r="DN25" s="26">
        <f t="shared" si="101"/>
        <v>244</v>
      </c>
      <c r="DO25" s="38">
        <f t="shared" si="98"/>
        <v>456</v>
      </c>
      <c r="DP25" s="26">
        <f t="shared" si="98"/>
        <v>400</v>
      </c>
      <c r="DQ25" s="26">
        <f t="shared" si="98"/>
        <v>354</v>
      </c>
      <c r="DR25" s="26">
        <f t="shared" si="98"/>
        <v>439</v>
      </c>
      <c r="DS25" s="26">
        <f t="shared" si="98"/>
        <v>702</v>
      </c>
      <c r="DT25" s="26">
        <f t="shared" si="98"/>
        <v>755</v>
      </c>
      <c r="DU25" s="26">
        <f t="shared" si="98"/>
        <v>726</v>
      </c>
      <c r="DV25" s="26">
        <f t="shared" si="98"/>
        <v>775</v>
      </c>
      <c r="DW25" s="26">
        <f t="shared" ref="DW25:DX25" si="102">SUM(DW27:DW39)</f>
        <v>972</v>
      </c>
      <c r="DX25" s="26">
        <f t="shared" si="102"/>
        <v>1278</v>
      </c>
      <c r="DY25" s="26">
        <f t="shared" ref="DY25:EA25" si="103">SUM(DY27:DY39)</f>
        <v>1406</v>
      </c>
      <c r="DZ25" s="26">
        <f t="shared" si="103"/>
        <v>1562</v>
      </c>
      <c r="EA25" s="26">
        <f t="shared" si="103"/>
        <v>1811</v>
      </c>
      <c r="EB25" s="3"/>
      <c r="EC25" s="3"/>
      <c r="ED25" s="3"/>
      <c r="EE25" s="3"/>
      <c r="EF25" s="3"/>
      <c r="EG25" s="3"/>
      <c r="EH25" s="3"/>
      <c r="EI25" s="3"/>
    </row>
    <row r="26" spans="1:139">
      <c r="A26" s="18" t="s">
        <v>105</v>
      </c>
      <c r="B26" s="23">
        <f>(B25/B$6)*100</f>
        <v>18.663812223958033</v>
      </c>
      <c r="C26" s="23">
        <f t="shared" ref="C26:CV26" si="104">(C25/C$6)*100</f>
        <v>17.34058195325801</v>
      </c>
      <c r="D26" s="23">
        <f t="shared" si="104"/>
        <v>15.108908608966232</v>
      </c>
      <c r="E26" s="23">
        <f t="shared" si="104"/>
        <v>15.705252290618144</v>
      </c>
      <c r="F26" s="23">
        <f t="shared" si="104"/>
        <v>18.362760834670947</v>
      </c>
      <c r="G26" s="23">
        <f t="shared" si="104"/>
        <v>17.943075354767725</v>
      </c>
      <c r="H26" s="23">
        <f t="shared" si="104"/>
        <v>17.80915627921064</v>
      </c>
      <c r="I26" s="23">
        <f t="shared" si="104"/>
        <v>16.414417622669347</v>
      </c>
      <c r="J26" s="23">
        <f t="shared" ref="J26:K26" si="105">(J25/J$6)*100</f>
        <v>18.061112592987762</v>
      </c>
      <c r="K26" s="23">
        <f t="shared" si="105"/>
        <v>16.947648624667259</v>
      </c>
      <c r="L26" s="23">
        <f t="shared" ref="L26:M26" si="106">(L25/L$6)*100</f>
        <v>17.700024891505503</v>
      </c>
      <c r="M26" s="23">
        <f t="shared" si="106"/>
        <v>18.182748074424886</v>
      </c>
      <c r="N26" s="23">
        <f t="shared" ref="N26" si="107">(N25/N$6)*100</f>
        <v>19.686359695505949</v>
      </c>
      <c r="O26" s="35">
        <f t="shared" si="104"/>
        <v>18.663812223958033</v>
      </c>
      <c r="P26" s="23">
        <f t="shared" si="104"/>
        <v>17.304447332182548</v>
      </c>
      <c r="Q26" s="23">
        <f t="shared" si="104"/>
        <v>15.180170637289834</v>
      </c>
      <c r="R26" s="23">
        <f t="shared" si="104"/>
        <v>15.622858201352226</v>
      </c>
      <c r="S26" s="23">
        <f t="shared" si="104"/>
        <v>18.199491805794779</v>
      </c>
      <c r="T26" s="23">
        <f t="shared" si="104"/>
        <v>17.84267746749094</v>
      </c>
      <c r="U26" s="23">
        <f t="shared" si="104"/>
        <v>17.540742783502424</v>
      </c>
      <c r="V26" s="23">
        <f t="shared" si="104"/>
        <v>16.150386237594482</v>
      </c>
      <c r="W26" s="23">
        <f t="shared" ref="W26:X26" si="108">(W25/W$6)*100</f>
        <v>17.785564332210662</v>
      </c>
      <c r="X26" s="23">
        <f t="shared" si="108"/>
        <v>16.62239000745712</v>
      </c>
      <c r="Y26" s="23">
        <f t="shared" ref="Y26:AA26" si="109">(Y25/Y$6)*100</f>
        <v>17.425267970084995</v>
      </c>
      <c r="Z26" s="23">
        <f t="shared" si="109"/>
        <v>17.798759274007629</v>
      </c>
      <c r="AA26" s="23">
        <f t="shared" si="109"/>
        <v>19.154438414669983</v>
      </c>
      <c r="AB26" s="35">
        <f t="shared" si="104"/>
        <v>17.754522350127075</v>
      </c>
      <c r="AC26" s="23">
        <f t="shared" si="104"/>
        <v>17.171286857560176</v>
      </c>
      <c r="AD26" s="23">
        <f t="shared" si="104"/>
        <v>15.195755235314431</v>
      </c>
      <c r="AE26" s="23">
        <f t="shared" si="104"/>
        <v>15.379378635969799</v>
      </c>
      <c r="AF26" s="23">
        <f t="shared" si="104"/>
        <v>17.753533349863627</v>
      </c>
      <c r="AG26" s="23">
        <f t="shared" si="104"/>
        <v>17.477023870909036</v>
      </c>
      <c r="AH26" s="23">
        <f t="shared" si="104"/>
        <v>17.334578763408462</v>
      </c>
      <c r="AI26" s="23">
        <f t="shared" si="104"/>
        <v>16.296895116620259</v>
      </c>
      <c r="AJ26" s="23">
        <f t="shared" ref="AJ26:AK26" si="110">(AJ25/AJ$6)*100</f>
        <v>17.771200236791476</v>
      </c>
      <c r="AK26" s="23">
        <f t="shared" si="110"/>
        <v>17.055659550268938</v>
      </c>
      <c r="AL26" s="23">
        <f t="shared" ref="AL26:AN26" si="111">(AL25/AL$6)*100</f>
        <v>17.637547928119371</v>
      </c>
      <c r="AM26" s="23">
        <f t="shared" si="111"/>
        <v>18.34053355898989</v>
      </c>
      <c r="AN26" s="23">
        <f t="shared" si="111"/>
        <v>19.508827090990206</v>
      </c>
      <c r="AO26" s="35">
        <f t="shared" si="104"/>
        <v>20.316235600956315</v>
      </c>
      <c r="AP26" s="23">
        <f t="shared" si="104"/>
        <v>17.636122177954846</v>
      </c>
      <c r="AQ26" s="23">
        <f t="shared" si="104"/>
        <v>14.972044926030378</v>
      </c>
      <c r="AR26" s="23">
        <f t="shared" si="104"/>
        <v>16.185524695580792</v>
      </c>
      <c r="AS26" s="23">
        <f t="shared" si="104"/>
        <v>19.092901452397758</v>
      </c>
      <c r="AT26" s="23">
        <f t="shared" si="104"/>
        <v>18.475998890122085</v>
      </c>
      <c r="AU26" s="23">
        <f t="shared" si="104"/>
        <v>18.083153521625714</v>
      </c>
      <c r="AV26" s="23">
        <f t="shared" si="104"/>
        <v>16.575137294058912</v>
      </c>
      <c r="AW26" s="23">
        <f t="shared" ref="AW26:AX26" si="112">(AW25/AW$6)*100</f>
        <v>18.351782057749951</v>
      </c>
      <c r="AX26" s="23">
        <f t="shared" si="112"/>
        <v>16.847909327615255</v>
      </c>
      <c r="AY26" s="23">
        <f t="shared" ref="AY26" si="113">(AY25/AY$6)*100</f>
        <v>17.755106196672571</v>
      </c>
      <c r="AZ26" s="23">
        <f t="shared" ref="AZ26:BA26" si="114">(AZ25/AZ$6)*100</f>
        <v>18.048697428911968</v>
      </c>
      <c r="BA26" s="23">
        <f t="shared" si="114"/>
        <v>19.830713422007253</v>
      </c>
      <c r="BB26" s="35">
        <f t="shared" si="104"/>
        <v>18.130474110353653</v>
      </c>
      <c r="BC26" s="23">
        <f t="shared" si="104"/>
        <v>17.129889680275014</v>
      </c>
      <c r="BD26" s="23">
        <f t="shared" si="104"/>
        <v>15.304950807123399</v>
      </c>
      <c r="BE26" s="23">
        <f t="shared" si="104"/>
        <v>15.594312713654276</v>
      </c>
      <c r="BF26" s="23">
        <f t="shared" si="104"/>
        <v>18.166956377783297</v>
      </c>
      <c r="BG26" s="23">
        <f t="shared" si="104"/>
        <v>17.628530988975939</v>
      </c>
      <c r="BH26" s="23">
        <f t="shared" si="104"/>
        <v>17.514014703315034</v>
      </c>
      <c r="BI26" s="23">
        <f t="shared" si="104"/>
        <v>16.065561243982579</v>
      </c>
      <c r="BJ26" s="23">
        <f t="shared" ref="BJ26:BK26" si="115">(BJ25/BJ$6)*100</f>
        <v>17.436888105330283</v>
      </c>
      <c r="BK26" s="23">
        <f t="shared" si="115"/>
        <v>16.182166293974074</v>
      </c>
      <c r="BL26" s="23">
        <f t="shared" ref="BL26:BN26" si="116">(BL25/BL$6)*100</f>
        <v>16.966878083157152</v>
      </c>
      <c r="BM26" s="23">
        <f t="shared" si="116"/>
        <v>17.42210967281348</v>
      </c>
      <c r="BN26" s="23">
        <f t="shared" si="116"/>
        <v>18.621796096107566</v>
      </c>
      <c r="BO26" s="35">
        <f t="shared" si="104"/>
        <v>10.76781185151026</v>
      </c>
      <c r="BP26" s="23">
        <f t="shared" si="104"/>
        <v>8.3315621679064833</v>
      </c>
      <c r="BQ26" s="23">
        <f t="shared" si="104"/>
        <v>6.1764705882352944</v>
      </c>
      <c r="BR26" s="23">
        <f t="shared" si="104"/>
        <v>6.7033801747056589</v>
      </c>
      <c r="BS26" s="23">
        <f t="shared" si="104"/>
        <v>8.1779053084648492</v>
      </c>
      <c r="BT26" s="23">
        <f t="shared" si="104"/>
        <v>7.91184398287617</v>
      </c>
      <c r="BU26" s="23">
        <f t="shared" si="104"/>
        <v>6.839213418160786</v>
      </c>
      <c r="BV26" s="23">
        <f t="shared" si="104"/>
        <v>6.9140745303356939</v>
      </c>
      <c r="BW26" s="23">
        <f t="shared" ref="BW26:BX26" si="117">(BW25/BW$6)*100</f>
        <v>7.7191916122169886</v>
      </c>
      <c r="BX26" s="23">
        <f t="shared" si="117"/>
        <v>6.8666666666666671</v>
      </c>
      <c r="BY26" s="23">
        <f t="shared" ref="BY26:CA26" si="118">(BY25/BY$6)*100</f>
        <v>7.1120008429038037</v>
      </c>
      <c r="BZ26" s="23">
        <f t="shared" si="118"/>
        <v>7.1282500730353489</v>
      </c>
      <c r="CA26" s="23">
        <f t="shared" si="118"/>
        <v>7.6074174581637273</v>
      </c>
      <c r="CB26" s="35">
        <f t="shared" si="104"/>
        <v>0</v>
      </c>
      <c r="CC26" s="23">
        <f t="shared" si="104"/>
        <v>0</v>
      </c>
      <c r="CD26" s="23">
        <f t="shared" si="104"/>
        <v>0</v>
      </c>
      <c r="CE26" s="23">
        <f t="shared" si="104"/>
        <v>0</v>
      </c>
      <c r="CF26" s="23">
        <f t="shared" si="104"/>
        <v>0</v>
      </c>
      <c r="CG26" s="23">
        <f t="shared" si="104"/>
        <v>0</v>
      </c>
      <c r="CH26" s="23">
        <f t="shared" si="104"/>
        <v>0</v>
      </c>
      <c r="CI26" s="23">
        <f t="shared" si="104"/>
        <v>0</v>
      </c>
      <c r="CJ26" s="23">
        <f t="shared" ref="CJ26:CK26" si="119">(CJ25/CJ$6)*100</f>
        <v>0</v>
      </c>
      <c r="CK26" s="23">
        <f t="shared" si="119"/>
        <v>0</v>
      </c>
      <c r="CL26" s="23">
        <f t="shared" ref="CL26:CN26" si="120">(CL25/CL$6)*100</f>
        <v>0</v>
      </c>
      <c r="CM26" s="23">
        <f t="shared" si="120"/>
        <v>0</v>
      </c>
      <c r="CN26" s="23">
        <f t="shared" si="120"/>
        <v>0</v>
      </c>
      <c r="CO26" s="35">
        <f t="shared" si="104"/>
        <v>48.994515539305297</v>
      </c>
      <c r="CP26" s="23">
        <f t="shared" si="104"/>
        <v>41.714756801319041</v>
      </c>
      <c r="CQ26" s="23">
        <f t="shared" si="104"/>
        <v>33.015115354017503</v>
      </c>
      <c r="CR26" s="23">
        <f t="shared" si="104"/>
        <v>32.94440631434454</v>
      </c>
      <c r="CS26" s="23">
        <f t="shared" si="104"/>
        <v>31.229847996315062</v>
      </c>
      <c r="CT26" s="23">
        <f t="shared" si="104"/>
        <v>32.571665974241796</v>
      </c>
      <c r="CU26" s="23">
        <f t="shared" si="104"/>
        <v>30.281155015197569</v>
      </c>
      <c r="CV26" s="23">
        <f t="shared" si="104"/>
        <v>25.433726578764748</v>
      </c>
      <c r="CW26" s="23">
        <f t="shared" ref="CW26:CX26" si="121">(CW25/CW$6)*100</f>
        <v>28.729963008631319</v>
      </c>
      <c r="CX26" s="23">
        <f t="shared" si="121"/>
        <v>26.98817528402504</v>
      </c>
      <c r="CY26" s="23">
        <f t="shared" ref="CY26:DA26" si="122">(CY25/CY$6)*100</f>
        <v>28.279181708784595</v>
      </c>
      <c r="CZ26" s="23">
        <f t="shared" si="122"/>
        <v>27.495967019179062</v>
      </c>
      <c r="DA26" s="23">
        <f t="shared" si="122"/>
        <v>30.672902836451417</v>
      </c>
      <c r="DB26" s="35"/>
      <c r="DC26" s="23"/>
      <c r="DD26" s="23"/>
      <c r="DE26" s="23"/>
      <c r="DF26" s="23"/>
      <c r="DG26" s="23"/>
      <c r="DH26" s="23"/>
      <c r="DI26" s="23"/>
      <c r="DJ26" s="23"/>
      <c r="DK26" s="23">
        <f t="shared" ref="DK26:DL26" si="123">(DK25/DK$6)*100</f>
        <v>21.44</v>
      </c>
      <c r="DL26" s="23">
        <f t="shared" si="123"/>
        <v>21.712158808933001</v>
      </c>
      <c r="DM26" s="23">
        <f t="shared" ref="DM26:DN26" si="124">(DM25/DM$6)*100</f>
        <v>22.824974411463664</v>
      </c>
      <c r="DN26" s="23">
        <f t="shared" si="124"/>
        <v>21.727515583259127</v>
      </c>
      <c r="DO26" s="35">
        <f t="shared" ref="DO26:DV26" si="125">(DO25/DO$6)*100</f>
        <v>41.796516956920257</v>
      </c>
      <c r="DP26" s="23">
        <f t="shared" si="125"/>
        <v>35.273368606701936</v>
      </c>
      <c r="DQ26" s="23">
        <f t="shared" si="125"/>
        <v>30.809399477806785</v>
      </c>
      <c r="DR26" s="23">
        <f t="shared" si="125"/>
        <v>32.883895131086142</v>
      </c>
      <c r="DS26" s="23">
        <f t="shared" si="125"/>
        <v>37.520042757883488</v>
      </c>
      <c r="DT26" s="23">
        <f t="shared" si="125"/>
        <v>35.849952516619183</v>
      </c>
      <c r="DU26" s="23">
        <f t="shared" si="125"/>
        <v>33.548983364140483</v>
      </c>
      <c r="DV26" s="23">
        <f t="shared" si="125"/>
        <v>32.42677824267782</v>
      </c>
      <c r="DW26" s="23">
        <f t="shared" ref="DW26:DX26" si="126">(DW25/DW$6)*100</f>
        <v>35.867158671586722</v>
      </c>
      <c r="DX26" s="23">
        <f t="shared" si="126"/>
        <v>36.883116883116884</v>
      </c>
      <c r="DY26" s="23">
        <f t="shared" ref="DY26:EA26" si="127">(DY25/DY$6)*100</f>
        <v>36.153252764206741</v>
      </c>
      <c r="DZ26" s="23">
        <f t="shared" si="127"/>
        <v>35.79285059578369</v>
      </c>
      <c r="EA26" s="23">
        <f t="shared" si="127"/>
        <v>38.182584861901752</v>
      </c>
      <c r="EB26" s="3"/>
      <c r="EC26" s="3"/>
      <c r="ED26" s="3"/>
      <c r="EE26" s="3"/>
      <c r="EF26" s="3"/>
      <c r="EG26" s="3"/>
      <c r="EH26" s="3"/>
      <c r="EI26" s="3"/>
    </row>
    <row r="27" spans="1:139">
      <c r="A27" s="99" t="s">
        <v>36</v>
      </c>
      <c r="B27" s="99">
        <v>146</v>
      </c>
      <c r="C27" s="7">
        <v>135</v>
      </c>
      <c r="D27" s="7">
        <v>144</v>
      </c>
      <c r="E27" s="7">
        <v>144</v>
      </c>
      <c r="F27" s="99">
        <v>140</v>
      </c>
      <c r="G27" s="99">
        <v>113</v>
      </c>
      <c r="H27" s="99">
        <v>96</v>
      </c>
      <c r="I27" s="99">
        <v>101</v>
      </c>
      <c r="J27" s="99">
        <v>91</v>
      </c>
      <c r="K27" s="99">
        <v>348</v>
      </c>
      <c r="L27" s="99">
        <v>337</v>
      </c>
      <c r="M27" s="99">
        <v>307</v>
      </c>
      <c r="N27" s="130">
        <v>309</v>
      </c>
      <c r="O27" s="102">
        <v>146</v>
      </c>
      <c r="P27" s="7">
        <v>135</v>
      </c>
      <c r="Q27" s="7">
        <v>142</v>
      </c>
      <c r="R27" s="7">
        <v>141</v>
      </c>
      <c r="S27" s="99">
        <v>139</v>
      </c>
      <c r="T27" s="99">
        <v>112</v>
      </c>
      <c r="U27" s="99">
        <v>95</v>
      </c>
      <c r="V27" s="99">
        <v>100</v>
      </c>
      <c r="W27" s="99">
        <v>88</v>
      </c>
      <c r="X27" s="99">
        <v>339</v>
      </c>
      <c r="Y27" s="99">
        <v>333</v>
      </c>
      <c r="Z27" s="99">
        <v>304</v>
      </c>
      <c r="AA27" s="130">
        <v>298</v>
      </c>
      <c r="AB27" s="102">
        <v>99</v>
      </c>
      <c r="AC27" s="7">
        <v>84</v>
      </c>
      <c r="AD27" s="7">
        <v>76</v>
      </c>
      <c r="AE27" s="7">
        <v>82</v>
      </c>
      <c r="AF27" s="99">
        <v>80</v>
      </c>
      <c r="AG27" s="99">
        <v>67</v>
      </c>
      <c r="AH27" s="99">
        <v>63</v>
      </c>
      <c r="AI27" s="99">
        <v>60</v>
      </c>
      <c r="AJ27" s="99">
        <v>54</v>
      </c>
      <c r="AK27" s="99">
        <v>159</v>
      </c>
      <c r="AL27" s="99">
        <v>148</v>
      </c>
      <c r="AM27" s="99">
        <v>135</v>
      </c>
      <c r="AN27" s="130">
        <v>133</v>
      </c>
      <c r="AO27" s="102">
        <v>47</v>
      </c>
      <c r="AP27" s="7">
        <v>51</v>
      </c>
      <c r="AQ27" s="7">
        <v>68</v>
      </c>
      <c r="AR27" s="7">
        <v>62</v>
      </c>
      <c r="AS27" s="99">
        <v>60</v>
      </c>
      <c r="AT27" s="99">
        <v>46</v>
      </c>
      <c r="AU27" s="99">
        <v>33</v>
      </c>
      <c r="AV27" s="99">
        <v>41</v>
      </c>
      <c r="AW27" s="99">
        <v>37</v>
      </c>
      <c r="AX27" s="99">
        <v>189</v>
      </c>
      <c r="AY27" s="99">
        <v>189</v>
      </c>
      <c r="AZ27" s="99">
        <v>172</v>
      </c>
      <c r="BA27" s="130">
        <v>176</v>
      </c>
      <c r="BB27" s="102">
        <v>132</v>
      </c>
      <c r="BC27" s="7">
        <v>125</v>
      </c>
      <c r="BD27" s="7">
        <v>131</v>
      </c>
      <c r="BE27" s="7">
        <v>132</v>
      </c>
      <c r="BF27" s="99">
        <v>126</v>
      </c>
      <c r="BG27" s="99">
        <v>100</v>
      </c>
      <c r="BH27" s="99">
        <v>86</v>
      </c>
      <c r="BI27" s="99">
        <v>88</v>
      </c>
      <c r="BJ27" s="99">
        <v>75</v>
      </c>
      <c r="BK27" s="99">
        <v>273</v>
      </c>
      <c r="BL27" s="99">
        <v>277</v>
      </c>
      <c r="BM27" s="99">
        <v>259</v>
      </c>
      <c r="BN27" s="130">
        <v>246</v>
      </c>
      <c r="BO27" s="102">
        <v>1</v>
      </c>
      <c r="BP27" s="7">
        <v>0</v>
      </c>
      <c r="BQ27" s="7">
        <v>1</v>
      </c>
      <c r="BR27" s="7">
        <v>1</v>
      </c>
      <c r="BS27" s="99">
        <v>2</v>
      </c>
      <c r="BT27" s="99">
        <v>3</v>
      </c>
      <c r="BU27" s="99">
        <v>3</v>
      </c>
      <c r="BV27" s="99">
        <v>3</v>
      </c>
      <c r="BW27" s="99">
        <v>4</v>
      </c>
      <c r="BX27" s="99">
        <v>13</v>
      </c>
      <c r="BY27" s="99">
        <v>8</v>
      </c>
      <c r="BZ27" s="99">
        <v>2</v>
      </c>
      <c r="CA27" s="130">
        <v>5</v>
      </c>
      <c r="CB27" s="102"/>
      <c r="CC27" s="7"/>
      <c r="CD27" s="7"/>
      <c r="CE27" s="7"/>
      <c r="CN27"/>
      <c r="CO27" s="102">
        <v>1</v>
      </c>
      <c r="CP27" s="7">
        <v>1</v>
      </c>
      <c r="CQ27" s="7">
        <v>2</v>
      </c>
      <c r="CR27" s="7">
        <v>2</v>
      </c>
      <c r="CS27" s="99">
        <v>1</v>
      </c>
      <c r="CT27" s="99">
        <v>0</v>
      </c>
      <c r="CU27" s="99">
        <v>0</v>
      </c>
      <c r="CV27" s="99">
        <v>0</v>
      </c>
      <c r="CW27" s="99">
        <v>0</v>
      </c>
      <c r="CX27" s="99">
        <v>14</v>
      </c>
      <c r="CY27" s="99">
        <v>9</v>
      </c>
      <c r="CZ27" s="99">
        <v>8</v>
      </c>
      <c r="DA27" s="130">
        <v>9</v>
      </c>
      <c r="DB27" s="102"/>
      <c r="DC27" s="7"/>
      <c r="DD27" s="7"/>
      <c r="DE27" s="7"/>
      <c r="DI27" s="99">
        <v>4</v>
      </c>
      <c r="DJ27" s="99">
        <v>3</v>
      </c>
      <c r="DK27" s="99">
        <v>14</v>
      </c>
      <c r="DL27" s="99">
        <v>16</v>
      </c>
      <c r="DM27" s="99">
        <v>14</v>
      </c>
      <c r="DN27" s="130">
        <v>14</v>
      </c>
      <c r="DO27" s="102">
        <v>12</v>
      </c>
      <c r="DP27" s="7">
        <v>9</v>
      </c>
      <c r="DQ27" s="7">
        <v>8</v>
      </c>
      <c r="DR27" s="7">
        <v>6</v>
      </c>
      <c r="DS27" s="99">
        <v>10</v>
      </c>
      <c r="DT27" s="99">
        <v>9</v>
      </c>
      <c r="DU27" s="99">
        <v>6</v>
      </c>
      <c r="DV27" s="99">
        <v>5</v>
      </c>
      <c r="DW27" s="99">
        <v>6</v>
      </c>
      <c r="DX27" s="99">
        <v>25</v>
      </c>
      <c r="DY27" s="99">
        <v>23</v>
      </c>
      <c r="DZ27" s="99">
        <v>21</v>
      </c>
      <c r="EA27" s="130">
        <v>24</v>
      </c>
      <c r="EB27" s="3"/>
      <c r="EC27" s="3"/>
      <c r="ED27" s="3"/>
      <c r="EE27" s="3"/>
      <c r="EF27" s="3"/>
      <c r="EG27" s="3"/>
      <c r="EH27" s="3"/>
      <c r="EI27" s="3"/>
    </row>
    <row r="28" spans="1:139">
      <c r="A28" s="103" t="s">
        <v>37</v>
      </c>
      <c r="B28" s="99">
        <v>713</v>
      </c>
      <c r="C28" s="7">
        <v>832</v>
      </c>
      <c r="D28" s="7">
        <v>625</v>
      </c>
      <c r="E28" s="7">
        <v>468</v>
      </c>
      <c r="F28" s="99">
        <v>601</v>
      </c>
      <c r="G28" s="99">
        <v>664</v>
      </c>
      <c r="H28" s="99">
        <v>781</v>
      </c>
      <c r="I28" s="99">
        <v>978</v>
      </c>
      <c r="J28" s="99">
        <v>896</v>
      </c>
      <c r="K28" s="99">
        <v>1394</v>
      </c>
      <c r="L28" s="99">
        <v>1652</v>
      </c>
      <c r="M28" s="99">
        <v>1903</v>
      </c>
      <c r="N28" s="130">
        <v>3003</v>
      </c>
      <c r="O28" s="102">
        <v>713</v>
      </c>
      <c r="P28" s="7">
        <v>830</v>
      </c>
      <c r="Q28" s="7">
        <v>625</v>
      </c>
      <c r="R28" s="7">
        <v>468</v>
      </c>
      <c r="S28" s="99">
        <v>594</v>
      </c>
      <c r="T28" s="99">
        <v>650</v>
      </c>
      <c r="U28" s="99">
        <v>763</v>
      </c>
      <c r="V28" s="99">
        <v>956</v>
      </c>
      <c r="W28" s="99">
        <v>883</v>
      </c>
      <c r="X28" s="99">
        <v>1367</v>
      </c>
      <c r="Y28" s="99">
        <v>1625</v>
      </c>
      <c r="Z28" s="99">
        <v>1874</v>
      </c>
      <c r="AA28" s="130">
        <v>2859</v>
      </c>
      <c r="AB28" s="102">
        <v>492</v>
      </c>
      <c r="AC28" s="7">
        <v>524</v>
      </c>
      <c r="AD28" s="7">
        <v>391</v>
      </c>
      <c r="AE28" s="7">
        <v>275</v>
      </c>
      <c r="AF28" s="99">
        <v>323</v>
      </c>
      <c r="AG28" s="99">
        <v>343</v>
      </c>
      <c r="AH28" s="99">
        <v>387</v>
      </c>
      <c r="AI28" s="99">
        <v>452</v>
      </c>
      <c r="AJ28" s="99">
        <v>400</v>
      </c>
      <c r="AK28" s="99">
        <v>611</v>
      </c>
      <c r="AL28" s="99">
        <v>725</v>
      </c>
      <c r="AM28" s="99">
        <v>852</v>
      </c>
      <c r="AN28" s="130">
        <v>1187</v>
      </c>
      <c r="AO28" s="102">
        <v>221</v>
      </c>
      <c r="AP28" s="7">
        <v>308</v>
      </c>
      <c r="AQ28" s="7">
        <v>234</v>
      </c>
      <c r="AR28" s="7">
        <v>193</v>
      </c>
      <c r="AS28" s="99">
        <v>278</v>
      </c>
      <c r="AT28" s="99">
        <v>321</v>
      </c>
      <c r="AU28" s="99">
        <v>394</v>
      </c>
      <c r="AV28" s="99">
        <v>526</v>
      </c>
      <c r="AW28" s="99">
        <v>496</v>
      </c>
      <c r="AX28" s="99">
        <v>783</v>
      </c>
      <c r="AY28" s="99">
        <v>927</v>
      </c>
      <c r="AZ28" s="99">
        <v>1051</v>
      </c>
      <c r="BA28" s="130">
        <v>1816</v>
      </c>
      <c r="BB28" s="102">
        <v>623</v>
      </c>
      <c r="BC28" s="7">
        <v>710</v>
      </c>
      <c r="BD28" s="7">
        <v>535</v>
      </c>
      <c r="BE28" s="7">
        <v>399</v>
      </c>
      <c r="BF28" s="99">
        <v>495</v>
      </c>
      <c r="BG28" s="99">
        <v>540</v>
      </c>
      <c r="BH28" s="99">
        <v>636</v>
      </c>
      <c r="BI28" s="99">
        <v>796</v>
      </c>
      <c r="BJ28" s="99">
        <v>706</v>
      </c>
      <c r="BK28" s="99">
        <v>1106</v>
      </c>
      <c r="BL28" s="99">
        <v>1300</v>
      </c>
      <c r="BM28" s="99">
        <v>1478</v>
      </c>
      <c r="BN28" s="130">
        <v>2044</v>
      </c>
      <c r="BO28" s="102">
        <v>17</v>
      </c>
      <c r="BP28" s="7">
        <v>23</v>
      </c>
      <c r="BQ28" s="7">
        <v>16</v>
      </c>
      <c r="BR28" s="7">
        <v>17</v>
      </c>
      <c r="BS28" s="99">
        <v>22</v>
      </c>
      <c r="BT28" s="99">
        <v>26</v>
      </c>
      <c r="BU28" s="99">
        <v>28</v>
      </c>
      <c r="BV28" s="99">
        <v>33</v>
      </c>
      <c r="BW28" s="99">
        <v>31</v>
      </c>
      <c r="BX28" s="99">
        <v>44</v>
      </c>
      <c r="BY28" s="99">
        <v>51</v>
      </c>
      <c r="BZ28" s="99">
        <v>73</v>
      </c>
      <c r="CA28" s="130">
        <v>116</v>
      </c>
      <c r="CB28" s="102"/>
      <c r="CC28" s="7"/>
      <c r="CD28" s="7"/>
      <c r="CE28" s="7"/>
      <c r="CN28"/>
      <c r="CO28" s="102">
        <v>42</v>
      </c>
      <c r="CP28" s="7">
        <v>66</v>
      </c>
      <c r="CQ28" s="7">
        <v>54</v>
      </c>
      <c r="CR28" s="7">
        <v>37</v>
      </c>
      <c r="CS28" s="99">
        <v>45</v>
      </c>
      <c r="CT28" s="99">
        <v>54</v>
      </c>
      <c r="CU28" s="99">
        <v>61</v>
      </c>
      <c r="CV28" s="99">
        <v>79</v>
      </c>
      <c r="CW28" s="99">
        <v>91</v>
      </c>
      <c r="CX28" s="99">
        <v>142</v>
      </c>
      <c r="CY28" s="99">
        <v>168</v>
      </c>
      <c r="CZ28" s="99">
        <v>194</v>
      </c>
      <c r="DA28" s="130">
        <v>476</v>
      </c>
      <c r="DB28" s="102"/>
      <c r="DC28" s="7"/>
      <c r="DD28" s="7"/>
      <c r="DE28" s="7"/>
      <c r="DJ28" s="99">
        <v>8</v>
      </c>
      <c r="DK28" s="99">
        <v>9</v>
      </c>
      <c r="DL28" s="99">
        <v>20</v>
      </c>
      <c r="DM28" s="99">
        <v>29</v>
      </c>
      <c r="DN28" s="130">
        <v>56</v>
      </c>
      <c r="DO28" s="102">
        <v>31</v>
      </c>
      <c r="DP28" s="7">
        <v>31</v>
      </c>
      <c r="DQ28" s="7">
        <v>20</v>
      </c>
      <c r="DR28" s="7">
        <v>15</v>
      </c>
      <c r="DS28" s="99">
        <v>32</v>
      </c>
      <c r="DT28" s="99">
        <v>30</v>
      </c>
      <c r="DU28" s="99">
        <v>38</v>
      </c>
      <c r="DV28" s="99">
        <v>48</v>
      </c>
      <c r="DW28" s="99">
        <v>47</v>
      </c>
      <c r="DX28" s="99">
        <v>66</v>
      </c>
      <c r="DY28" s="99">
        <v>86</v>
      </c>
      <c r="DZ28" s="99">
        <v>100</v>
      </c>
      <c r="EA28" s="130">
        <v>167</v>
      </c>
      <c r="EB28" s="3"/>
      <c r="EC28" s="3"/>
      <c r="ED28" s="3"/>
      <c r="EE28" s="3"/>
      <c r="EF28" s="3"/>
      <c r="EG28" s="3"/>
      <c r="EH28" s="3"/>
      <c r="EI28" s="3"/>
    </row>
    <row r="29" spans="1:139">
      <c r="A29" s="103" t="s">
        <v>38</v>
      </c>
      <c r="B29" s="99">
        <v>4907</v>
      </c>
      <c r="C29" s="7">
        <v>3376</v>
      </c>
      <c r="D29" s="7">
        <v>2570</v>
      </c>
      <c r="E29" s="7">
        <v>3347</v>
      </c>
      <c r="F29" s="99">
        <v>4546</v>
      </c>
      <c r="G29" s="99">
        <v>4772</v>
      </c>
      <c r="H29" s="99">
        <v>4712</v>
      </c>
      <c r="I29" s="99">
        <v>4448</v>
      </c>
      <c r="J29" s="99">
        <v>5466</v>
      </c>
      <c r="K29" s="99">
        <v>5790</v>
      </c>
      <c r="L29" s="99">
        <v>6421</v>
      </c>
      <c r="M29" s="99">
        <v>6487</v>
      </c>
      <c r="N29" s="130">
        <v>6548</v>
      </c>
      <c r="O29" s="102">
        <v>4907</v>
      </c>
      <c r="P29" s="7">
        <v>3374</v>
      </c>
      <c r="Q29" s="7">
        <v>2567</v>
      </c>
      <c r="R29" s="7">
        <v>3344</v>
      </c>
      <c r="S29" s="99">
        <v>4504</v>
      </c>
      <c r="T29" s="99">
        <v>4715</v>
      </c>
      <c r="U29" s="99">
        <v>4631</v>
      </c>
      <c r="V29" s="99">
        <v>4347</v>
      </c>
      <c r="W29" s="99">
        <v>5314</v>
      </c>
      <c r="X29" s="99">
        <v>5588</v>
      </c>
      <c r="Y29" s="99">
        <v>6153</v>
      </c>
      <c r="Z29" s="99">
        <v>6210</v>
      </c>
      <c r="AA29" s="130">
        <v>6157</v>
      </c>
      <c r="AB29" s="102">
        <v>2655</v>
      </c>
      <c r="AC29" s="7">
        <v>1949</v>
      </c>
      <c r="AD29" s="7">
        <v>1454</v>
      </c>
      <c r="AE29" s="7">
        <v>1816</v>
      </c>
      <c r="AF29" s="99">
        <v>2310</v>
      </c>
      <c r="AG29" s="99">
        <v>2300</v>
      </c>
      <c r="AH29" s="99">
        <v>2259</v>
      </c>
      <c r="AI29" s="99">
        <v>2087</v>
      </c>
      <c r="AJ29" s="99">
        <v>2503</v>
      </c>
      <c r="AK29" s="99">
        <v>2689</v>
      </c>
      <c r="AL29" s="99">
        <v>2942</v>
      </c>
      <c r="AM29" s="99">
        <v>3029</v>
      </c>
      <c r="AN29" s="130">
        <v>2940</v>
      </c>
      <c r="AO29" s="102">
        <v>2252</v>
      </c>
      <c r="AP29" s="7">
        <v>1427</v>
      </c>
      <c r="AQ29" s="7">
        <v>1116</v>
      </c>
      <c r="AR29" s="7">
        <v>1531</v>
      </c>
      <c r="AS29" s="99">
        <v>2236</v>
      </c>
      <c r="AT29" s="99">
        <v>2472</v>
      </c>
      <c r="AU29" s="99">
        <v>2453</v>
      </c>
      <c r="AV29" s="99">
        <v>2361</v>
      </c>
      <c r="AW29" s="99">
        <v>2963</v>
      </c>
      <c r="AX29" s="99">
        <v>3101</v>
      </c>
      <c r="AY29" s="99">
        <v>3479</v>
      </c>
      <c r="AZ29" s="99">
        <v>3458</v>
      </c>
      <c r="BA29" s="130">
        <v>3608</v>
      </c>
      <c r="BB29" s="102">
        <v>3901</v>
      </c>
      <c r="BC29" s="7">
        <v>2631</v>
      </c>
      <c r="BD29" s="7">
        <v>2039</v>
      </c>
      <c r="BE29" s="7">
        <v>2665</v>
      </c>
      <c r="BF29" s="99">
        <v>3476</v>
      </c>
      <c r="BG29" s="99">
        <v>3584</v>
      </c>
      <c r="BH29" s="99">
        <v>3542</v>
      </c>
      <c r="BI29" s="99">
        <v>3271</v>
      </c>
      <c r="BJ29" s="99">
        <v>3876</v>
      </c>
      <c r="BK29" s="99">
        <v>3848</v>
      </c>
      <c r="BL29" s="99">
        <v>4137</v>
      </c>
      <c r="BM29" s="99">
        <v>4119</v>
      </c>
      <c r="BN29" s="130">
        <v>3962</v>
      </c>
      <c r="BO29" s="102">
        <v>367</v>
      </c>
      <c r="BP29" s="7">
        <v>261</v>
      </c>
      <c r="BQ29" s="7">
        <v>181</v>
      </c>
      <c r="BR29" s="7">
        <v>216</v>
      </c>
      <c r="BS29" s="99">
        <v>299</v>
      </c>
      <c r="BT29" s="99">
        <v>304</v>
      </c>
      <c r="BU29" s="99">
        <v>281</v>
      </c>
      <c r="BV29" s="99">
        <v>270</v>
      </c>
      <c r="BW29" s="99">
        <v>330</v>
      </c>
      <c r="BX29" s="99">
        <v>385</v>
      </c>
      <c r="BY29" s="99">
        <v>433</v>
      </c>
      <c r="BZ29" s="99">
        <v>432</v>
      </c>
      <c r="CA29" s="130">
        <v>437</v>
      </c>
      <c r="CB29" s="102"/>
      <c r="CC29" s="7"/>
      <c r="CD29" s="7"/>
      <c r="CE29" s="7"/>
      <c r="CN29"/>
      <c r="CO29" s="102">
        <v>320</v>
      </c>
      <c r="CP29" s="7">
        <v>233</v>
      </c>
      <c r="CQ29" s="7">
        <v>168</v>
      </c>
      <c r="CR29" s="7">
        <v>235</v>
      </c>
      <c r="CS29" s="99">
        <v>319</v>
      </c>
      <c r="CT29" s="99">
        <v>357</v>
      </c>
      <c r="CU29" s="99">
        <v>371</v>
      </c>
      <c r="CV29" s="99">
        <v>385</v>
      </c>
      <c r="CW29" s="99">
        <v>437</v>
      </c>
      <c r="CX29" s="99">
        <v>557</v>
      </c>
      <c r="CY29" s="99">
        <v>660</v>
      </c>
      <c r="CZ29" s="99">
        <v>650</v>
      </c>
      <c r="DA29" s="130">
        <v>734</v>
      </c>
      <c r="DB29" s="102"/>
      <c r="DC29" s="7"/>
      <c r="DD29" s="7"/>
      <c r="DE29" s="7"/>
      <c r="DJ29" s="99">
        <v>17</v>
      </c>
      <c r="DK29" s="99">
        <v>35</v>
      </c>
      <c r="DL29" s="99">
        <v>44</v>
      </c>
      <c r="DM29" s="99">
        <v>50</v>
      </c>
      <c r="DN29" s="130">
        <v>19</v>
      </c>
      <c r="DO29" s="102">
        <v>319</v>
      </c>
      <c r="DP29" s="7">
        <v>249</v>
      </c>
      <c r="DQ29" s="7">
        <v>179</v>
      </c>
      <c r="DR29" s="7">
        <v>228</v>
      </c>
      <c r="DS29" s="99">
        <v>410</v>
      </c>
      <c r="DT29" s="99">
        <v>470</v>
      </c>
      <c r="DU29" s="99">
        <v>437</v>
      </c>
      <c r="DV29" s="99">
        <v>421</v>
      </c>
      <c r="DW29" s="99">
        <v>654</v>
      </c>
      <c r="DX29" s="99">
        <v>763</v>
      </c>
      <c r="DY29" s="99">
        <v>879</v>
      </c>
      <c r="DZ29" s="99">
        <v>959</v>
      </c>
      <c r="EA29" s="130">
        <v>1005</v>
      </c>
      <c r="EB29" s="3"/>
      <c r="EC29" s="3"/>
      <c r="ED29" s="3"/>
      <c r="EE29" s="3"/>
      <c r="EF29" s="3"/>
      <c r="EG29" s="3"/>
      <c r="EH29" s="3"/>
      <c r="EI29" s="3"/>
    </row>
    <row r="30" spans="1:139">
      <c r="A30" s="103" t="s">
        <v>39</v>
      </c>
      <c r="B30" s="99">
        <v>795</v>
      </c>
      <c r="C30" s="7">
        <v>851</v>
      </c>
      <c r="D30" s="7">
        <v>852</v>
      </c>
      <c r="E30" s="7">
        <v>897</v>
      </c>
      <c r="F30" s="100">
        <v>1093</v>
      </c>
      <c r="G30" s="99">
        <v>1291</v>
      </c>
      <c r="H30" s="99">
        <v>1452</v>
      </c>
      <c r="I30" s="99">
        <v>1454</v>
      </c>
      <c r="J30" s="99">
        <v>1644</v>
      </c>
      <c r="K30" s="99">
        <v>1602</v>
      </c>
      <c r="L30" s="99">
        <v>1746</v>
      </c>
      <c r="M30" s="99">
        <v>2391</v>
      </c>
      <c r="N30" s="130">
        <v>2555</v>
      </c>
      <c r="O30" s="102">
        <v>795</v>
      </c>
      <c r="P30" s="7">
        <v>847</v>
      </c>
      <c r="Q30" s="7">
        <v>845</v>
      </c>
      <c r="R30" s="7">
        <v>892</v>
      </c>
      <c r="S30" s="100">
        <v>1013</v>
      </c>
      <c r="T30" s="99">
        <v>1239</v>
      </c>
      <c r="U30" s="99">
        <v>1366</v>
      </c>
      <c r="V30" s="99">
        <v>1375</v>
      </c>
      <c r="W30" s="99">
        <v>1565</v>
      </c>
      <c r="X30" s="99">
        <v>1523</v>
      </c>
      <c r="Y30" s="99">
        <v>1677</v>
      </c>
      <c r="Z30" s="99">
        <v>2216</v>
      </c>
      <c r="AA30" s="130">
        <v>2408</v>
      </c>
      <c r="AB30" s="102">
        <v>537</v>
      </c>
      <c r="AC30" s="7">
        <v>558</v>
      </c>
      <c r="AD30" s="7">
        <v>535</v>
      </c>
      <c r="AE30" s="7">
        <v>541</v>
      </c>
      <c r="AF30" s="100">
        <v>551</v>
      </c>
      <c r="AG30" s="99">
        <v>594</v>
      </c>
      <c r="AH30" s="99">
        <v>671</v>
      </c>
      <c r="AI30" s="99">
        <v>693</v>
      </c>
      <c r="AJ30" s="99">
        <v>749</v>
      </c>
      <c r="AK30" s="99">
        <v>711</v>
      </c>
      <c r="AL30" s="99">
        <v>744</v>
      </c>
      <c r="AM30" s="99">
        <v>984</v>
      </c>
      <c r="AN30" s="130">
        <v>1027</v>
      </c>
      <c r="AO30" s="102">
        <v>258</v>
      </c>
      <c r="AP30" s="7">
        <v>293</v>
      </c>
      <c r="AQ30" s="7">
        <v>317</v>
      </c>
      <c r="AR30" s="7">
        <v>356</v>
      </c>
      <c r="AS30" s="100">
        <v>542</v>
      </c>
      <c r="AT30" s="99">
        <v>697</v>
      </c>
      <c r="AU30" s="99">
        <v>781</v>
      </c>
      <c r="AV30" s="99">
        <v>761</v>
      </c>
      <c r="AW30" s="99">
        <v>895</v>
      </c>
      <c r="AX30" s="99">
        <v>891</v>
      </c>
      <c r="AY30" s="99">
        <v>1002</v>
      </c>
      <c r="AZ30" s="99">
        <v>1407</v>
      </c>
      <c r="BA30" s="130">
        <v>1528</v>
      </c>
      <c r="BB30" s="102">
        <v>695</v>
      </c>
      <c r="BC30" s="7">
        <v>731</v>
      </c>
      <c r="BD30" s="7">
        <v>711</v>
      </c>
      <c r="BE30" s="7">
        <v>759</v>
      </c>
      <c r="BF30" s="100">
        <v>837</v>
      </c>
      <c r="BG30" s="99">
        <v>1045</v>
      </c>
      <c r="BH30" s="99">
        <v>1147</v>
      </c>
      <c r="BI30" s="99">
        <v>1177</v>
      </c>
      <c r="BJ30" s="99">
        <v>1309</v>
      </c>
      <c r="BK30" s="99">
        <v>1279</v>
      </c>
      <c r="BL30" s="99">
        <v>1406</v>
      </c>
      <c r="BM30" s="99">
        <v>1858</v>
      </c>
      <c r="BN30" s="130">
        <v>1997</v>
      </c>
      <c r="BO30" s="102">
        <v>27</v>
      </c>
      <c r="BP30" s="7">
        <v>40</v>
      </c>
      <c r="BQ30" s="7">
        <v>46</v>
      </c>
      <c r="BR30" s="7">
        <v>42</v>
      </c>
      <c r="BS30" s="100">
        <v>69</v>
      </c>
      <c r="BT30" s="99">
        <v>64</v>
      </c>
      <c r="BU30" s="99">
        <v>69</v>
      </c>
      <c r="BV30" s="99">
        <v>53</v>
      </c>
      <c r="BW30" s="99">
        <v>54</v>
      </c>
      <c r="BX30" s="99">
        <v>49</v>
      </c>
      <c r="BY30" s="99">
        <v>54</v>
      </c>
      <c r="BZ30" s="99">
        <v>69</v>
      </c>
      <c r="CA30" s="130">
        <v>82</v>
      </c>
      <c r="CB30" s="102"/>
      <c r="CC30" s="7"/>
      <c r="CD30" s="7"/>
      <c r="CE30" s="7"/>
      <c r="CF30" s="100"/>
      <c r="CN30"/>
      <c r="CO30" s="102">
        <v>58</v>
      </c>
      <c r="CP30" s="7">
        <v>51</v>
      </c>
      <c r="CQ30" s="7">
        <v>60</v>
      </c>
      <c r="CR30" s="7">
        <v>63</v>
      </c>
      <c r="CS30" s="100">
        <v>59</v>
      </c>
      <c r="CT30" s="99">
        <v>77</v>
      </c>
      <c r="CU30" s="99">
        <v>84</v>
      </c>
      <c r="CV30" s="99">
        <v>85</v>
      </c>
      <c r="CW30" s="99">
        <v>111</v>
      </c>
      <c r="CX30" s="99">
        <v>112</v>
      </c>
      <c r="CY30" s="99">
        <v>118</v>
      </c>
      <c r="CZ30" s="99">
        <v>160</v>
      </c>
      <c r="DA30" s="130">
        <v>187</v>
      </c>
      <c r="DB30" s="102"/>
      <c r="DC30" s="7"/>
      <c r="DD30" s="7"/>
      <c r="DE30" s="7"/>
      <c r="DF30" s="100"/>
      <c r="DJ30" s="99">
        <v>10</v>
      </c>
      <c r="DK30" s="99">
        <v>11</v>
      </c>
      <c r="DL30" s="99">
        <v>16</v>
      </c>
      <c r="DM30" s="99">
        <v>28</v>
      </c>
      <c r="DN30" s="130">
        <v>35</v>
      </c>
      <c r="DO30" s="102">
        <v>15</v>
      </c>
      <c r="DP30" s="7">
        <v>25</v>
      </c>
      <c r="DQ30" s="7">
        <v>28</v>
      </c>
      <c r="DR30" s="7">
        <v>28</v>
      </c>
      <c r="DS30" s="100">
        <v>48</v>
      </c>
      <c r="DT30" s="99">
        <v>53</v>
      </c>
      <c r="DU30" s="99">
        <v>66</v>
      </c>
      <c r="DV30" s="99">
        <v>60</v>
      </c>
      <c r="DW30" s="99">
        <v>81</v>
      </c>
      <c r="DX30" s="99">
        <v>72</v>
      </c>
      <c r="DY30" s="99">
        <v>83</v>
      </c>
      <c r="DZ30" s="99">
        <v>101</v>
      </c>
      <c r="EA30" s="130">
        <v>107</v>
      </c>
      <c r="EB30" s="3"/>
      <c r="EC30" s="3"/>
      <c r="ED30" s="3"/>
      <c r="EE30" s="3"/>
      <c r="EF30" s="3"/>
      <c r="EG30" s="3"/>
      <c r="EH30" s="3"/>
      <c r="EI30" s="3"/>
    </row>
    <row r="31" spans="1:139">
      <c r="A31" s="103" t="s">
        <v>40</v>
      </c>
      <c r="B31" s="99"/>
      <c r="C31" s="7">
        <v>244</v>
      </c>
      <c r="D31" s="7">
        <v>236</v>
      </c>
      <c r="E31" s="7">
        <v>102</v>
      </c>
      <c r="F31" s="99">
        <v>94</v>
      </c>
      <c r="G31" s="99">
        <v>105</v>
      </c>
      <c r="H31" s="99">
        <v>108</v>
      </c>
      <c r="I31" s="99">
        <v>116</v>
      </c>
      <c r="J31" s="99">
        <v>117</v>
      </c>
      <c r="K31" s="99">
        <v>193</v>
      </c>
      <c r="L31" s="99">
        <v>180</v>
      </c>
      <c r="M31" s="99">
        <v>196</v>
      </c>
      <c r="N31" s="130">
        <v>195</v>
      </c>
      <c r="O31" s="102"/>
      <c r="P31" s="7">
        <v>244</v>
      </c>
      <c r="Q31" s="7">
        <v>236</v>
      </c>
      <c r="R31" s="7">
        <v>100</v>
      </c>
      <c r="S31" s="99">
        <v>93</v>
      </c>
      <c r="T31" s="99">
        <v>103</v>
      </c>
      <c r="U31" s="99">
        <v>106</v>
      </c>
      <c r="V31" s="99">
        <v>115</v>
      </c>
      <c r="W31" s="99">
        <v>115</v>
      </c>
      <c r="X31" s="99">
        <v>191</v>
      </c>
      <c r="Y31" s="99">
        <v>179</v>
      </c>
      <c r="Z31" s="99">
        <v>195</v>
      </c>
      <c r="AA31" s="130">
        <v>193</v>
      </c>
      <c r="AB31" s="102"/>
      <c r="AC31" s="7">
        <v>190</v>
      </c>
      <c r="AD31" s="7">
        <v>184</v>
      </c>
      <c r="AE31" s="7">
        <v>70</v>
      </c>
      <c r="AF31" s="99">
        <v>59</v>
      </c>
      <c r="AG31" s="99">
        <v>69</v>
      </c>
      <c r="AH31" s="99">
        <v>72</v>
      </c>
      <c r="AI31" s="99">
        <v>66</v>
      </c>
      <c r="AJ31" s="99">
        <v>70</v>
      </c>
      <c r="AK31" s="99">
        <v>107</v>
      </c>
      <c r="AL31" s="99">
        <v>90</v>
      </c>
      <c r="AM31" s="99">
        <v>95</v>
      </c>
      <c r="AN31" s="130">
        <v>95</v>
      </c>
      <c r="AO31" s="102"/>
      <c r="AP31" s="7">
        <v>54</v>
      </c>
      <c r="AQ31" s="7">
        <v>52</v>
      </c>
      <c r="AR31" s="7">
        <v>32</v>
      </c>
      <c r="AS31" s="99">
        <v>35</v>
      </c>
      <c r="AT31" s="99">
        <v>36</v>
      </c>
      <c r="AU31" s="99">
        <v>36</v>
      </c>
      <c r="AV31" s="99">
        <v>50</v>
      </c>
      <c r="AW31" s="99">
        <v>47</v>
      </c>
      <c r="AX31" s="99">
        <v>86</v>
      </c>
      <c r="AY31" s="99">
        <v>90</v>
      </c>
      <c r="AZ31" s="99">
        <v>101</v>
      </c>
      <c r="BA31" s="130">
        <v>100</v>
      </c>
      <c r="BB31" s="102"/>
      <c r="BC31" s="7">
        <v>228</v>
      </c>
      <c r="BD31" s="7">
        <v>217</v>
      </c>
      <c r="BE31" s="7">
        <v>54</v>
      </c>
      <c r="BF31" s="99">
        <v>49</v>
      </c>
      <c r="BG31" s="99">
        <v>49</v>
      </c>
      <c r="BH31" s="99">
        <v>54</v>
      </c>
      <c r="BI31" s="99">
        <v>58</v>
      </c>
      <c r="BJ31" s="99">
        <v>62</v>
      </c>
      <c r="BK31" s="99">
        <v>81</v>
      </c>
      <c r="BL31" s="99">
        <v>80</v>
      </c>
      <c r="BM31" s="99">
        <v>78</v>
      </c>
      <c r="BN31" s="130">
        <v>72</v>
      </c>
      <c r="BO31" s="102"/>
      <c r="BP31" s="7">
        <v>3</v>
      </c>
      <c r="BQ31" s="7">
        <v>3</v>
      </c>
      <c r="BR31" s="7">
        <v>0</v>
      </c>
      <c r="BS31" s="99">
        <v>3</v>
      </c>
      <c r="BT31" s="99">
        <v>3</v>
      </c>
      <c r="BU31" s="99">
        <v>3</v>
      </c>
      <c r="BV31" s="99">
        <v>4</v>
      </c>
      <c r="BW31" s="99">
        <v>2</v>
      </c>
      <c r="BX31" s="99">
        <v>3</v>
      </c>
      <c r="BY31" s="99">
        <v>2</v>
      </c>
      <c r="BZ31" s="99">
        <v>2</v>
      </c>
      <c r="CA31" s="130">
        <v>2</v>
      </c>
      <c r="CB31" s="102"/>
      <c r="CC31" s="7"/>
      <c r="CD31" s="7"/>
      <c r="CE31" s="7"/>
      <c r="CN31"/>
      <c r="CO31" s="102"/>
      <c r="CP31" s="7">
        <v>5</v>
      </c>
      <c r="CQ31" s="7">
        <v>5</v>
      </c>
      <c r="CR31" s="7">
        <v>0</v>
      </c>
      <c r="CS31" s="99">
        <v>3</v>
      </c>
      <c r="CT31" s="99">
        <v>2</v>
      </c>
      <c r="CU31" s="99">
        <v>4</v>
      </c>
      <c r="CV31" s="99">
        <v>2</v>
      </c>
      <c r="CW31" s="99">
        <v>1</v>
      </c>
      <c r="CX31" s="99">
        <v>2</v>
      </c>
      <c r="CY31" s="99">
        <v>1</v>
      </c>
      <c r="CZ31" s="99">
        <v>1</v>
      </c>
      <c r="DA31" s="130">
        <v>4</v>
      </c>
      <c r="DB31" s="102"/>
      <c r="DC31" s="7"/>
      <c r="DD31" s="7"/>
      <c r="DE31" s="7"/>
      <c r="DJ31" s="99">
        <v>1</v>
      </c>
      <c r="DK31" s="99">
        <v>1</v>
      </c>
      <c r="DL31" s="99">
        <v>3</v>
      </c>
      <c r="DM31" s="99">
        <v>6</v>
      </c>
      <c r="DN31" s="130">
        <v>7</v>
      </c>
      <c r="DO31" s="102"/>
      <c r="DP31" s="7">
        <v>8</v>
      </c>
      <c r="DQ31" s="7">
        <v>11</v>
      </c>
      <c r="DR31" s="7">
        <v>46</v>
      </c>
      <c r="DS31" s="99">
        <v>38</v>
      </c>
      <c r="DT31" s="99">
        <v>49</v>
      </c>
      <c r="DU31" s="99">
        <v>45</v>
      </c>
      <c r="DV31" s="99">
        <v>51</v>
      </c>
      <c r="DW31" s="99">
        <v>49</v>
      </c>
      <c r="DX31" s="99">
        <v>104</v>
      </c>
      <c r="DY31" s="99">
        <v>93</v>
      </c>
      <c r="DZ31" s="99">
        <v>108</v>
      </c>
      <c r="EA31" s="130">
        <v>108</v>
      </c>
      <c r="EB31" s="3"/>
      <c r="EC31" s="3"/>
      <c r="ED31" s="3"/>
      <c r="EE31" s="3"/>
      <c r="EF31" s="3"/>
      <c r="EG31" s="3"/>
      <c r="EH31" s="3"/>
      <c r="EI31" s="3"/>
    </row>
    <row r="32" spans="1:139">
      <c r="A32" s="103" t="s">
        <v>41</v>
      </c>
      <c r="B32" s="99">
        <v>173</v>
      </c>
      <c r="C32" s="7">
        <v>191</v>
      </c>
      <c r="D32" s="7">
        <v>181</v>
      </c>
      <c r="E32" s="7">
        <v>190</v>
      </c>
      <c r="F32" s="99">
        <v>317</v>
      </c>
      <c r="G32" s="99">
        <v>319</v>
      </c>
      <c r="H32" s="99">
        <v>347</v>
      </c>
      <c r="I32" s="99">
        <v>238</v>
      </c>
      <c r="J32" s="99">
        <v>283</v>
      </c>
      <c r="K32" s="99">
        <v>397</v>
      </c>
      <c r="L32" s="99">
        <v>426</v>
      </c>
      <c r="M32" s="99">
        <v>530</v>
      </c>
      <c r="N32" s="130">
        <v>525</v>
      </c>
      <c r="O32" s="102">
        <v>173</v>
      </c>
      <c r="P32" s="7">
        <v>191</v>
      </c>
      <c r="Q32" s="7">
        <v>181</v>
      </c>
      <c r="R32" s="7">
        <v>190</v>
      </c>
      <c r="S32" s="99">
        <v>316</v>
      </c>
      <c r="T32" s="99">
        <v>316</v>
      </c>
      <c r="U32" s="99">
        <v>342</v>
      </c>
      <c r="V32" s="99">
        <v>234</v>
      </c>
      <c r="W32" s="99">
        <v>282</v>
      </c>
      <c r="X32" s="99">
        <v>387</v>
      </c>
      <c r="Y32" s="99">
        <v>417</v>
      </c>
      <c r="Z32" s="99">
        <v>521</v>
      </c>
      <c r="AA32" s="130">
        <v>510</v>
      </c>
      <c r="AB32" s="102">
        <v>136</v>
      </c>
      <c r="AC32" s="7">
        <v>147</v>
      </c>
      <c r="AD32" s="7">
        <v>133</v>
      </c>
      <c r="AE32" s="7">
        <v>138</v>
      </c>
      <c r="AF32" s="99">
        <v>205</v>
      </c>
      <c r="AG32" s="99">
        <v>199</v>
      </c>
      <c r="AH32" s="99">
        <v>206</v>
      </c>
      <c r="AI32" s="99">
        <v>138</v>
      </c>
      <c r="AJ32" s="99">
        <v>157</v>
      </c>
      <c r="AK32" s="99">
        <v>237</v>
      </c>
      <c r="AL32" s="99">
        <v>254</v>
      </c>
      <c r="AM32" s="99">
        <v>306</v>
      </c>
      <c r="AN32" s="130">
        <v>281</v>
      </c>
      <c r="AO32" s="102">
        <v>37</v>
      </c>
      <c r="AP32" s="7">
        <v>44</v>
      </c>
      <c r="AQ32" s="7">
        <v>48</v>
      </c>
      <c r="AR32" s="7">
        <v>52</v>
      </c>
      <c r="AS32" s="99">
        <v>112</v>
      </c>
      <c r="AT32" s="99">
        <v>120</v>
      </c>
      <c r="AU32" s="99">
        <v>141</v>
      </c>
      <c r="AV32" s="99">
        <v>100</v>
      </c>
      <c r="AW32" s="99">
        <v>126</v>
      </c>
      <c r="AX32" s="99">
        <v>160</v>
      </c>
      <c r="AY32" s="99">
        <v>172</v>
      </c>
      <c r="AZ32" s="99">
        <v>224</v>
      </c>
      <c r="BA32" s="130">
        <v>244</v>
      </c>
      <c r="BB32" s="102">
        <v>168</v>
      </c>
      <c r="BC32" s="7">
        <v>187</v>
      </c>
      <c r="BD32" s="7">
        <v>177</v>
      </c>
      <c r="BE32" s="7">
        <v>182</v>
      </c>
      <c r="BF32" s="99">
        <v>305</v>
      </c>
      <c r="BG32" s="99">
        <v>301</v>
      </c>
      <c r="BH32" s="99">
        <v>323</v>
      </c>
      <c r="BI32" s="99">
        <v>217</v>
      </c>
      <c r="BJ32" s="99">
        <v>256</v>
      </c>
      <c r="BK32" s="99">
        <v>363</v>
      </c>
      <c r="BL32" s="99">
        <v>390</v>
      </c>
      <c r="BM32" s="99">
        <v>491</v>
      </c>
      <c r="BN32" s="130">
        <v>475</v>
      </c>
      <c r="BO32" s="102">
        <v>0</v>
      </c>
      <c r="BP32" s="7">
        <v>0</v>
      </c>
      <c r="BQ32" s="7">
        <v>0</v>
      </c>
      <c r="BR32" s="7">
        <v>2</v>
      </c>
      <c r="BS32" s="99">
        <v>1</v>
      </c>
      <c r="BT32" s="99">
        <v>0</v>
      </c>
      <c r="BU32" s="99">
        <v>3</v>
      </c>
      <c r="BV32" s="99">
        <v>3</v>
      </c>
      <c r="BW32" s="99">
        <v>5</v>
      </c>
      <c r="BX32" s="99">
        <v>6</v>
      </c>
      <c r="BY32" s="99">
        <v>7</v>
      </c>
      <c r="BZ32" s="99">
        <v>11</v>
      </c>
      <c r="CA32" s="130">
        <v>9</v>
      </c>
      <c r="CB32" s="102"/>
      <c r="CC32" s="7"/>
      <c r="CD32" s="7"/>
      <c r="CE32" s="7"/>
      <c r="CN32"/>
      <c r="CO32" s="102">
        <v>1</v>
      </c>
      <c r="CP32" s="7">
        <v>1</v>
      </c>
      <c r="CQ32" s="7">
        <v>1</v>
      </c>
      <c r="CR32" s="7">
        <v>2</v>
      </c>
      <c r="CS32" s="99">
        <v>6</v>
      </c>
      <c r="CT32" s="99">
        <v>6</v>
      </c>
      <c r="CU32" s="99">
        <v>8</v>
      </c>
      <c r="CV32" s="99">
        <v>5</v>
      </c>
      <c r="CW32" s="99">
        <v>10</v>
      </c>
      <c r="CX32" s="99">
        <v>8</v>
      </c>
      <c r="CY32" s="99">
        <v>8</v>
      </c>
      <c r="CZ32" s="99">
        <v>8</v>
      </c>
      <c r="DA32" s="130">
        <v>11</v>
      </c>
      <c r="DB32" s="102"/>
      <c r="DC32" s="7"/>
      <c r="DD32" s="7"/>
      <c r="DE32" s="7"/>
      <c r="DI32" s="99">
        <v>0</v>
      </c>
      <c r="DJ32" s="99">
        <v>1</v>
      </c>
      <c r="DK32" s="99">
        <v>1</v>
      </c>
      <c r="DL32" s="99">
        <v>1</v>
      </c>
      <c r="DM32" s="99">
        <v>3</v>
      </c>
      <c r="DN32" s="130">
        <v>4</v>
      </c>
      <c r="DO32" s="102">
        <v>4</v>
      </c>
      <c r="DP32" s="7">
        <v>3</v>
      </c>
      <c r="DQ32" s="7">
        <v>3</v>
      </c>
      <c r="DR32" s="7">
        <v>4</v>
      </c>
      <c r="DS32" s="99">
        <v>4</v>
      </c>
      <c r="DT32" s="99">
        <v>9</v>
      </c>
      <c r="DU32" s="99">
        <v>8</v>
      </c>
      <c r="DV32" s="99">
        <v>9</v>
      </c>
      <c r="DW32" s="99">
        <v>10</v>
      </c>
      <c r="DX32" s="99">
        <v>9</v>
      </c>
      <c r="DY32" s="99">
        <v>11</v>
      </c>
      <c r="DZ32" s="99">
        <v>8</v>
      </c>
      <c r="EA32" s="130">
        <v>11</v>
      </c>
      <c r="EB32" s="3"/>
      <c r="EC32" s="3"/>
      <c r="ED32" s="3"/>
      <c r="EE32" s="3"/>
      <c r="EF32" s="3"/>
      <c r="EG32" s="3"/>
      <c r="EH32" s="3"/>
      <c r="EI32" s="3"/>
    </row>
    <row r="33" spans="1:139">
      <c r="A33" s="103" t="s">
        <v>42</v>
      </c>
      <c r="B33" s="99">
        <v>354</v>
      </c>
      <c r="C33" s="7">
        <v>301</v>
      </c>
      <c r="D33" s="7">
        <v>277</v>
      </c>
      <c r="E33" s="7">
        <v>293</v>
      </c>
      <c r="F33" s="99">
        <v>187</v>
      </c>
      <c r="G33" s="99">
        <v>213</v>
      </c>
      <c r="H33" s="99">
        <v>346</v>
      </c>
      <c r="I33" s="99">
        <v>257</v>
      </c>
      <c r="J33" s="99">
        <v>254</v>
      </c>
      <c r="K33" s="99">
        <v>833</v>
      </c>
      <c r="L33" s="99">
        <v>910</v>
      </c>
      <c r="M33" s="99">
        <v>863</v>
      </c>
      <c r="N33" s="130">
        <v>631</v>
      </c>
      <c r="O33" s="102">
        <v>354</v>
      </c>
      <c r="P33" s="7">
        <v>295</v>
      </c>
      <c r="Q33" s="7">
        <v>256</v>
      </c>
      <c r="R33" s="7">
        <v>270</v>
      </c>
      <c r="S33" s="99">
        <v>184</v>
      </c>
      <c r="T33" s="99">
        <v>210</v>
      </c>
      <c r="U33" s="99">
        <v>329</v>
      </c>
      <c r="V33" s="99">
        <v>242</v>
      </c>
      <c r="W33" s="99">
        <v>252</v>
      </c>
      <c r="X33" s="99">
        <v>825</v>
      </c>
      <c r="Y33" s="99">
        <v>896</v>
      </c>
      <c r="Z33" s="99">
        <v>850</v>
      </c>
      <c r="AA33" s="130">
        <v>616</v>
      </c>
      <c r="AB33" s="102">
        <v>250</v>
      </c>
      <c r="AC33" s="7">
        <v>218</v>
      </c>
      <c r="AD33" s="7">
        <v>198</v>
      </c>
      <c r="AE33" s="7">
        <v>200</v>
      </c>
      <c r="AF33" s="99">
        <v>117</v>
      </c>
      <c r="AG33" s="99">
        <v>137</v>
      </c>
      <c r="AH33" s="99">
        <v>184</v>
      </c>
      <c r="AI33" s="99">
        <v>154</v>
      </c>
      <c r="AJ33" s="99">
        <v>141</v>
      </c>
      <c r="AK33" s="99">
        <v>330</v>
      </c>
      <c r="AL33" s="99">
        <v>370</v>
      </c>
      <c r="AM33" s="99">
        <v>336</v>
      </c>
      <c r="AN33" s="130">
        <v>268</v>
      </c>
      <c r="AO33" s="102">
        <v>104</v>
      </c>
      <c r="AP33" s="7">
        <v>83</v>
      </c>
      <c r="AQ33" s="7">
        <v>79</v>
      </c>
      <c r="AR33" s="7">
        <v>93</v>
      </c>
      <c r="AS33" s="99">
        <v>70</v>
      </c>
      <c r="AT33" s="99">
        <v>76</v>
      </c>
      <c r="AU33" s="99">
        <v>162</v>
      </c>
      <c r="AV33" s="99">
        <v>103</v>
      </c>
      <c r="AW33" s="99">
        <v>113</v>
      </c>
      <c r="AX33" s="99">
        <v>503</v>
      </c>
      <c r="AY33" s="99">
        <v>540</v>
      </c>
      <c r="AZ33" s="99">
        <v>527</v>
      </c>
      <c r="BA33" s="130">
        <v>363</v>
      </c>
      <c r="BB33" s="102">
        <v>345</v>
      </c>
      <c r="BC33" s="7">
        <v>288</v>
      </c>
      <c r="BD33" s="7">
        <v>248</v>
      </c>
      <c r="BE33" s="7">
        <v>259</v>
      </c>
      <c r="BF33" s="99">
        <v>181</v>
      </c>
      <c r="BG33" s="99">
        <v>204</v>
      </c>
      <c r="BH33" s="99">
        <v>320</v>
      </c>
      <c r="BI33" s="99">
        <v>238</v>
      </c>
      <c r="BJ33" s="99">
        <v>244</v>
      </c>
      <c r="BK33" s="99">
        <v>778</v>
      </c>
      <c r="BL33" s="99">
        <v>832</v>
      </c>
      <c r="BM33" s="99">
        <v>791</v>
      </c>
      <c r="BN33" s="130">
        <v>570</v>
      </c>
      <c r="BO33" s="102">
        <v>0</v>
      </c>
      <c r="BP33" s="7">
        <v>0</v>
      </c>
      <c r="BQ33" s="7">
        <v>0</v>
      </c>
      <c r="BR33" s="7">
        <v>1</v>
      </c>
      <c r="BS33" s="99">
        <v>0</v>
      </c>
      <c r="BT33" s="99">
        <v>1</v>
      </c>
      <c r="BU33" s="99">
        <v>2</v>
      </c>
      <c r="BV33" s="99">
        <v>1</v>
      </c>
      <c r="BW33" s="99">
        <v>1</v>
      </c>
      <c r="BX33" s="99">
        <v>6</v>
      </c>
      <c r="BY33" s="99">
        <v>5</v>
      </c>
      <c r="BZ33" s="99">
        <v>2</v>
      </c>
      <c r="CA33" s="130">
        <v>0</v>
      </c>
      <c r="CB33" s="102"/>
      <c r="CC33" s="7"/>
      <c r="CD33" s="7"/>
      <c r="CE33" s="7"/>
      <c r="CN33"/>
      <c r="CO33" s="102">
        <v>2</v>
      </c>
      <c r="CP33" s="7">
        <v>2</v>
      </c>
      <c r="CQ33" s="7">
        <v>2</v>
      </c>
      <c r="CR33" s="7">
        <v>1</v>
      </c>
      <c r="CS33" s="99">
        <v>0</v>
      </c>
      <c r="CT33" s="99">
        <v>0</v>
      </c>
      <c r="CU33" s="99">
        <v>1</v>
      </c>
      <c r="CV33" s="99">
        <v>0</v>
      </c>
      <c r="CW33" s="99">
        <v>1</v>
      </c>
      <c r="CX33" s="99">
        <v>8</v>
      </c>
      <c r="CY33" s="99">
        <v>13</v>
      </c>
      <c r="CZ33" s="99">
        <v>14</v>
      </c>
      <c r="DA33" s="130">
        <v>15</v>
      </c>
      <c r="DB33" s="102"/>
      <c r="DC33" s="7"/>
      <c r="DD33" s="7"/>
      <c r="DE33" s="7"/>
      <c r="DI33" s="99">
        <v>0</v>
      </c>
      <c r="DJ33" s="99">
        <v>1</v>
      </c>
      <c r="DK33" s="99">
        <v>7</v>
      </c>
      <c r="DL33" s="99">
        <v>10</v>
      </c>
      <c r="DM33" s="99">
        <v>13</v>
      </c>
      <c r="DN33" s="130">
        <v>9</v>
      </c>
      <c r="DO33" s="102">
        <v>7</v>
      </c>
      <c r="DP33" s="7">
        <v>5</v>
      </c>
      <c r="DQ33" s="7">
        <v>6</v>
      </c>
      <c r="DR33" s="7">
        <v>9</v>
      </c>
      <c r="DS33" s="99">
        <v>3</v>
      </c>
      <c r="DT33" s="99">
        <v>5</v>
      </c>
      <c r="DU33" s="99">
        <v>6</v>
      </c>
      <c r="DV33" s="99">
        <v>3</v>
      </c>
      <c r="DW33" s="99">
        <v>5</v>
      </c>
      <c r="DX33" s="99">
        <v>26</v>
      </c>
      <c r="DY33" s="99">
        <v>36</v>
      </c>
      <c r="DZ33" s="99">
        <v>30</v>
      </c>
      <c r="EA33" s="130">
        <v>22</v>
      </c>
      <c r="EB33" s="3"/>
      <c r="EC33" s="3"/>
      <c r="ED33" s="3"/>
      <c r="EE33" s="3"/>
      <c r="EF33" s="3"/>
      <c r="EG33" s="3"/>
      <c r="EH33" s="3"/>
      <c r="EI33" s="3"/>
    </row>
    <row r="34" spans="1:139">
      <c r="A34" s="103" t="s">
        <v>43</v>
      </c>
      <c r="B34" s="99">
        <v>179</v>
      </c>
      <c r="C34" s="7">
        <v>285</v>
      </c>
      <c r="D34" s="7">
        <v>292</v>
      </c>
      <c r="E34" s="7">
        <v>328</v>
      </c>
      <c r="F34" s="99">
        <v>496</v>
      </c>
      <c r="G34" s="99">
        <v>416</v>
      </c>
      <c r="H34" s="99">
        <v>321</v>
      </c>
      <c r="I34" s="99">
        <v>188</v>
      </c>
      <c r="J34" s="99">
        <v>190</v>
      </c>
      <c r="K34" s="99">
        <v>238</v>
      </c>
      <c r="L34" s="99">
        <v>260</v>
      </c>
      <c r="M34" s="99">
        <v>322</v>
      </c>
      <c r="N34" s="130">
        <v>355</v>
      </c>
      <c r="O34" s="102">
        <v>179</v>
      </c>
      <c r="P34" s="7">
        <v>285</v>
      </c>
      <c r="Q34" s="7">
        <v>287</v>
      </c>
      <c r="R34" s="7">
        <v>326</v>
      </c>
      <c r="S34" s="99">
        <v>494</v>
      </c>
      <c r="T34" s="99">
        <v>413</v>
      </c>
      <c r="U34" s="99">
        <v>321</v>
      </c>
      <c r="V34" s="99">
        <v>188</v>
      </c>
      <c r="W34" s="99">
        <v>190</v>
      </c>
      <c r="X34" s="99">
        <v>238</v>
      </c>
      <c r="Y34" s="99">
        <v>260</v>
      </c>
      <c r="Z34" s="99">
        <v>321</v>
      </c>
      <c r="AA34" s="130">
        <v>351</v>
      </c>
      <c r="AB34" s="102">
        <v>117</v>
      </c>
      <c r="AC34" s="7">
        <v>178</v>
      </c>
      <c r="AD34" s="7">
        <v>174</v>
      </c>
      <c r="AE34" s="7">
        <v>179</v>
      </c>
      <c r="AF34" s="99">
        <v>244</v>
      </c>
      <c r="AG34" s="99">
        <v>210</v>
      </c>
      <c r="AH34" s="99">
        <v>169</v>
      </c>
      <c r="AI34" s="99">
        <v>113</v>
      </c>
      <c r="AJ34" s="99">
        <v>110</v>
      </c>
      <c r="AK34" s="99">
        <v>145</v>
      </c>
      <c r="AL34" s="99">
        <v>151</v>
      </c>
      <c r="AM34" s="99">
        <v>167</v>
      </c>
      <c r="AN34" s="130">
        <v>181</v>
      </c>
      <c r="AO34" s="102">
        <v>62</v>
      </c>
      <c r="AP34" s="7">
        <v>107</v>
      </c>
      <c r="AQ34" s="7">
        <v>118</v>
      </c>
      <c r="AR34" s="7">
        <v>149</v>
      </c>
      <c r="AS34" s="99">
        <v>252</v>
      </c>
      <c r="AT34" s="99">
        <v>206</v>
      </c>
      <c r="AU34" s="99">
        <v>152</v>
      </c>
      <c r="AV34" s="99">
        <v>75</v>
      </c>
      <c r="AW34" s="99">
        <v>80</v>
      </c>
      <c r="AX34" s="99">
        <v>93</v>
      </c>
      <c r="AY34" s="99">
        <v>109</v>
      </c>
      <c r="AZ34" s="99">
        <v>155</v>
      </c>
      <c r="BA34" s="130">
        <v>174</v>
      </c>
      <c r="BB34" s="102">
        <v>169</v>
      </c>
      <c r="BC34" s="7">
        <v>263</v>
      </c>
      <c r="BD34" s="7">
        <v>265</v>
      </c>
      <c r="BE34" s="7">
        <v>291</v>
      </c>
      <c r="BF34" s="99">
        <v>420</v>
      </c>
      <c r="BG34" s="99">
        <v>345</v>
      </c>
      <c r="BH34" s="99">
        <v>285</v>
      </c>
      <c r="BI34" s="99">
        <v>126</v>
      </c>
      <c r="BJ34" s="99">
        <v>167</v>
      </c>
      <c r="BK34" s="99">
        <v>192</v>
      </c>
      <c r="BL34" s="99">
        <v>206</v>
      </c>
      <c r="BM34" s="99">
        <v>256</v>
      </c>
      <c r="BN34" s="130">
        <v>253</v>
      </c>
      <c r="BO34" s="102">
        <v>3</v>
      </c>
      <c r="BP34" s="7">
        <v>8</v>
      </c>
      <c r="BQ34" s="7">
        <v>8</v>
      </c>
      <c r="BR34" s="7">
        <v>16</v>
      </c>
      <c r="BS34" s="99">
        <v>33</v>
      </c>
      <c r="BT34" s="99">
        <v>29</v>
      </c>
      <c r="BU34" s="99">
        <v>15</v>
      </c>
      <c r="BV34" s="99">
        <v>12</v>
      </c>
      <c r="BW34" s="99">
        <v>10</v>
      </c>
      <c r="BX34" s="99">
        <v>11</v>
      </c>
      <c r="BY34" s="99">
        <v>12</v>
      </c>
      <c r="BZ34" s="99">
        <v>16</v>
      </c>
      <c r="CA34" s="130">
        <v>33</v>
      </c>
      <c r="CB34" s="102"/>
      <c r="CC34" s="7"/>
      <c r="CD34" s="7"/>
      <c r="CE34" s="7"/>
      <c r="CN34"/>
      <c r="CO34" s="102">
        <v>4</v>
      </c>
      <c r="CP34" s="7">
        <v>7</v>
      </c>
      <c r="CQ34" s="7">
        <v>8</v>
      </c>
      <c r="CR34" s="7">
        <v>13</v>
      </c>
      <c r="CS34" s="99">
        <v>25</v>
      </c>
      <c r="CT34" s="99">
        <v>23</v>
      </c>
      <c r="CU34" s="99">
        <v>14</v>
      </c>
      <c r="CV34" s="99">
        <v>7</v>
      </c>
      <c r="CW34" s="99">
        <v>7</v>
      </c>
      <c r="CX34" s="99">
        <v>17</v>
      </c>
      <c r="CY34" s="99">
        <v>19</v>
      </c>
      <c r="CZ34" s="99">
        <v>22</v>
      </c>
      <c r="DA34" s="130">
        <v>28</v>
      </c>
      <c r="DB34" s="102"/>
      <c r="DC34" s="7"/>
      <c r="DD34" s="7"/>
      <c r="DE34" s="7"/>
      <c r="DI34" s="99">
        <v>0</v>
      </c>
      <c r="DJ34" s="99">
        <v>0</v>
      </c>
      <c r="DK34" s="99">
        <v>2</v>
      </c>
      <c r="DL34" s="99">
        <v>3</v>
      </c>
      <c r="DM34" s="99">
        <v>7</v>
      </c>
      <c r="DN34" s="130">
        <v>10</v>
      </c>
      <c r="DO34" s="102">
        <v>3</v>
      </c>
      <c r="DP34" s="7">
        <v>7</v>
      </c>
      <c r="DQ34" s="7">
        <v>6</v>
      </c>
      <c r="DR34" s="7">
        <v>6</v>
      </c>
      <c r="DS34" s="99">
        <v>16</v>
      </c>
      <c r="DT34" s="99">
        <v>16</v>
      </c>
      <c r="DU34" s="99">
        <v>7</v>
      </c>
      <c r="DV34" s="99">
        <v>43</v>
      </c>
      <c r="DW34" s="99">
        <v>6</v>
      </c>
      <c r="DX34" s="99">
        <v>16</v>
      </c>
      <c r="DY34" s="99">
        <v>20</v>
      </c>
      <c r="DZ34" s="99">
        <v>20</v>
      </c>
      <c r="EA34" s="130">
        <v>27</v>
      </c>
    </row>
    <row r="35" spans="1:139">
      <c r="A35" s="103" t="s">
        <v>44</v>
      </c>
      <c r="B35" s="99">
        <v>287</v>
      </c>
      <c r="C35" s="7">
        <v>323</v>
      </c>
      <c r="D35" s="7">
        <v>208</v>
      </c>
      <c r="E35" s="7">
        <v>308</v>
      </c>
      <c r="F35" s="99">
        <v>756</v>
      </c>
      <c r="G35" s="99">
        <v>822</v>
      </c>
      <c r="H35" s="99">
        <v>840</v>
      </c>
      <c r="I35" s="99">
        <v>366</v>
      </c>
      <c r="J35" s="99">
        <v>674</v>
      </c>
      <c r="K35" s="99">
        <v>601</v>
      </c>
      <c r="L35" s="99">
        <v>965</v>
      </c>
      <c r="M35" s="99">
        <v>1078</v>
      </c>
      <c r="N35" s="130">
        <v>997</v>
      </c>
      <c r="O35" s="102">
        <v>287</v>
      </c>
      <c r="P35" s="7">
        <v>322</v>
      </c>
      <c r="Q35" s="7">
        <v>291</v>
      </c>
      <c r="R35" s="7">
        <v>307</v>
      </c>
      <c r="S35" s="99">
        <v>751</v>
      </c>
      <c r="T35" s="99">
        <v>814</v>
      </c>
      <c r="U35" s="99">
        <v>810</v>
      </c>
      <c r="V35" s="99">
        <v>345</v>
      </c>
      <c r="W35" s="99">
        <v>648</v>
      </c>
      <c r="X35" s="99">
        <v>573</v>
      </c>
      <c r="Y35" s="99">
        <v>944</v>
      </c>
      <c r="Z35" s="99">
        <v>1059</v>
      </c>
      <c r="AA35" s="130">
        <v>974</v>
      </c>
      <c r="AB35" s="102">
        <v>207</v>
      </c>
      <c r="AC35" s="7">
        <v>202</v>
      </c>
      <c r="AD35" s="7">
        <v>139</v>
      </c>
      <c r="AE35" s="7">
        <v>196</v>
      </c>
      <c r="AF35" s="99">
        <v>424</v>
      </c>
      <c r="AG35" s="99">
        <v>448</v>
      </c>
      <c r="AH35" s="99">
        <v>395</v>
      </c>
      <c r="AI35" s="99">
        <v>205</v>
      </c>
      <c r="AJ35" s="99">
        <v>359</v>
      </c>
      <c r="AK35" s="99">
        <v>341</v>
      </c>
      <c r="AL35" s="99">
        <v>403</v>
      </c>
      <c r="AM35" s="99">
        <v>456</v>
      </c>
      <c r="AN35" s="130">
        <v>437</v>
      </c>
      <c r="AO35" s="102">
        <v>80</v>
      </c>
      <c r="AP35" s="7">
        <v>121</v>
      </c>
      <c r="AQ35" s="7">
        <v>69</v>
      </c>
      <c r="AR35" s="7">
        <v>112</v>
      </c>
      <c r="AS35" s="99">
        <v>332</v>
      </c>
      <c r="AT35" s="99">
        <v>374</v>
      </c>
      <c r="AU35" s="99">
        <v>445</v>
      </c>
      <c r="AV35" s="99">
        <v>161</v>
      </c>
      <c r="AW35" s="99">
        <v>315</v>
      </c>
      <c r="AX35" s="99">
        <v>260</v>
      </c>
      <c r="AY35" s="99">
        <v>562</v>
      </c>
      <c r="AZ35" s="99">
        <v>622</v>
      </c>
      <c r="BA35" s="130">
        <v>560</v>
      </c>
      <c r="BB35" s="102">
        <v>199</v>
      </c>
      <c r="BC35" s="7">
        <v>207</v>
      </c>
      <c r="BD35" s="7">
        <v>192</v>
      </c>
      <c r="BE35" s="7">
        <v>202</v>
      </c>
      <c r="BF35" s="99">
        <v>550</v>
      </c>
      <c r="BG35" s="99">
        <v>563</v>
      </c>
      <c r="BH35" s="99">
        <v>580</v>
      </c>
      <c r="BI35" s="99">
        <v>227</v>
      </c>
      <c r="BJ35" s="99">
        <v>415</v>
      </c>
      <c r="BK35" s="99">
        <v>360</v>
      </c>
      <c r="BL35" s="99">
        <v>590</v>
      </c>
      <c r="BM35" s="99">
        <v>642</v>
      </c>
      <c r="BN35" s="130">
        <v>569</v>
      </c>
      <c r="BO35" s="102">
        <v>7</v>
      </c>
      <c r="BP35" s="7">
        <v>8</v>
      </c>
      <c r="BQ35" s="7">
        <v>9</v>
      </c>
      <c r="BR35" s="7">
        <v>9</v>
      </c>
      <c r="BS35" s="99">
        <v>12</v>
      </c>
      <c r="BT35" s="99">
        <v>12</v>
      </c>
      <c r="BU35" s="99">
        <v>14</v>
      </c>
      <c r="BV35" s="99">
        <v>7</v>
      </c>
      <c r="BW35" s="99">
        <v>13</v>
      </c>
      <c r="BX35" s="99">
        <v>19</v>
      </c>
      <c r="BY35" s="99">
        <v>29</v>
      </c>
      <c r="BZ35" s="99">
        <v>27</v>
      </c>
      <c r="CA35" s="130">
        <v>25</v>
      </c>
      <c r="CB35" s="102"/>
      <c r="CC35" s="7"/>
      <c r="CD35" s="7"/>
      <c r="CE35" s="7"/>
      <c r="CN35"/>
      <c r="CO35" s="102">
        <v>76</v>
      </c>
      <c r="CP35" s="7">
        <v>104</v>
      </c>
      <c r="CQ35" s="7">
        <v>83</v>
      </c>
      <c r="CR35" s="7">
        <v>89</v>
      </c>
      <c r="CS35" s="99">
        <v>165</v>
      </c>
      <c r="CT35" s="99">
        <v>212</v>
      </c>
      <c r="CU35" s="99">
        <v>192</v>
      </c>
      <c r="CV35" s="99">
        <v>102</v>
      </c>
      <c r="CW35" s="99">
        <v>192</v>
      </c>
      <c r="CX35" s="99">
        <v>164</v>
      </c>
      <c r="CY35" s="99">
        <v>277</v>
      </c>
      <c r="CZ35" s="99">
        <v>338</v>
      </c>
      <c r="DA35" s="130">
        <v>329</v>
      </c>
      <c r="DB35" s="102"/>
      <c r="DC35" s="7"/>
      <c r="DD35" s="7"/>
      <c r="DE35" s="7"/>
      <c r="DJ35" s="99">
        <v>3</v>
      </c>
      <c r="DK35" s="99">
        <v>10</v>
      </c>
      <c r="DL35" s="99">
        <v>10</v>
      </c>
      <c r="DM35" s="99">
        <v>12</v>
      </c>
      <c r="DN35" s="130">
        <v>7</v>
      </c>
      <c r="DO35" s="102">
        <v>5</v>
      </c>
      <c r="DP35" s="7">
        <v>3</v>
      </c>
      <c r="DQ35" s="7">
        <v>7</v>
      </c>
      <c r="DR35" s="7">
        <v>7</v>
      </c>
      <c r="DS35" s="99">
        <v>24</v>
      </c>
      <c r="DT35" s="99">
        <v>27</v>
      </c>
      <c r="DU35" s="99">
        <v>24</v>
      </c>
      <c r="DV35" s="99">
        <v>9</v>
      </c>
      <c r="DW35" s="99">
        <v>25</v>
      </c>
      <c r="DX35" s="99">
        <v>20</v>
      </c>
      <c r="DY35" s="99">
        <v>38</v>
      </c>
      <c r="DZ35" s="99">
        <v>40</v>
      </c>
      <c r="EA35" s="130">
        <v>44</v>
      </c>
    </row>
    <row r="36" spans="1:139">
      <c r="A36" s="103" t="s">
        <v>45</v>
      </c>
      <c r="B36" s="99">
        <v>608</v>
      </c>
      <c r="C36" s="7">
        <v>661</v>
      </c>
      <c r="D36" s="7">
        <v>581</v>
      </c>
      <c r="E36" s="7">
        <v>576</v>
      </c>
      <c r="F36" s="99">
        <v>375</v>
      </c>
      <c r="G36" s="99">
        <v>443</v>
      </c>
      <c r="H36" s="99">
        <v>433</v>
      </c>
      <c r="I36" s="99">
        <v>452</v>
      </c>
      <c r="J36" s="99">
        <v>433</v>
      </c>
      <c r="K36" s="99">
        <v>694</v>
      </c>
      <c r="L36" s="99">
        <v>706</v>
      </c>
      <c r="M36" s="99">
        <v>628</v>
      </c>
      <c r="N36" s="130">
        <v>1506</v>
      </c>
      <c r="O36" s="102">
        <v>608</v>
      </c>
      <c r="P36" s="7">
        <v>649</v>
      </c>
      <c r="Q36" s="7">
        <v>570</v>
      </c>
      <c r="R36" s="7">
        <v>569</v>
      </c>
      <c r="S36" s="99">
        <v>353</v>
      </c>
      <c r="T36" s="99">
        <v>420</v>
      </c>
      <c r="U36" s="99">
        <v>409</v>
      </c>
      <c r="V36" s="99">
        <v>424</v>
      </c>
      <c r="W36" s="99">
        <v>413</v>
      </c>
      <c r="X36" s="99">
        <v>661</v>
      </c>
      <c r="Y36" s="99">
        <v>685</v>
      </c>
      <c r="Z36" s="99">
        <v>590</v>
      </c>
      <c r="AA36" s="130">
        <v>1403</v>
      </c>
      <c r="AB36" s="102">
        <v>450</v>
      </c>
      <c r="AC36" s="7">
        <v>445</v>
      </c>
      <c r="AD36" s="7">
        <v>395</v>
      </c>
      <c r="AE36" s="7">
        <v>381</v>
      </c>
      <c r="AF36" s="99">
        <v>229</v>
      </c>
      <c r="AG36" s="99">
        <v>269</v>
      </c>
      <c r="AH36" s="99">
        <v>268</v>
      </c>
      <c r="AI36" s="99">
        <v>278</v>
      </c>
      <c r="AJ36" s="99">
        <v>262</v>
      </c>
      <c r="AK36" s="99">
        <v>391</v>
      </c>
      <c r="AL36" s="99">
        <v>393</v>
      </c>
      <c r="AM36" s="99">
        <v>328</v>
      </c>
      <c r="AN36" s="130">
        <v>673</v>
      </c>
      <c r="AO36" s="102">
        <v>158</v>
      </c>
      <c r="AP36" s="7">
        <v>216</v>
      </c>
      <c r="AQ36" s="7">
        <v>186</v>
      </c>
      <c r="AR36" s="7">
        <v>195</v>
      </c>
      <c r="AS36" s="99">
        <v>146</v>
      </c>
      <c r="AT36" s="99">
        <v>174</v>
      </c>
      <c r="AU36" s="99">
        <v>165</v>
      </c>
      <c r="AV36" s="99">
        <v>174</v>
      </c>
      <c r="AW36" s="99">
        <v>171</v>
      </c>
      <c r="AX36" s="99">
        <v>303</v>
      </c>
      <c r="AY36" s="99">
        <v>313</v>
      </c>
      <c r="AZ36" s="99">
        <v>300</v>
      </c>
      <c r="BA36" s="130">
        <v>833</v>
      </c>
      <c r="BB36" s="102">
        <v>586</v>
      </c>
      <c r="BC36" s="7">
        <v>626</v>
      </c>
      <c r="BD36" s="7">
        <v>548</v>
      </c>
      <c r="BE36" s="7">
        <v>531</v>
      </c>
      <c r="BF36" s="99">
        <v>326</v>
      </c>
      <c r="BG36" s="99">
        <v>381</v>
      </c>
      <c r="BH36" s="99">
        <v>374</v>
      </c>
      <c r="BI36" s="99">
        <v>386</v>
      </c>
      <c r="BJ36" s="99">
        <v>373</v>
      </c>
      <c r="BK36" s="99">
        <v>568</v>
      </c>
      <c r="BL36" s="99">
        <v>603</v>
      </c>
      <c r="BM36" s="99">
        <v>508</v>
      </c>
      <c r="BN36" s="130">
        <v>1196</v>
      </c>
      <c r="BO36" s="102">
        <v>9</v>
      </c>
      <c r="BP36" s="7">
        <v>11</v>
      </c>
      <c r="BQ36" s="7">
        <v>7</v>
      </c>
      <c r="BR36" s="7">
        <v>9</v>
      </c>
      <c r="BS36" s="99">
        <v>8</v>
      </c>
      <c r="BT36" s="99">
        <v>8</v>
      </c>
      <c r="BU36" s="99">
        <v>9</v>
      </c>
      <c r="BV36" s="99">
        <v>10</v>
      </c>
      <c r="BW36" s="99">
        <v>5</v>
      </c>
      <c r="BX36" s="99">
        <v>21</v>
      </c>
      <c r="BY36" s="99">
        <v>17</v>
      </c>
      <c r="BZ36" s="99">
        <v>25</v>
      </c>
      <c r="CA36" s="130">
        <v>47</v>
      </c>
      <c r="CB36" s="102"/>
      <c r="CC36" s="7"/>
      <c r="CD36" s="7"/>
      <c r="CE36" s="7"/>
      <c r="CN36"/>
      <c r="CO36" s="102">
        <v>3</v>
      </c>
      <c r="CP36" s="7">
        <v>4</v>
      </c>
      <c r="CQ36" s="7">
        <v>3</v>
      </c>
      <c r="CR36" s="7">
        <v>9</v>
      </c>
      <c r="CS36" s="99">
        <v>7</v>
      </c>
      <c r="CT36" s="99">
        <v>9</v>
      </c>
      <c r="CU36" s="99">
        <v>8</v>
      </c>
      <c r="CV36" s="99">
        <v>7</v>
      </c>
      <c r="CW36" s="99">
        <v>12</v>
      </c>
      <c r="CX36" s="99">
        <v>25</v>
      </c>
      <c r="CY36" s="99">
        <v>25</v>
      </c>
      <c r="CZ36" s="99">
        <v>25</v>
      </c>
      <c r="DA36" s="130">
        <v>55</v>
      </c>
      <c r="DB36" s="102"/>
      <c r="DC36" s="7"/>
      <c r="DD36" s="7"/>
      <c r="DE36" s="7"/>
      <c r="DJ36" s="99">
        <v>5</v>
      </c>
      <c r="DK36" s="99">
        <v>8</v>
      </c>
      <c r="DL36" s="99">
        <v>11</v>
      </c>
      <c r="DM36" s="99">
        <v>10</v>
      </c>
      <c r="DN36" s="130">
        <v>21</v>
      </c>
      <c r="DO36" s="102">
        <v>10</v>
      </c>
      <c r="DP36" s="7">
        <v>8</v>
      </c>
      <c r="DQ36" s="7">
        <v>12</v>
      </c>
      <c r="DR36" s="7">
        <v>20</v>
      </c>
      <c r="DS36" s="99">
        <v>12</v>
      </c>
      <c r="DT36" s="99">
        <v>22</v>
      </c>
      <c r="DU36" s="99">
        <v>18</v>
      </c>
      <c r="DV36" s="99">
        <v>21</v>
      </c>
      <c r="DW36" s="99">
        <v>18</v>
      </c>
      <c r="DX36" s="99">
        <v>39</v>
      </c>
      <c r="DY36" s="99">
        <v>29</v>
      </c>
      <c r="DZ36" s="99">
        <v>22</v>
      </c>
      <c r="EA36" s="130">
        <v>84</v>
      </c>
    </row>
    <row r="37" spans="1:139">
      <c r="A37" s="18" t="s">
        <v>46</v>
      </c>
      <c r="B37" s="24">
        <v>232</v>
      </c>
      <c r="C37" s="7">
        <v>461</v>
      </c>
      <c r="D37" s="7">
        <v>453</v>
      </c>
      <c r="E37" s="7">
        <v>527</v>
      </c>
      <c r="F37" s="99">
        <v>494</v>
      </c>
      <c r="G37" s="99">
        <v>533</v>
      </c>
      <c r="H37" s="99">
        <v>519</v>
      </c>
      <c r="I37" s="99">
        <v>764</v>
      </c>
      <c r="J37" s="99">
        <v>833</v>
      </c>
      <c r="K37" s="99">
        <v>1083</v>
      </c>
      <c r="L37" s="99">
        <v>1165</v>
      </c>
      <c r="M37" s="99">
        <v>1351</v>
      </c>
      <c r="N37" s="130">
        <v>2369</v>
      </c>
      <c r="O37" s="36">
        <v>232</v>
      </c>
      <c r="P37" s="7">
        <v>452</v>
      </c>
      <c r="Q37" s="7">
        <v>448</v>
      </c>
      <c r="R37" s="7">
        <v>519</v>
      </c>
      <c r="S37" s="99">
        <v>488</v>
      </c>
      <c r="T37" s="99">
        <v>521</v>
      </c>
      <c r="U37" s="99">
        <v>500</v>
      </c>
      <c r="V37" s="99">
        <v>723</v>
      </c>
      <c r="W37" s="99">
        <v>772</v>
      </c>
      <c r="X37" s="99">
        <v>1034</v>
      </c>
      <c r="Y37" s="99">
        <v>1114</v>
      </c>
      <c r="Z37" s="99">
        <v>1311</v>
      </c>
      <c r="AA37" s="130">
        <v>2269</v>
      </c>
      <c r="AB37" s="36">
        <v>198</v>
      </c>
      <c r="AC37" s="7">
        <v>384</v>
      </c>
      <c r="AD37" s="7">
        <v>362</v>
      </c>
      <c r="AE37" s="7">
        <v>401</v>
      </c>
      <c r="AF37" s="99">
        <v>345</v>
      </c>
      <c r="AG37" s="99">
        <v>376</v>
      </c>
      <c r="AH37" s="99">
        <v>345</v>
      </c>
      <c r="AI37" s="99">
        <v>483</v>
      </c>
      <c r="AJ37" s="99">
        <v>513</v>
      </c>
      <c r="AK37" s="99">
        <v>648</v>
      </c>
      <c r="AL37" s="99">
        <v>662</v>
      </c>
      <c r="AM37" s="99">
        <v>761</v>
      </c>
      <c r="AN37" s="130">
        <v>1201</v>
      </c>
      <c r="AO37" s="36">
        <v>34</v>
      </c>
      <c r="AP37" s="7">
        <v>77</v>
      </c>
      <c r="AQ37" s="7">
        <v>91</v>
      </c>
      <c r="AR37" s="7">
        <v>126</v>
      </c>
      <c r="AS37" s="99">
        <v>149</v>
      </c>
      <c r="AT37" s="99">
        <v>157</v>
      </c>
      <c r="AU37" s="99">
        <v>174</v>
      </c>
      <c r="AV37" s="99">
        <v>281</v>
      </c>
      <c r="AW37" s="99">
        <v>320</v>
      </c>
      <c r="AX37" s="99">
        <v>435</v>
      </c>
      <c r="AY37" s="99">
        <v>503</v>
      </c>
      <c r="AZ37" s="99">
        <v>590</v>
      </c>
      <c r="BA37" s="130">
        <v>1168</v>
      </c>
      <c r="BB37" s="36">
        <v>223</v>
      </c>
      <c r="BC37" s="7">
        <v>437</v>
      </c>
      <c r="BD37" s="7">
        <v>435</v>
      </c>
      <c r="BE37" s="7">
        <v>500</v>
      </c>
      <c r="BF37" s="99">
        <v>471</v>
      </c>
      <c r="BG37" s="99">
        <v>502</v>
      </c>
      <c r="BH37" s="99">
        <v>480</v>
      </c>
      <c r="BI37" s="99">
        <v>684</v>
      </c>
      <c r="BJ37" s="99">
        <v>726</v>
      </c>
      <c r="BK37" s="99">
        <v>946</v>
      </c>
      <c r="BL37" s="99">
        <v>1020</v>
      </c>
      <c r="BM37" s="99">
        <v>1201</v>
      </c>
      <c r="BN37" s="130">
        <v>2014</v>
      </c>
      <c r="BO37" s="36">
        <v>2</v>
      </c>
      <c r="BP37" s="7">
        <v>4</v>
      </c>
      <c r="BQ37" s="7">
        <v>4</v>
      </c>
      <c r="BR37" s="7">
        <v>5</v>
      </c>
      <c r="BS37" s="99">
        <v>6</v>
      </c>
      <c r="BT37" s="99">
        <v>7</v>
      </c>
      <c r="BU37" s="99">
        <v>6</v>
      </c>
      <c r="BV37" s="99">
        <v>5</v>
      </c>
      <c r="BW37" s="99">
        <v>7</v>
      </c>
      <c r="BX37" s="99">
        <v>7</v>
      </c>
      <c r="BY37" s="99">
        <v>7</v>
      </c>
      <c r="BZ37" s="99">
        <v>13</v>
      </c>
      <c r="CA37" s="130">
        <v>25</v>
      </c>
      <c r="CB37" s="36"/>
      <c r="CC37" s="7"/>
      <c r="CD37" s="7"/>
      <c r="CE37" s="7"/>
      <c r="CN37"/>
      <c r="CO37" s="36">
        <v>5</v>
      </c>
      <c r="CP37" s="7">
        <v>7</v>
      </c>
      <c r="CQ37" s="7">
        <v>7</v>
      </c>
      <c r="CR37" s="7">
        <v>8</v>
      </c>
      <c r="CS37" s="99">
        <v>6</v>
      </c>
      <c r="CT37" s="99">
        <v>10</v>
      </c>
      <c r="CU37" s="99">
        <v>8</v>
      </c>
      <c r="CV37" s="99">
        <v>15</v>
      </c>
      <c r="CW37" s="99">
        <v>18</v>
      </c>
      <c r="CX37" s="99">
        <v>37</v>
      </c>
      <c r="CY37" s="99">
        <v>43</v>
      </c>
      <c r="CZ37" s="99">
        <v>42</v>
      </c>
      <c r="DA37" s="130">
        <v>107</v>
      </c>
      <c r="DB37" s="36"/>
      <c r="DC37" s="7"/>
      <c r="DD37" s="7"/>
      <c r="DE37" s="7"/>
      <c r="DI37" s="99">
        <v>1</v>
      </c>
      <c r="DJ37" s="99">
        <v>4</v>
      </c>
      <c r="DK37" s="99">
        <v>10</v>
      </c>
      <c r="DL37" s="99">
        <v>15</v>
      </c>
      <c r="DM37" s="99">
        <v>21</v>
      </c>
      <c r="DN37" s="130">
        <v>30</v>
      </c>
      <c r="DO37" s="36">
        <v>2</v>
      </c>
      <c r="DP37" s="7">
        <v>4</v>
      </c>
      <c r="DQ37" s="7">
        <v>2</v>
      </c>
      <c r="DR37" s="7">
        <v>6</v>
      </c>
      <c r="DS37" s="99">
        <v>5</v>
      </c>
      <c r="DT37" s="99">
        <v>2</v>
      </c>
      <c r="DU37" s="99">
        <v>6</v>
      </c>
      <c r="DV37" s="99">
        <v>18</v>
      </c>
      <c r="DW37" s="99">
        <v>17</v>
      </c>
      <c r="DX37" s="99">
        <v>34</v>
      </c>
      <c r="DY37" s="99">
        <v>29</v>
      </c>
      <c r="DZ37" s="99">
        <v>34</v>
      </c>
      <c r="EA37" s="130">
        <v>93</v>
      </c>
      <c r="EB37" s="3"/>
      <c r="EC37" s="3"/>
      <c r="ED37" s="3"/>
      <c r="EE37" s="3"/>
      <c r="EF37" s="3"/>
      <c r="EG37" s="3"/>
      <c r="EH37" s="3"/>
      <c r="EI37" s="3"/>
    </row>
    <row r="38" spans="1:139">
      <c r="A38" s="103" t="s">
        <v>47</v>
      </c>
      <c r="B38" s="99">
        <v>1158</v>
      </c>
      <c r="C38" s="7">
        <v>1161</v>
      </c>
      <c r="D38" s="7">
        <v>1302</v>
      </c>
      <c r="E38" s="7">
        <v>1191</v>
      </c>
      <c r="F38" s="99">
        <v>1671</v>
      </c>
      <c r="G38" s="99">
        <v>1303</v>
      </c>
      <c r="H38" s="99">
        <v>1313</v>
      </c>
      <c r="I38" s="99">
        <v>1282</v>
      </c>
      <c r="J38" s="99">
        <v>1193</v>
      </c>
      <c r="K38" s="99">
        <v>1606</v>
      </c>
      <c r="L38" s="99">
        <v>1469</v>
      </c>
      <c r="M38" s="99">
        <v>1620</v>
      </c>
      <c r="N38" s="130">
        <v>1552</v>
      </c>
      <c r="O38" s="102">
        <v>1158</v>
      </c>
      <c r="P38" s="7">
        <v>1158</v>
      </c>
      <c r="Q38" s="7">
        <v>1291</v>
      </c>
      <c r="R38" s="7">
        <v>1162</v>
      </c>
      <c r="S38" s="99">
        <v>1646</v>
      </c>
      <c r="T38" s="99">
        <v>1275</v>
      </c>
      <c r="U38" s="99">
        <v>1257</v>
      </c>
      <c r="V38" s="99">
        <v>1224</v>
      </c>
      <c r="W38" s="99">
        <v>1146</v>
      </c>
      <c r="X38" s="99">
        <v>1433</v>
      </c>
      <c r="Y38" s="99">
        <v>1321</v>
      </c>
      <c r="Z38" s="99">
        <v>1456</v>
      </c>
      <c r="AA38" s="130">
        <v>1422</v>
      </c>
      <c r="AB38" s="102">
        <v>689</v>
      </c>
      <c r="AC38" s="7">
        <v>647</v>
      </c>
      <c r="AD38" s="7">
        <v>685</v>
      </c>
      <c r="AE38" s="7">
        <v>583</v>
      </c>
      <c r="AF38" s="99">
        <v>777</v>
      </c>
      <c r="AG38" s="99">
        <v>685</v>
      </c>
      <c r="AH38" s="99">
        <v>670</v>
      </c>
      <c r="AI38" s="99">
        <v>646</v>
      </c>
      <c r="AJ38" s="99">
        <v>616</v>
      </c>
      <c r="AK38" s="99">
        <v>764</v>
      </c>
      <c r="AL38" s="99">
        <v>684</v>
      </c>
      <c r="AM38" s="99">
        <v>732</v>
      </c>
      <c r="AN38" s="130">
        <v>688</v>
      </c>
      <c r="AO38" s="102">
        <v>469</v>
      </c>
      <c r="AP38" s="7">
        <v>514</v>
      </c>
      <c r="AQ38" s="7">
        <v>617</v>
      </c>
      <c r="AR38" s="7">
        <v>608</v>
      </c>
      <c r="AS38" s="99">
        <v>894</v>
      </c>
      <c r="AT38" s="99">
        <v>618</v>
      </c>
      <c r="AU38" s="99">
        <v>643</v>
      </c>
      <c r="AV38" s="99">
        <v>636</v>
      </c>
      <c r="AW38" s="99">
        <v>577</v>
      </c>
      <c r="AX38" s="99">
        <v>842</v>
      </c>
      <c r="AY38" s="99">
        <v>785</v>
      </c>
      <c r="AZ38" s="99">
        <v>888</v>
      </c>
      <c r="BA38" s="130">
        <v>864</v>
      </c>
      <c r="BB38" s="102">
        <v>1057</v>
      </c>
      <c r="BC38" s="7">
        <v>1058</v>
      </c>
      <c r="BD38" s="7">
        <v>1164</v>
      </c>
      <c r="BE38" s="7">
        <v>1049</v>
      </c>
      <c r="BF38" s="99">
        <v>1448</v>
      </c>
      <c r="BG38" s="99">
        <v>1139</v>
      </c>
      <c r="BH38" s="99">
        <v>1109</v>
      </c>
      <c r="BI38" s="99">
        <v>1042</v>
      </c>
      <c r="BJ38" s="99">
        <v>985</v>
      </c>
      <c r="BK38" s="99">
        <v>1179</v>
      </c>
      <c r="BL38" s="99">
        <v>1102</v>
      </c>
      <c r="BM38" s="99">
        <v>1179</v>
      </c>
      <c r="BN38" s="130">
        <v>1138</v>
      </c>
      <c r="BO38" s="102">
        <v>34</v>
      </c>
      <c r="BP38" s="7">
        <v>33</v>
      </c>
      <c r="BQ38" s="7">
        <v>39</v>
      </c>
      <c r="BR38" s="7">
        <v>34</v>
      </c>
      <c r="BS38" s="99">
        <v>57</v>
      </c>
      <c r="BT38" s="99">
        <v>40</v>
      </c>
      <c r="BU38" s="99">
        <v>39</v>
      </c>
      <c r="BV38" s="99">
        <v>46</v>
      </c>
      <c r="BW38" s="99">
        <v>43</v>
      </c>
      <c r="BX38" s="99">
        <v>53</v>
      </c>
      <c r="BY38" s="99">
        <v>48</v>
      </c>
      <c r="BZ38" s="99">
        <v>59</v>
      </c>
      <c r="CA38" s="130">
        <v>58</v>
      </c>
      <c r="CB38" s="102"/>
      <c r="CC38" s="7"/>
      <c r="CD38" s="7"/>
      <c r="CE38" s="7"/>
      <c r="CN38"/>
      <c r="CO38" s="102">
        <v>23</v>
      </c>
      <c r="CP38" s="7">
        <v>24</v>
      </c>
      <c r="CQ38" s="7">
        <v>21</v>
      </c>
      <c r="CR38" s="7">
        <v>20</v>
      </c>
      <c r="CS38" s="99">
        <v>42</v>
      </c>
      <c r="CT38" s="99">
        <v>34</v>
      </c>
      <c r="CU38" s="99">
        <v>44</v>
      </c>
      <c r="CV38" s="99">
        <v>44</v>
      </c>
      <c r="CW38" s="99">
        <v>50</v>
      </c>
      <c r="CX38" s="99">
        <v>73</v>
      </c>
      <c r="CY38" s="99">
        <v>66</v>
      </c>
      <c r="CZ38" s="99">
        <v>70</v>
      </c>
      <c r="DA38" s="130">
        <v>77</v>
      </c>
      <c r="DB38" s="102"/>
      <c r="DC38" s="7"/>
      <c r="DD38" s="7"/>
      <c r="DE38" s="7"/>
      <c r="DI38" s="99">
        <v>5</v>
      </c>
      <c r="DJ38" s="99">
        <v>14</v>
      </c>
      <c r="DK38" s="99">
        <v>26</v>
      </c>
      <c r="DL38" s="99">
        <v>26</v>
      </c>
      <c r="DM38" s="99">
        <v>29</v>
      </c>
      <c r="DN38" s="130">
        <v>30</v>
      </c>
      <c r="DO38" s="102">
        <v>44</v>
      </c>
      <c r="DP38" s="7">
        <v>43</v>
      </c>
      <c r="DQ38" s="7">
        <v>67</v>
      </c>
      <c r="DR38" s="7">
        <v>59</v>
      </c>
      <c r="DS38" s="99">
        <v>99</v>
      </c>
      <c r="DT38" s="99">
        <v>62</v>
      </c>
      <c r="DU38" s="99">
        <v>65</v>
      </c>
      <c r="DV38" s="99">
        <v>87</v>
      </c>
      <c r="DW38" s="99">
        <v>54</v>
      </c>
      <c r="DX38" s="99">
        <v>102</v>
      </c>
      <c r="DY38" s="99">
        <v>79</v>
      </c>
      <c r="DZ38" s="99">
        <v>119</v>
      </c>
      <c r="EA38" s="130">
        <v>119</v>
      </c>
      <c r="EB38" s="3"/>
      <c r="EC38" s="3"/>
      <c r="ED38" s="3"/>
      <c r="EE38" s="3"/>
      <c r="EF38" s="3"/>
      <c r="EG38" s="3"/>
      <c r="EH38" s="3"/>
      <c r="EI38" s="3"/>
    </row>
    <row r="39" spans="1:139">
      <c r="A39" s="21" t="s">
        <v>48</v>
      </c>
      <c r="B39" s="21">
        <v>125</v>
      </c>
      <c r="C39" s="6">
        <v>142</v>
      </c>
      <c r="D39" s="6">
        <v>145</v>
      </c>
      <c r="E39" s="6">
        <v>148</v>
      </c>
      <c r="F39" s="101">
        <v>98</v>
      </c>
      <c r="G39" s="101">
        <v>95</v>
      </c>
      <c r="H39" s="101">
        <v>100</v>
      </c>
      <c r="I39" s="101">
        <v>111</v>
      </c>
      <c r="J39" s="101">
        <v>114</v>
      </c>
      <c r="K39" s="101">
        <v>119</v>
      </c>
      <c r="L39" s="101">
        <v>118</v>
      </c>
      <c r="M39" s="101">
        <v>100</v>
      </c>
      <c r="N39" s="131">
        <v>118</v>
      </c>
      <c r="O39" s="37">
        <v>125</v>
      </c>
      <c r="P39" s="6">
        <v>140</v>
      </c>
      <c r="Q39" s="6">
        <v>143</v>
      </c>
      <c r="R39" s="6">
        <v>146</v>
      </c>
      <c r="S39" s="101">
        <v>97</v>
      </c>
      <c r="T39" s="101">
        <v>93</v>
      </c>
      <c r="U39" s="101">
        <v>96</v>
      </c>
      <c r="V39" s="101">
        <v>104</v>
      </c>
      <c r="W39" s="101">
        <v>108</v>
      </c>
      <c r="X39" s="101">
        <v>107</v>
      </c>
      <c r="Y39" s="101">
        <v>100</v>
      </c>
      <c r="Z39" s="101">
        <v>78</v>
      </c>
      <c r="AA39" s="131">
        <v>94</v>
      </c>
      <c r="AB39" s="37">
        <v>108</v>
      </c>
      <c r="AC39" s="6">
        <v>117</v>
      </c>
      <c r="AD39" s="6">
        <v>114</v>
      </c>
      <c r="AE39" s="6">
        <v>108</v>
      </c>
      <c r="AF39" s="101">
        <v>64</v>
      </c>
      <c r="AG39" s="101">
        <v>65</v>
      </c>
      <c r="AH39" s="101">
        <v>64</v>
      </c>
      <c r="AI39" s="101">
        <v>68</v>
      </c>
      <c r="AJ39" s="101">
        <v>70</v>
      </c>
      <c r="AK39" s="101">
        <v>65</v>
      </c>
      <c r="AL39" s="101">
        <v>70</v>
      </c>
      <c r="AM39" s="101">
        <v>55</v>
      </c>
      <c r="AN39" s="131">
        <v>72</v>
      </c>
      <c r="AO39" s="37">
        <v>17</v>
      </c>
      <c r="AP39" s="6">
        <v>25</v>
      </c>
      <c r="AQ39" s="6">
        <v>31</v>
      </c>
      <c r="AR39" s="6">
        <v>40</v>
      </c>
      <c r="AS39" s="101">
        <v>34</v>
      </c>
      <c r="AT39" s="101">
        <v>30</v>
      </c>
      <c r="AU39" s="101">
        <v>36</v>
      </c>
      <c r="AV39" s="101">
        <v>43</v>
      </c>
      <c r="AW39" s="101">
        <v>44</v>
      </c>
      <c r="AX39" s="101">
        <v>54</v>
      </c>
      <c r="AY39" s="101">
        <v>48</v>
      </c>
      <c r="AZ39" s="101">
        <v>45</v>
      </c>
      <c r="BA39" s="131">
        <v>46</v>
      </c>
      <c r="BB39" s="37">
        <v>120</v>
      </c>
      <c r="BC39" s="6">
        <v>133</v>
      </c>
      <c r="BD39" s="6">
        <v>136</v>
      </c>
      <c r="BE39" s="6">
        <v>139</v>
      </c>
      <c r="BF39" s="101">
        <v>95</v>
      </c>
      <c r="BG39" s="101">
        <v>90</v>
      </c>
      <c r="BH39" s="101">
        <v>93</v>
      </c>
      <c r="BI39" s="101">
        <v>100</v>
      </c>
      <c r="BJ39" s="101">
        <v>103</v>
      </c>
      <c r="BK39" s="101">
        <v>99</v>
      </c>
      <c r="BL39" s="101">
        <v>95</v>
      </c>
      <c r="BM39" s="101">
        <v>74</v>
      </c>
      <c r="BN39" s="131">
        <v>89</v>
      </c>
      <c r="BO39" s="37">
        <v>0</v>
      </c>
      <c r="BP39" s="6">
        <v>1</v>
      </c>
      <c r="BQ39" s="6">
        <v>1</v>
      </c>
      <c r="BR39" s="6">
        <v>1</v>
      </c>
      <c r="BS39" s="101">
        <v>1</v>
      </c>
      <c r="BT39" s="101">
        <v>2</v>
      </c>
      <c r="BU39" s="101">
        <v>1</v>
      </c>
      <c r="BV39" s="101">
        <v>2</v>
      </c>
      <c r="BW39" s="101">
        <v>3</v>
      </c>
      <c r="BX39" s="101">
        <v>1</v>
      </c>
      <c r="BY39" s="101">
        <v>2</v>
      </c>
      <c r="BZ39" s="101">
        <v>1</v>
      </c>
      <c r="CA39" s="131">
        <v>2</v>
      </c>
      <c r="CB39" s="37"/>
      <c r="CC39" s="6"/>
      <c r="CD39" s="6"/>
      <c r="CE39" s="6"/>
      <c r="CF39" s="101"/>
      <c r="CG39" s="101"/>
      <c r="CH39" s="101"/>
      <c r="CI39" s="101"/>
      <c r="CJ39" s="101"/>
      <c r="CK39" s="101"/>
      <c r="CL39" s="101"/>
      <c r="CM39" s="101"/>
      <c r="CN39" s="132"/>
      <c r="CO39" s="37">
        <v>1</v>
      </c>
      <c r="CP39" s="6">
        <v>1</v>
      </c>
      <c r="CQ39" s="6">
        <v>1</v>
      </c>
      <c r="CR39" s="6">
        <v>1</v>
      </c>
      <c r="CS39" s="101">
        <v>0</v>
      </c>
      <c r="CT39" s="101">
        <v>0</v>
      </c>
      <c r="CU39" s="101">
        <v>2</v>
      </c>
      <c r="CV39" s="101">
        <v>2</v>
      </c>
      <c r="CW39" s="101">
        <v>2</v>
      </c>
      <c r="CX39" s="101">
        <v>5</v>
      </c>
      <c r="CY39" s="101">
        <v>3</v>
      </c>
      <c r="CZ39" s="101">
        <v>2</v>
      </c>
      <c r="DA39" s="131">
        <v>1</v>
      </c>
      <c r="DB39" s="37"/>
      <c r="DC39" s="6"/>
      <c r="DD39" s="6"/>
      <c r="DE39" s="6"/>
      <c r="DF39" s="101"/>
      <c r="DG39" s="101"/>
      <c r="DH39" s="101"/>
      <c r="DI39" s="101"/>
      <c r="DJ39" s="101">
        <v>0</v>
      </c>
      <c r="DK39" s="101">
        <v>0</v>
      </c>
      <c r="DL39" s="101">
        <v>0</v>
      </c>
      <c r="DM39" s="101">
        <v>1</v>
      </c>
      <c r="DN39" s="131">
        <v>2</v>
      </c>
      <c r="DO39" s="37">
        <v>4</v>
      </c>
      <c r="DP39" s="6">
        <v>5</v>
      </c>
      <c r="DQ39" s="6">
        <v>5</v>
      </c>
      <c r="DR39" s="6">
        <v>5</v>
      </c>
      <c r="DS39" s="101">
        <v>1</v>
      </c>
      <c r="DT39" s="101">
        <v>1</v>
      </c>
      <c r="DU39" s="101">
        <v>0</v>
      </c>
      <c r="DV39" s="101">
        <v>0</v>
      </c>
      <c r="DW39" s="101">
        <v>0</v>
      </c>
      <c r="DX39" s="101">
        <v>2</v>
      </c>
      <c r="DY39" s="101">
        <v>0</v>
      </c>
      <c r="DZ39" s="101">
        <v>0</v>
      </c>
      <c r="EA39" s="131">
        <v>0</v>
      </c>
      <c r="EB39" s="5"/>
      <c r="EC39" s="5"/>
      <c r="ED39" s="5"/>
      <c r="EE39" s="5"/>
      <c r="EF39" s="5"/>
      <c r="EG39" s="5"/>
      <c r="EH39" s="5"/>
      <c r="EI39" s="5"/>
    </row>
    <row r="40" spans="1:139">
      <c r="A40" s="10" t="s">
        <v>49</v>
      </c>
      <c r="B40" s="27">
        <f>SUM(B42:B53)</f>
        <v>14979</v>
      </c>
      <c r="C40" s="27">
        <f t="shared" ref="C40:DB40" si="128">SUM(C42:C53)</f>
        <v>15746</v>
      </c>
      <c r="D40" s="27">
        <f t="shared" si="128"/>
        <v>15837</v>
      </c>
      <c r="E40" s="27">
        <f t="shared" si="128"/>
        <v>16319</v>
      </c>
      <c r="F40" s="27">
        <f t="shared" si="128"/>
        <v>16876</v>
      </c>
      <c r="G40" s="27">
        <f t="shared" si="128"/>
        <v>18021</v>
      </c>
      <c r="H40" s="27">
        <f t="shared" si="128"/>
        <v>19640</v>
      </c>
      <c r="I40" s="27">
        <f t="shared" si="128"/>
        <v>21347</v>
      </c>
      <c r="J40" s="27">
        <f t="shared" ref="J40:K40" si="129">SUM(J42:J53)</f>
        <v>21145</v>
      </c>
      <c r="K40" s="27">
        <f t="shared" si="129"/>
        <v>25509</v>
      </c>
      <c r="L40" s="27">
        <f t="shared" ref="L40" si="130">SUM(L42:L53)</f>
        <v>26505</v>
      </c>
      <c r="M40" s="27">
        <f t="shared" ref="M40:N40" si="131">SUM(M42:M53)</f>
        <v>27639</v>
      </c>
      <c r="N40" s="27">
        <f t="shared" si="131"/>
        <v>27941</v>
      </c>
      <c r="O40" s="39">
        <f t="shared" si="128"/>
        <v>14979</v>
      </c>
      <c r="P40" s="27">
        <f t="shared" si="128"/>
        <v>15705</v>
      </c>
      <c r="Q40" s="27">
        <f t="shared" si="128"/>
        <v>15753</v>
      </c>
      <c r="R40" s="27">
        <f t="shared" si="128"/>
        <v>16220</v>
      </c>
      <c r="S40" s="27">
        <f t="shared" si="128"/>
        <v>16721</v>
      </c>
      <c r="T40" s="27">
        <f t="shared" si="128"/>
        <v>17849</v>
      </c>
      <c r="U40" s="27">
        <f t="shared" si="128"/>
        <v>19395</v>
      </c>
      <c r="V40" s="27">
        <f t="shared" si="128"/>
        <v>21026</v>
      </c>
      <c r="W40" s="27">
        <f t="shared" ref="W40:X40" si="132">SUM(W42:W53)</f>
        <v>20821</v>
      </c>
      <c r="X40" s="27">
        <f t="shared" si="132"/>
        <v>25056</v>
      </c>
      <c r="Y40" s="27">
        <f t="shared" ref="Y40:AA40" si="133">SUM(Y42:Y53)</f>
        <v>26032</v>
      </c>
      <c r="Z40" s="27">
        <f t="shared" si="133"/>
        <v>27180</v>
      </c>
      <c r="AA40" s="27">
        <f t="shared" si="133"/>
        <v>27455</v>
      </c>
      <c r="AB40" s="39">
        <f t="shared" si="128"/>
        <v>9515</v>
      </c>
      <c r="AC40" s="27">
        <f t="shared" si="128"/>
        <v>9857</v>
      </c>
      <c r="AD40" s="27">
        <f t="shared" si="128"/>
        <v>9435</v>
      </c>
      <c r="AE40" s="27">
        <f t="shared" si="128"/>
        <v>9604</v>
      </c>
      <c r="AF40" s="27">
        <f t="shared" si="128"/>
        <v>9148</v>
      </c>
      <c r="AG40" s="27">
        <f t="shared" si="128"/>
        <v>9546</v>
      </c>
      <c r="AH40" s="27">
        <f t="shared" si="128"/>
        <v>9940</v>
      </c>
      <c r="AI40" s="27">
        <f t="shared" si="128"/>
        <v>10535</v>
      </c>
      <c r="AJ40" s="27">
        <f t="shared" ref="AJ40:AK40" si="134">SUM(AJ42:AJ53)</f>
        <v>10244</v>
      </c>
      <c r="AK40" s="27">
        <f t="shared" si="134"/>
        <v>11879</v>
      </c>
      <c r="AL40" s="27">
        <f t="shared" ref="AL40" si="135">SUM(AL42:AL53)</f>
        <v>12115</v>
      </c>
      <c r="AM40" s="27">
        <f t="shared" ref="AM40:AN40" si="136">SUM(AM42:AM53)</f>
        <v>12370</v>
      </c>
      <c r="AN40" s="27">
        <f t="shared" si="136"/>
        <v>12362</v>
      </c>
      <c r="AO40" s="39">
        <f t="shared" si="128"/>
        <v>5464</v>
      </c>
      <c r="AP40" s="27">
        <f t="shared" si="128"/>
        <v>5889</v>
      </c>
      <c r="AQ40" s="27">
        <f t="shared" si="128"/>
        <v>6402</v>
      </c>
      <c r="AR40" s="27">
        <f t="shared" si="128"/>
        <v>6715</v>
      </c>
      <c r="AS40" s="27">
        <f t="shared" si="128"/>
        <v>7728</v>
      </c>
      <c r="AT40" s="27">
        <f t="shared" si="128"/>
        <v>8475</v>
      </c>
      <c r="AU40" s="27">
        <f t="shared" si="128"/>
        <v>9700</v>
      </c>
      <c r="AV40" s="27">
        <f t="shared" si="128"/>
        <v>10812</v>
      </c>
      <c r="AW40" s="27">
        <f t="shared" ref="AW40:AX40" si="137">SUM(AW42:AW53)</f>
        <v>10901</v>
      </c>
      <c r="AX40" s="27">
        <f t="shared" si="137"/>
        <v>13630</v>
      </c>
      <c r="AY40" s="27">
        <f t="shared" ref="AY40:BA40" si="138">SUM(AY42:AY53)</f>
        <v>14390</v>
      </c>
      <c r="AZ40" s="27">
        <f t="shared" si="138"/>
        <v>15269</v>
      </c>
      <c r="BA40" s="27">
        <f t="shared" si="138"/>
        <v>15579</v>
      </c>
      <c r="BB40" s="39">
        <f t="shared" si="128"/>
        <v>13566</v>
      </c>
      <c r="BC40" s="27">
        <f t="shared" si="128"/>
        <v>14104</v>
      </c>
      <c r="BD40" s="27">
        <f t="shared" si="128"/>
        <v>14032</v>
      </c>
      <c r="BE40" s="27">
        <f t="shared" si="128"/>
        <v>14400</v>
      </c>
      <c r="BF40" s="27">
        <f t="shared" si="128"/>
        <v>14567</v>
      </c>
      <c r="BG40" s="27">
        <f t="shared" si="128"/>
        <v>15614</v>
      </c>
      <c r="BH40" s="27">
        <f t="shared" si="128"/>
        <v>16934</v>
      </c>
      <c r="BI40" s="27">
        <f t="shared" si="128"/>
        <v>18327</v>
      </c>
      <c r="BJ40" s="27">
        <f t="shared" ref="BJ40:BK40" si="139">SUM(BJ42:BJ53)</f>
        <v>17931</v>
      </c>
      <c r="BK40" s="27">
        <f t="shared" si="139"/>
        <v>21526</v>
      </c>
      <c r="BL40" s="27">
        <f t="shared" ref="BL40:BN40" si="140">SUM(BL42:BL53)</f>
        <v>22281</v>
      </c>
      <c r="BM40" s="27">
        <f t="shared" si="140"/>
        <v>23026</v>
      </c>
      <c r="BN40" s="27">
        <f t="shared" si="140"/>
        <v>23173</v>
      </c>
      <c r="BO40" s="39">
        <f t="shared" si="128"/>
        <v>1000</v>
      </c>
      <c r="BP40" s="27">
        <f t="shared" si="128"/>
        <v>1123</v>
      </c>
      <c r="BQ40" s="27">
        <f t="shared" si="128"/>
        <v>1185</v>
      </c>
      <c r="BR40" s="27">
        <f t="shared" si="128"/>
        <v>1190</v>
      </c>
      <c r="BS40" s="27">
        <f t="shared" si="128"/>
        <v>1376</v>
      </c>
      <c r="BT40" s="27">
        <f t="shared" si="128"/>
        <v>1334</v>
      </c>
      <c r="BU40" s="27">
        <f t="shared" si="128"/>
        <v>1491</v>
      </c>
      <c r="BV40" s="27">
        <f t="shared" si="128"/>
        <v>1556</v>
      </c>
      <c r="BW40" s="27">
        <f t="shared" ref="BW40:BX40" si="141">SUM(BW42:BW53)</f>
        <v>1556</v>
      </c>
      <c r="BX40" s="27">
        <f t="shared" si="141"/>
        <v>1963</v>
      </c>
      <c r="BY40" s="27">
        <f t="shared" ref="BY40:CA40" si="142">SUM(BY42:BY53)</f>
        <v>2040</v>
      </c>
      <c r="BZ40" s="27">
        <f t="shared" si="142"/>
        <v>2135</v>
      </c>
      <c r="CA40" s="27">
        <f t="shared" si="142"/>
        <v>2163</v>
      </c>
      <c r="CB40" s="39">
        <f t="shared" si="128"/>
        <v>75</v>
      </c>
      <c r="CC40" s="27">
        <f t="shared" si="128"/>
        <v>133</v>
      </c>
      <c r="CD40" s="27">
        <f t="shared" si="128"/>
        <v>142</v>
      </c>
      <c r="CE40" s="27">
        <f t="shared" si="128"/>
        <v>131</v>
      </c>
      <c r="CF40" s="27">
        <f t="shared" si="128"/>
        <v>221</v>
      </c>
      <c r="CG40" s="27">
        <f t="shared" si="128"/>
        <v>81</v>
      </c>
      <c r="CH40" s="27">
        <f t="shared" si="128"/>
        <v>102</v>
      </c>
      <c r="CI40" s="27">
        <f t="shared" si="128"/>
        <v>113</v>
      </c>
      <c r="CJ40" s="27">
        <f t="shared" ref="CJ40:CK40" si="143">SUM(CJ42:CJ53)</f>
        <v>153</v>
      </c>
      <c r="CK40" s="27">
        <f t="shared" si="143"/>
        <v>137</v>
      </c>
      <c r="CL40" s="27">
        <f t="shared" ref="CL40" si="144">SUM(CL42:CL53)</f>
        <v>83</v>
      </c>
      <c r="CM40" s="27">
        <f t="shared" ref="CM40:CN40" si="145">SUM(CM42:CM53)</f>
        <v>128</v>
      </c>
      <c r="CN40" s="27">
        <f t="shared" si="145"/>
        <v>119</v>
      </c>
      <c r="CO40" s="39">
        <f t="shared" si="128"/>
        <v>148</v>
      </c>
      <c r="CP40" s="27">
        <f t="shared" si="128"/>
        <v>164</v>
      </c>
      <c r="CQ40" s="27">
        <f t="shared" si="128"/>
        <v>216</v>
      </c>
      <c r="CR40" s="27">
        <f t="shared" si="128"/>
        <v>221</v>
      </c>
      <c r="CS40" s="27">
        <f t="shared" si="128"/>
        <v>285</v>
      </c>
      <c r="CT40" s="27">
        <f t="shared" si="128"/>
        <v>350</v>
      </c>
      <c r="CU40" s="27">
        <f t="shared" si="128"/>
        <v>388</v>
      </c>
      <c r="CV40" s="27">
        <f t="shared" si="128"/>
        <v>438</v>
      </c>
      <c r="CW40" s="27">
        <f t="shared" ref="CW40:CX40" si="146">SUM(CW42:CW53)</f>
        <v>485</v>
      </c>
      <c r="CX40" s="27">
        <f t="shared" si="146"/>
        <v>606</v>
      </c>
      <c r="CY40" s="27">
        <f t="shared" ref="CY40:DA40" si="147">SUM(CY42:CY53)</f>
        <v>644</v>
      </c>
      <c r="CZ40" s="27">
        <f t="shared" si="147"/>
        <v>732</v>
      </c>
      <c r="DA40" s="27">
        <f t="shared" si="147"/>
        <v>831</v>
      </c>
      <c r="DB40" s="39">
        <f t="shared" si="128"/>
        <v>0</v>
      </c>
      <c r="DC40" s="27">
        <f t="shared" ref="DC40:DV40" si="148">SUM(DC42:DC53)</f>
        <v>0</v>
      </c>
      <c r="DD40" s="27">
        <f t="shared" si="148"/>
        <v>0</v>
      </c>
      <c r="DE40" s="27">
        <f t="shared" si="148"/>
        <v>0</v>
      </c>
      <c r="DF40" s="27">
        <f t="shared" si="148"/>
        <v>0</v>
      </c>
      <c r="DG40" s="27">
        <f t="shared" si="148"/>
        <v>0</v>
      </c>
      <c r="DH40" s="27">
        <f t="shared" si="148"/>
        <v>0</v>
      </c>
      <c r="DI40" s="27">
        <f t="shared" si="148"/>
        <v>24</v>
      </c>
      <c r="DJ40" s="27">
        <f t="shared" ref="DJ40:DK40" si="149">SUM(DJ42:DJ53)</f>
        <v>121</v>
      </c>
      <c r="DK40" s="27">
        <f t="shared" si="149"/>
        <v>178</v>
      </c>
      <c r="DL40" s="27">
        <f t="shared" ref="DL40:DN40" si="150">SUM(DL42:DL53)</f>
        <v>228</v>
      </c>
      <c r="DM40" s="27">
        <f t="shared" si="150"/>
        <v>265</v>
      </c>
      <c r="DN40" s="27">
        <f t="shared" si="150"/>
        <v>305</v>
      </c>
      <c r="DO40" s="39">
        <f t="shared" si="148"/>
        <v>265</v>
      </c>
      <c r="DP40" s="27">
        <f t="shared" si="148"/>
        <v>314</v>
      </c>
      <c r="DQ40" s="27">
        <f t="shared" si="148"/>
        <v>320</v>
      </c>
      <c r="DR40" s="27">
        <f t="shared" si="148"/>
        <v>409</v>
      </c>
      <c r="DS40" s="27">
        <f t="shared" si="148"/>
        <v>493</v>
      </c>
      <c r="DT40" s="27">
        <f t="shared" si="148"/>
        <v>551</v>
      </c>
      <c r="DU40" s="27">
        <f t="shared" si="148"/>
        <v>582</v>
      </c>
      <c r="DV40" s="27">
        <f t="shared" si="148"/>
        <v>681</v>
      </c>
      <c r="DW40" s="27">
        <f t="shared" ref="DW40:DX40" si="151">SUM(DW42:DW53)</f>
        <v>728</v>
      </c>
      <c r="DX40" s="27">
        <f t="shared" si="151"/>
        <v>783</v>
      </c>
      <c r="DY40" s="27">
        <f t="shared" ref="DY40" si="152">SUM(DY42:DY53)</f>
        <v>839</v>
      </c>
      <c r="DZ40" s="27">
        <f t="shared" ref="DZ40:EA40" si="153">SUM(DZ42:DZ53)</f>
        <v>1022</v>
      </c>
      <c r="EA40" s="27">
        <f t="shared" si="153"/>
        <v>983</v>
      </c>
      <c r="EB40" s="3"/>
      <c r="EC40" s="3"/>
      <c r="ED40" s="3"/>
      <c r="EE40" s="3"/>
      <c r="EF40" s="3"/>
      <c r="EG40" s="3"/>
      <c r="EH40" s="3"/>
      <c r="EI40" s="3"/>
    </row>
    <row r="41" spans="1:139">
      <c r="A41" s="18" t="s">
        <v>105</v>
      </c>
      <c r="B41" s="23">
        <f>(B40/B$6)*100</f>
        <v>28.889660359891224</v>
      </c>
      <c r="C41" s="23">
        <f t="shared" ref="C41:CV41" si="154">(C40/C$6)*100</f>
        <v>30.46355053397307</v>
      </c>
      <c r="D41" s="23">
        <f t="shared" si="154"/>
        <v>30.419499827129194</v>
      </c>
      <c r="E41" s="23">
        <f t="shared" si="154"/>
        <v>30.084987924709178</v>
      </c>
      <c r="F41" s="23">
        <f t="shared" si="154"/>
        <v>28.513981583171411</v>
      </c>
      <c r="G41" s="23">
        <f t="shared" si="154"/>
        <v>29.159722334590054</v>
      </c>
      <c r="H41" s="23">
        <f t="shared" si="154"/>
        <v>30.768106027770671</v>
      </c>
      <c r="I41" s="23">
        <f t="shared" si="154"/>
        <v>32.580062574720827</v>
      </c>
      <c r="J41" s="23">
        <f t="shared" ref="J41:K41" si="155">(J40/J$6)*100</f>
        <v>31.33428173438843</v>
      </c>
      <c r="K41" s="23">
        <f t="shared" si="155"/>
        <v>29.018497030919395</v>
      </c>
      <c r="L41" s="23">
        <f t="shared" ref="L41" si="156">(L40/L$6)*100</f>
        <v>28.68475449399898</v>
      </c>
      <c r="M41" s="23">
        <f t="shared" ref="M41:N41" si="157">(M40/M$6)*100</f>
        <v>28.271431932326134</v>
      </c>
      <c r="N41" s="23">
        <f t="shared" si="157"/>
        <v>26.620363754156308</v>
      </c>
      <c r="O41" s="35">
        <f t="shared" si="154"/>
        <v>28.889660359891224</v>
      </c>
      <c r="P41" s="23">
        <f t="shared" si="154"/>
        <v>30.460249422991136</v>
      </c>
      <c r="Q41" s="23">
        <f t="shared" si="154"/>
        <v>30.339156058008975</v>
      </c>
      <c r="R41" s="23">
        <f t="shared" si="154"/>
        <v>30.045382976752798</v>
      </c>
      <c r="S41" s="23">
        <f t="shared" si="154"/>
        <v>28.515152031924146</v>
      </c>
      <c r="T41" s="23">
        <f t="shared" si="154"/>
        <v>29.268812619910467</v>
      </c>
      <c r="U41" s="23">
        <f t="shared" si="154"/>
        <v>30.857388325263447</v>
      </c>
      <c r="V41" s="23">
        <f t="shared" si="154"/>
        <v>32.724103404805014</v>
      </c>
      <c r="W41" s="23">
        <f t="shared" ref="W41:X41" si="158">(W40/W$6)*100</f>
        <v>31.44643639274441</v>
      </c>
      <c r="X41" s="23">
        <f t="shared" si="158"/>
        <v>29.194630872483224</v>
      </c>
      <c r="Y41" s="23">
        <f t="shared" ref="Y41:AA41" si="159">(Y40/Y$6)*100</f>
        <v>28.885288830696165</v>
      </c>
      <c r="Z41" s="23">
        <f t="shared" si="159"/>
        <v>28.482206480278329</v>
      </c>
      <c r="AA41" s="23">
        <f t="shared" si="159"/>
        <v>26.893991340634365</v>
      </c>
      <c r="AB41" s="35">
        <f t="shared" si="154"/>
        <v>28.449693526685603</v>
      </c>
      <c r="AC41" s="23">
        <f t="shared" si="154"/>
        <v>29.994218421933482</v>
      </c>
      <c r="AD41" s="23">
        <f t="shared" si="154"/>
        <v>29.622303852312331</v>
      </c>
      <c r="AE41" s="23">
        <f t="shared" si="154"/>
        <v>29.719024631761361</v>
      </c>
      <c r="AF41" s="23">
        <f t="shared" si="154"/>
        <v>28.353582940738903</v>
      </c>
      <c r="AG41" s="23">
        <f t="shared" si="154"/>
        <v>28.954472383147806</v>
      </c>
      <c r="AH41" s="23">
        <f t="shared" si="154"/>
        <v>29.950584548632037</v>
      </c>
      <c r="AI41" s="23">
        <f t="shared" si="154"/>
        <v>31.542860564687565</v>
      </c>
      <c r="AJ41" s="23">
        <f t="shared" ref="AJ41:AK41" si="160">(AJ40/AJ$6)*100</f>
        <v>30.321148438656209</v>
      </c>
      <c r="AK41" s="23">
        <f t="shared" si="160"/>
        <v>28.147288107480513</v>
      </c>
      <c r="AL41" s="23">
        <f t="shared" ref="AL41" si="161">(AL40/AL$6)*100</f>
        <v>27.983092345359633</v>
      </c>
      <c r="AM41" s="23">
        <f t="shared" ref="AM41:AN41" si="162">(AM40/AM$6)*100</f>
        <v>27.546430321115217</v>
      </c>
      <c r="AN41" s="23">
        <f t="shared" si="162"/>
        <v>26.262454589874867</v>
      </c>
      <c r="AO41" s="35">
        <f t="shared" si="154"/>
        <v>29.689198000434686</v>
      </c>
      <c r="AP41" s="23">
        <f t="shared" si="154"/>
        <v>31.282868525896411</v>
      </c>
      <c r="AQ41" s="23">
        <f t="shared" si="154"/>
        <v>31.675820097966458</v>
      </c>
      <c r="AR41" s="23">
        <f t="shared" si="154"/>
        <v>30.624344415560721</v>
      </c>
      <c r="AS41" s="23">
        <f t="shared" si="154"/>
        <v>28.706214479402696</v>
      </c>
      <c r="AT41" s="23">
        <f t="shared" si="154"/>
        <v>29.394422863485016</v>
      </c>
      <c r="AU41" s="23">
        <f t="shared" si="154"/>
        <v>31.238929503075585</v>
      </c>
      <c r="AV41" s="23">
        <f t="shared" si="154"/>
        <v>33.736894658012979</v>
      </c>
      <c r="AW41" s="23">
        <f t="shared" ref="AW41:AX41" si="163">(AW40/AW$6)*100</f>
        <v>32.350060836276228</v>
      </c>
      <c r="AX41" s="23">
        <f t="shared" si="163"/>
        <v>29.822987550051415</v>
      </c>
      <c r="AY41" s="23">
        <f t="shared" ref="AY41:BA41" si="164">(AY40/AY$6)*100</f>
        <v>29.303357973405014</v>
      </c>
      <c r="AZ41" s="23">
        <f t="shared" si="164"/>
        <v>28.887375371284783</v>
      </c>
      <c r="BA41" s="23">
        <f t="shared" si="164"/>
        <v>26.911383658662981</v>
      </c>
      <c r="BB41" s="35">
        <f t="shared" si="154"/>
        <v>29.929181282679195</v>
      </c>
      <c r="BC41" s="23">
        <f t="shared" si="154"/>
        <v>31.68939717347833</v>
      </c>
      <c r="BD41" s="23">
        <f t="shared" si="154"/>
        <v>31.591507756039356</v>
      </c>
      <c r="BE41" s="23">
        <f t="shared" si="154"/>
        <v>31.354105428179501</v>
      </c>
      <c r="BF41" s="23">
        <f t="shared" si="154"/>
        <v>30.14444168529095</v>
      </c>
      <c r="BG41" s="23">
        <f t="shared" si="154"/>
        <v>31.126527520283876</v>
      </c>
      <c r="BH41" s="23">
        <f t="shared" si="154"/>
        <v>32.847748918588636</v>
      </c>
      <c r="BI41" s="23">
        <f t="shared" si="154"/>
        <v>35.00993352181554</v>
      </c>
      <c r="BJ41" s="23">
        <f t="shared" ref="BJ41:BK41" si="165">(BJ40/BJ$6)*100</f>
        <v>33.630293709441467</v>
      </c>
      <c r="BK41" s="23">
        <f t="shared" si="165"/>
        <v>31.461101123923939</v>
      </c>
      <c r="BL41" s="23">
        <f t="shared" ref="BL41:BN41" si="166">(BL40/BL$6)*100</f>
        <v>31.403805496828753</v>
      </c>
      <c r="BM41" s="23">
        <f t="shared" si="166"/>
        <v>31.016042780748666</v>
      </c>
      <c r="BN41" s="23">
        <f t="shared" si="166"/>
        <v>29.505838012656454</v>
      </c>
      <c r="BO41" s="35">
        <f t="shared" si="154"/>
        <v>23.057412958266081</v>
      </c>
      <c r="BP41" s="23">
        <f t="shared" si="154"/>
        <v>23.868225292242297</v>
      </c>
      <c r="BQ41" s="23">
        <f t="shared" si="154"/>
        <v>23.235294117647058</v>
      </c>
      <c r="BR41" s="23">
        <f t="shared" si="154"/>
        <v>22.59779718951766</v>
      </c>
      <c r="BS41" s="23">
        <f t="shared" si="154"/>
        <v>21.935278176311172</v>
      </c>
      <c r="BT41" s="23">
        <f t="shared" si="154"/>
        <v>21.151101950214048</v>
      </c>
      <c r="BU41" s="23">
        <f t="shared" si="154"/>
        <v>21.558704453441297</v>
      </c>
      <c r="BV41" s="23">
        <f t="shared" si="154"/>
        <v>23.960578995996304</v>
      </c>
      <c r="BW41" s="23">
        <f t="shared" ref="BW41:BX41" si="167">(BW40/BW$6)*100</f>
        <v>23.643823127184319</v>
      </c>
      <c r="BX41" s="23">
        <f t="shared" si="167"/>
        <v>21.81111111111111</v>
      </c>
      <c r="BY41" s="23">
        <f t="shared" ref="BY41:CA41" si="168">(BY40/BY$6)*100</f>
        <v>21.49404699188705</v>
      </c>
      <c r="BZ41" s="23">
        <f t="shared" si="168"/>
        <v>20.790729379686436</v>
      </c>
      <c r="CA41" s="23">
        <f t="shared" si="168"/>
        <v>19.565807327001355</v>
      </c>
      <c r="CB41" s="35">
        <f t="shared" si="154"/>
        <v>5.7383320581484316</v>
      </c>
      <c r="CC41" s="23">
        <f t="shared" si="154"/>
        <v>8.4929757343550438</v>
      </c>
      <c r="CD41" s="23">
        <f t="shared" si="154"/>
        <v>8.4423305588585009</v>
      </c>
      <c r="CE41" s="23">
        <f t="shared" si="154"/>
        <v>7.2697003329633745</v>
      </c>
      <c r="CF41" s="23">
        <f t="shared" si="154"/>
        <v>9.98193315266486</v>
      </c>
      <c r="CG41" s="23">
        <f t="shared" si="154"/>
        <v>4.0218470705064551</v>
      </c>
      <c r="CH41" s="23">
        <f t="shared" si="154"/>
        <v>4.036406806489909</v>
      </c>
      <c r="CI41" s="23">
        <f t="shared" si="154"/>
        <v>5.466860183841316</v>
      </c>
      <c r="CJ41" s="23">
        <f t="shared" ref="CJ41:CK41" si="169">(CJ40/CJ$6)*100</f>
        <v>7.2753209700427961</v>
      </c>
      <c r="CK41" s="23">
        <f t="shared" si="169"/>
        <v>5.2773497688751929</v>
      </c>
      <c r="CL41" s="23">
        <f t="shared" ref="CL41" si="170">(CL40/CL$6)*100</f>
        <v>3.3712428919577575</v>
      </c>
      <c r="CM41" s="23">
        <f t="shared" ref="CM41:CN41" si="171">(CM40/CM$6)*100</f>
        <v>4.7654504839910645</v>
      </c>
      <c r="CN41" s="23">
        <f t="shared" si="171"/>
        <v>4.6502540054708872</v>
      </c>
      <c r="CO41" s="35">
        <f t="shared" si="154"/>
        <v>13.528336380255942</v>
      </c>
      <c r="CP41" s="23">
        <f t="shared" si="154"/>
        <v>13.520197856553997</v>
      </c>
      <c r="CQ41" s="23">
        <f t="shared" si="154"/>
        <v>17.183770883054891</v>
      </c>
      <c r="CR41" s="23">
        <f t="shared" si="154"/>
        <v>15.168153740562801</v>
      </c>
      <c r="CS41" s="23">
        <f t="shared" si="154"/>
        <v>13.12759097190235</v>
      </c>
      <c r="CT41" s="23">
        <f t="shared" si="154"/>
        <v>14.540922309929371</v>
      </c>
      <c r="CU41" s="23">
        <f t="shared" si="154"/>
        <v>14.741641337386019</v>
      </c>
      <c r="CV41" s="23">
        <f t="shared" si="154"/>
        <v>15.197779319916723</v>
      </c>
      <c r="CW41" s="23">
        <f t="shared" ref="CW41:CX41" si="172">(CW40/CW$6)*100</f>
        <v>14.950678175092477</v>
      </c>
      <c r="CX41" s="23">
        <f t="shared" si="172"/>
        <v>14.050544864363552</v>
      </c>
      <c r="CY41" s="23">
        <f t="shared" ref="CY41:DA41" si="173">(CY40/CY$6)*100</f>
        <v>12.91616526273566</v>
      </c>
      <c r="CZ41" s="23">
        <f t="shared" si="173"/>
        <v>13.120630937443986</v>
      </c>
      <c r="DA41" s="23">
        <f t="shared" si="173"/>
        <v>12.537718768859385</v>
      </c>
      <c r="DB41" s="35"/>
      <c r="DC41" s="23"/>
      <c r="DD41" s="23"/>
      <c r="DE41" s="23"/>
      <c r="DF41" s="23"/>
      <c r="DG41" s="23"/>
      <c r="DH41" s="23"/>
      <c r="DI41" s="23"/>
      <c r="DJ41" s="23"/>
      <c r="DK41" s="23">
        <f t="shared" ref="DK41:DL41" si="174">(DK40/DK$6)*100</f>
        <v>28.48</v>
      </c>
      <c r="DL41" s="23">
        <f t="shared" si="174"/>
        <v>28.287841191066999</v>
      </c>
      <c r="DM41" s="23">
        <f t="shared" ref="DM41:DN41" si="175">(DM40/DM$6)*100</f>
        <v>27.123848515864889</v>
      </c>
      <c r="DN41" s="23">
        <f t="shared" si="175"/>
        <v>27.15939447907391</v>
      </c>
      <c r="DO41" s="35">
        <f t="shared" ref="DO41:DV41" si="176">(DO40/DO$6)*100</f>
        <v>24.289642529789184</v>
      </c>
      <c r="DP41" s="23">
        <f t="shared" si="176"/>
        <v>27.689594356261022</v>
      </c>
      <c r="DQ41" s="23">
        <f t="shared" si="176"/>
        <v>27.850304612706701</v>
      </c>
      <c r="DR41" s="23">
        <f t="shared" si="176"/>
        <v>30.63670411985019</v>
      </c>
      <c r="DS41" s="23">
        <f t="shared" si="176"/>
        <v>26.349545697487976</v>
      </c>
      <c r="DT41" s="23">
        <f t="shared" si="176"/>
        <v>26.163342830009494</v>
      </c>
      <c r="DU41" s="23">
        <f t="shared" si="176"/>
        <v>26.894639556377083</v>
      </c>
      <c r="DV41" s="23">
        <f t="shared" si="176"/>
        <v>28.493723849372387</v>
      </c>
      <c r="DW41" s="23">
        <f t="shared" ref="DW41:DX41" si="177">(DW40/DW$6)*100</f>
        <v>26.863468634686349</v>
      </c>
      <c r="DX41" s="23">
        <f t="shared" si="177"/>
        <v>22.597402597402596</v>
      </c>
      <c r="DY41" s="23">
        <f t="shared" ref="DY41" si="178">(DY40/DY$6)*100</f>
        <v>21.573669323733608</v>
      </c>
      <c r="DZ41" s="23">
        <f t="shared" ref="DZ41:EA41" si="179">(DZ40/DZ$6)*100</f>
        <v>23.418881759853345</v>
      </c>
      <c r="EA41" s="23">
        <f t="shared" si="179"/>
        <v>20.725279359055452</v>
      </c>
      <c r="EB41" s="3"/>
      <c r="EC41" s="3"/>
      <c r="ED41" s="3"/>
      <c r="EE41" s="3"/>
      <c r="EF41" s="3"/>
      <c r="EG41" s="3"/>
      <c r="EH41" s="3"/>
      <c r="EI41" s="3"/>
    </row>
    <row r="42" spans="1:139">
      <c r="A42" s="103" t="s">
        <v>50</v>
      </c>
      <c r="B42" s="99">
        <v>2596</v>
      </c>
      <c r="C42" s="7">
        <v>2475</v>
      </c>
      <c r="D42" s="7">
        <v>2544</v>
      </c>
      <c r="E42" s="7">
        <v>2708</v>
      </c>
      <c r="F42" s="99">
        <v>2902</v>
      </c>
      <c r="G42" s="99">
        <v>2927</v>
      </c>
      <c r="H42" s="99">
        <v>3199</v>
      </c>
      <c r="I42" s="99">
        <v>3373</v>
      </c>
      <c r="J42" s="99">
        <v>3377</v>
      </c>
      <c r="K42" s="99">
        <v>3719</v>
      </c>
      <c r="L42" s="99">
        <v>3752</v>
      </c>
      <c r="M42" s="99">
        <v>3817</v>
      </c>
      <c r="N42" s="130">
        <v>3800</v>
      </c>
      <c r="O42" s="102">
        <v>2596</v>
      </c>
      <c r="P42" s="7">
        <v>2472</v>
      </c>
      <c r="Q42" s="7">
        <v>2538</v>
      </c>
      <c r="R42" s="7">
        <v>2701</v>
      </c>
      <c r="S42" s="99">
        <v>2893</v>
      </c>
      <c r="T42" s="99">
        <v>2898</v>
      </c>
      <c r="U42" s="99">
        <v>3156</v>
      </c>
      <c r="V42" s="99">
        <v>3301</v>
      </c>
      <c r="W42" s="99">
        <v>3322</v>
      </c>
      <c r="X42" s="99">
        <v>3638</v>
      </c>
      <c r="Y42" s="99">
        <v>3685</v>
      </c>
      <c r="Z42" s="99">
        <v>3712</v>
      </c>
      <c r="AA42" s="130">
        <v>3718</v>
      </c>
      <c r="AB42" s="102">
        <v>1603</v>
      </c>
      <c r="AC42" s="7">
        <v>1456</v>
      </c>
      <c r="AD42" s="7">
        <v>1419</v>
      </c>
      <c r="AE42" s="7">
        <v>1464</v>
      </c>
      <c r="AF42" s="99">
        <v>1422</v>
      </c>
      <c r="AG42" s="99">
        <v>1367</v>
      </c>
      <c r="AH42" s="99">
        <v>1465</v>
      </c>
      <c r="AI42" s="99">
        <v>1483</v>
      </c>
      <c r="AJ42" s="99">
        <v>1476</v>
      </c>
      <c r="AK42" s="99">
        <v>1616</v>
      </c>
      <c r="AL42" s="99">
        <v>1616</v>
      </c>
      <c r="AM42" s="99">
        <v>1594</v>
      </c>
      <c r="AN42" s="130">
        <v>1579</v>
      </c>
      <c r="AO42" s="102">
        <v>993</v>
      </c>
      <c r="AP42" s="7">
        <v>1019</v>
      </c>
      <c r="AQ42" s="7">
        <v>1125</v>
      </c>
      <c r="AR42" s="7">
        <v>1244</v>
      </c>
      <c r="AS42" s="99">
        <v>1480</v>
      </c>
      <c r="AT42" s="99">
        <v>1560</v>
      </c>
      <c r="AU42" s="99">
        <v>1734</v>
      </c>
      <c r="AV42" s="99">
        <v>1890</v>
      </c>
      <c r="AW42" s="99">
        <v>1901</v>
      </c>
      <c r="AX42" s="99">
        <v>2103</v>
      </c>
      <c r="AY42" s="99">
        <v>2136</v>
      </c>
      <c r="AZ42" s="99">
        <v>2223</v>
      </c>
      <c r="BA42" s="130">
        <v>2221</v>
      </c>
      <c r="BB42" s="102">
        <v>2149</v>
      </c>
      <c r="BC42" s="7">
        <v>2035</v>
      </c>
      <c r="BD42" s="7">
        <v>2069</v>
      </c>
      <c r="BE42" s="7">
        <v>2172</v>
      </c>
      <c r="BF42" s="99">
        <v>2237</v>
      </c>
      <c r="BG42" s="99">
        <v>2299</v>
      </c>
      <c r="BH42" s="99">
        <v>2485</v>
      </c>
      <c r="BI42" s="99">
        <v>2596</v>
      </c>
      <c r="BJ42" s="99">
        <v>2523</v>
      </c>
      <c r="BK42" s="99">
        <v>2749</v>
      </c>
      <c r="BL42" s="99">
        <v>2757</v>
      </c>
      <c r="BM42" s="99">
        <v>2748</v>
      </c>
      <c r="BN42" s="130">
        <v>2717</v>
      </c>
      <c r="BO42" s="102">
        <v>319</v>
      </c>
      <c r="BP42" s="7">
        <v>320</v>
      </c>
      <c r="BQ42" s="7">
        <v>339</v>
      </c>
      <c r="BR42" s="7">
        <v>357</v>
      </c>
      <c r="BS42" s="99">
        <v>422</v>
      </c>
      <c r="BT42" s="99">
        <v>349</v>
      </c>
      <c r="BU42" s="99">
        <v>387</v>
      </c>
      <c r="BV42" s="99">
        <v>387</v>
      </c>
      <c r="BW42" s="99">
        <v>435</v>
      </c>
      <c r="BX42" s="99">
        <v>476</v>
      </c>
      <c r="BY42" s="99">
        <v>494</v>
      </c>
      <c r="BZ42" s="99">
        <v>490</v>
      </c>
      <c r="CA42" s="130">
        <v>494</v>
      </c>
      <c r="CB42" s="102">
        <v>70</v>
      </c>
      <c r="CC42" s="7">
        <v>80</v>
      </c>
      <c r="CD42" s="7">
        <v>83</v>
      </c>
      <c r="CE42" s="7">
        <v>91</v>
      </c>
      <c r="CF42" s="99">
        <v>121</v>
      </c>
      <c r="CG42" s="99">
        <v>12</v>
      </c>
      <c r="CH42" s="99">
        <v>11</v>
      </c>
      <c r="CI42" s="99">
        <v>14</v>
      </c>
      <c r="CJ42" s="99">
        <v>60</v>
      </c>
      <c r="CK42" s="99">
        <v>52</v>
      </c>
      <c r="CM42" s="99">
        <v>41</v>
      </c>
      <c r="CN42">
        <v>43</v>
      </c>
      <c r="CO42" s="102">
        <v>60</v>
      </c>
      <c r="CP42" s="7">
        <v>58</v>
      </c>
      <c r="CQ42" s="7">
        <v>72</v>
      </c>
      <c r="CR42" s="7">
        <v>87</v>
      </c>
      <c r="CS42" s="99">
        <v>117</v>
      </c>
      <c r="CT42" s="99">
        <v>120</v>
      </c>
      <c r="CU42" s="99">
        <v>147</v>
      </c>
      <c r="CV42" s="99">
        <v>160</v>
      </c>
      <c r="CW42" s="99">
        <v>183</v>
      </c>
      <c r="CX42" s="99">
        <v>197</v>
      </c>
      <c r="CY42" s="99">
        <v>214</v>
      </c>
      <c r="CZ42" s="99">
        <v>232</v>
      </c>
      <c r="DA42" s="130">
        <v>253</v>
      </c>
      <c r="DB42" s="102"/>
      <c r="DC42" s="7"/>
      <c r="DD42" s="7"/>
      <c r="DE42" s="7"/>
      <c r="DI42" s="99">
        <v>3</v>
      </c>
      <c r="DJ42" s="99">
        <v>26</v>
      </c>
      <c r="DK42" s="99">
        <v>39</v>
      </c>
      <c r="DL42" s="99">
        <v>41</v>
      </c>
      <c r="DM42" s="99">
        <v>45</v>
      </c>
      <c r="DN42" s="130">
        <v>45</v>
      </c>
      <c r="DO42" s="102">
        <v>68</v>
      </c>
      <c r="DP42" s="7">
        <v>59</v>
      </c>
      <c r="DQ42" s="7">
        <v>58</v>
      </c>
      <c r="DR42" s="7">
        <v>85</v>
      </c>
      <c r="DS42" s="99">
        <v>117</v>
      </c>
      <c r="DT42" s="99">
        <v>130</v>
      </c>
      <c r="DU42" s="99">
        <v>137</v>
      </c>
      <c r="DV42" s="99">
        <v>155</v>
      </c>
      <c r="DW42" s="99">
        <v>155</v>
      </c>
      <c r="DX42" s="99">
        <v>177</v>
      </c>
      <c r="DY42" s="99">
        <v>179</v>
      </c>
      <c r="DZ42" s="99">
        <v>197</v>
      </c>
      <c r="EA42" s="130">
        <v>209</v>
      </c>
      <c r="EB42" s="3"/>
      <c r="EC42" s="3"/>
      <c r="ED42" s="3"/>
      <c r="EE42" s="3"/>
      <c r="EF42" s="3"/>
      <c r="EG42" s="3"/>
      <c r="EH42" s="3"/>
      <c r="EI42" s="3"/>
    </row>
    <row r="43" spans="1:139">
      <c r="A43" s="103" t="s">
        <v>51</v>
      </c>
      <c r="B43" s="99">
        <v>768</v>
      </c>
      <c r="C43" s="7">
        <v>1466</v>
      </c>
      <c r="D43" s="7">
        <v>1390</v>
      </c>
      <c r="E43" s="7">
        <v>1481</v>
      </c>
      <c r="F43" s="99">
        <v>1397</v>
      </c>
      <c r="G43" s="99">
        <v>1735</v>
      </c>
      <c r="H43" s="99">
        <v>1758</v>
      </c>
      <c r="I43" s="99">
        <v>1934</v>
      </c>
      <c r="J43" s="99">
        <v>1718</v>
      </c>
      <c r="K43" s="99">
        <v>2423</v>
      </c>
      <c r="L43" s="99">
        <v>2458</v>
      </c>
      <c r="M43" s="99">
        <v>2846</v>
      </c>
      <c r="N43" s="130">
        <v>3798</v>
      </c>
      <c r="O43" s="102">
        <v>768</v>
      </c>
      <c r="P43" s="7">
        <v>1465</v>
      </c>
      <c r="Q43" s="7">
        <v>1390</v>
      </c>
      <c r="R43" s="7">
        <v>1469</v>
      </c>
      <c r="S43" s="99">
        <v>1386</v>
      </c>
      <c r="T43" s="99">
        <v>1727</v>
      </c>
      <c r="U43" s="99">
        <v>1752</v>
      </c>
      <c r="V43" s="99">
        <v>1927</v>
      </c>
      <c r="W43" s="99">
        <v>1715</v>
      </c>
      <c r="X43" s="99">
        <v>2408</v>
      </c>
      <c r="Y43" s="99">
        <v>2447</v>
      </c>
      <c r="Z43" s="99">
        <v>2831</v>
      </c>
      <c r="AA43" s="130">
        <v>3736</v>
      </c>
      <c r="AB43" s="102">
        <v>605</v>
      </c>
      <c r="AC43" s="7">
        <v>1094</v>
      </c>
      <c r="AD43" s="7">
        <v>1001</v>
      </c>
      <c r="AE43" s="7">
        <v>1077</v>
      </c>
      <c r="AF43" s="99">
        <v>916</v>
      </c>
      <c r="AG43" s="99">
        <v>1074</v>
      </c>
      <c r="AH43" s="99">
        <v>1066</v>
      </c>
      <c r="AI43" s="99">
        <v>1171</v>
      </c>
      <c r="AJ43" s="99">
        <v>1017</v>
      </c>
      <c r="AK43" s="99">
        <v>1167</v>
      </c>
      <c r="AL43" s="99">
        <v>1172</v>
      </c>
      <c r="AM43" s="99">
        <v>1320</v>
      </c>
      <c r="AN43" s="130">
        <v>1703</v>
      </c>
      <c r="AO43" s="102">
        <v>163</v>
      </c>
      <c r="AP43" s="7">
        <v>372</v>
      </c>
      <c r="AQ43" s="7">
        <v>389</v>
      </c>
      <c r="AR43" s="7">
        <v>404</v>
      </c>
      <c r="AS43" s="99">
        <v>481</v>
      </c>
      <c r="AT43" s="99">
        <v>661</v>
      </c>
      <c r="AU43" s="99">
        <v>692</v>
      </c>
      <c r="AV43" s="99">
        <v>763</v>
      </c>
      <c r="AW43" s="99">
        <v>701</v>
      </c>
      <c r="AX43" s="99">
        <v>1256</v>
      </c>
      <c r="AY43" s="99">
        <v>1286</v>
      </c>
      <c r="AZ43" s="99">
        <v>1526</v>
      </c>
      <c r="BA43" s="130">
        <v>2095</v>
      </c>
      <c r="BB43" s="102">
        <v>738</v>
      </c>
      <c r="BC43" s="7">
        <v>1392</v>
      </c>
      <c r="BD43" s="7">
        <v>1305</v>
      </c>
      <c r="BE43" s="7">
        <v>1381</v>
      </c>
      <c r="BF43" s="99">
        <v>1293</v>
      </c>
      <c r="BG43" s="99">
        <v>1594</v>
      </c>
      <c r="BH43" s="99">
        <v>1606</v>
      </c>
      <c r="BI43" s="99">
        <v>1744</v>
      </c>
      <c r="BJ43" s="99">
        <v>1536</v>
      </c>
      <c r="BK43" s="99">
        <v>2099</v>
      </c>
      <c r="BL43" s="99">
        <v>2104</v>
      </c>
      <c r="BM43" s="99">
        <v>2399</v>
      </c>
      <c r="BN43" s="130">
        <v>3208</v>
      </c>
      <c r="BO43" s="102">
        <v>16</v>
      </c>
      <c r="BP43" s="7">
        <v>42</v>
      </c>
      <c r="BQ43" s="7">
        <v>48</v>
      </c>
      <c r="BR43" s="7">
        <v>45</v>
      </c>
      <c r="BS43" s="99">
        <v>51</v>
      </c>
      <c r="BT43" s="99">
        <v>68</v>
      </c>
      <c r="BU43" s="99">
        <v>71</v>
      </c>
      <c r="BV43" s="99">
        <v>92</v>
      </c>
      <c r="BW43" s="99">
        <v>86</v>
      </c>
      <c r="BX43" s="99">
        <v>155</v>
      </c>
      <c r="BY43" s="99">
        <v>172</v>
      </c>
      <c r="BZ43" s="99">
        <v>212</v>
      </c>
      <c r="CA43" s="130">
        <v>272</v>
      </c>
      <c r="CB43" s="102"/>
      <c r="CC43" s="7"/>
      <c r="CD43" s="7"/>
      <c r="CE43" s="7"/>
      <c r="CN43"/>
      <c r="CO43" s="102">
        <v>2</v>
      </c>
      <c r="CP43" s="7">
        <v>9</v>
      </c>
      <c r="CQ43" s="7">
        <v>16</v>
      </c>
      <c r="CR43" s="7">
        <v>13</v>
      </c>
      <c r="CS43" s="99">
        <v>20</v>
      </c>
      <c r="CT43" s="99">
        <v>27</v>
      </c>
      <c r="CU43" s="99">
        <v>27</v>
      </c>
      <c r="CV43" s="99">
        <v>26</v>
      </c>
      <c r="CW43" s="99">
        <v>26</v>
      </c>
      <c r="CX43" s="99">
        <v>49</v>
      </c>
      <c r="CY43" s="99">
        <v>50</v>
      </c>
      <c r="CZ43" s="99">
        <v>76</v>
      </c>
      <c r="DA43" s="130">
        <v>104</v>
      </c>
      <c r="DB43" s="102"/>
      <c r="DC43" s="7"/>
      <c r="DD43" s="7"/>
      <c r="DE43" s="7"/>
      <c r="DI43" s="99">
        <v>3</v>
      </c>
      <c r="DJ43" s="99">
        <v>11</v>
      </c>
      <c r="DK43" s="99">
        <v>15</v>
      </c>
      <c r="DL43" s="99">
        <v>19</v>
      </c>
      <c r="DM43" s="99">
        <v>24</v>
      </c>
      <c r="DN43" s="130">
        <v>29</v>
      </c>
      <c r="DO43" s="102">
        <v>12</v>
      </c>
      <c r="DP43" s="7">
        <v>22</v>
      </c>
      <c r="DQ43" s="7">
        <v>21</v>
      </c>
      <c r="DR43" s="7">
        <v>30</v>
      </c>
      <c r="DS43" s="99">
        <v>22</v>
      </c>
      <c r="DT43" s="99">
        <v>38</v>
      </c>
      <c r="DU43" s="99">
        <v>48</v>
      </c>
      <c r="DV43" s="99">
        <v>62</v>
      </c>
      <c r="DW43" s="99">
        <v>56</v>
      </c>
      <c r="DX43" s="99">
        <v>90</v>
      </c>
      <c r="DY43" s="99">
        <v>102</v>
      </c>
      <c r="DZ43" s="99">
        <v>120</v>
      </c>
      <c r="EA43" s="130">
        <v>123</v>
      </c>
      <c r="EB43" s="3"/>
      <c r="EC43" s="3"/>
      <c r="ED43" s="3"/>
      <c r="EE43" s="3"/>
      <c r="EF43" s="3"/>
      <c r="EG43" s="3"/>
      <c r="EH43" s="3"/>
      <c r="EI43" s="3"/>
    </row>
    <row r="44" spans="1:139">
      <c r="A44" s="103" t="s">
        <v>52</v>
      </c>
      <c r="B44" s="99">
        <v>849</v>
      </c>
      <c r="C44" s="7">
        <v>768</v>
      </c>
      <c r="D44" s="7">
        <v>777</v>
      </c>
      <c r="E44" s="7">
        <v>643</v>
      </c>
      <c r="F44" s="99">
        <v>536</v>
      </c>
      <c r="G44" s="99">
        <v>580</v>
      </c>
      <c r="H44" s="99">
        <v>512</v>
      </c>
      <c r="I44" s="99">
        <v>503</v>
      </c>
      <c r="J44" s="99">
        <v>408</v>
      </c>
      <c r="K44" s="99">
        <v>604</v>
      </c>
      <c r="L44" s="99">
        <v>641</v>
      </c>
      <c r="M44" s="99">
        <v>507</v>
      </c>
      <c r="N44" s="130">
        <v>628</v>
      </c>
      <c r="O44" s="102">
        <v>849</v>
      </c>
      <c r="P44" s="7">
        <v>764</v>
      </c>
      <c r="Q44" s="7">
        <v>776</v>
      </c>
      <c r="R44" s="7">
        <v>641</v>
      </c>
      <c r="S44" s="99">
        <v>533</v>
      </c>
      <c r="T44" s="99">
        <v>575</v>
      </c>
      <c r="U44" s="99">
        <v>511</v>
      </c>
      <c r="V44" s="99">
        <v>501</v>
      </c>
      <c r="W44" s="99">
        <v>408</v>
      </c>
      <c r="X44" s="99">
        <v>603</v>
      </c>
      <c r="Y44" s="99">
        <v>639</v>
      </c>
      <c r="Z44" s="99">
        <v>503</v>
      </c>
      <c r="AA44" s="130">
        <v>625</v>
      </c>
      <c r="AB44" s="102">
        <v>618</v>
      </c>
      <c r="AC44" s="7">
        <v>589</v>
      </c>
      <c r="AD44" s="7">
        <v>583</v>
      </c>
      <c r="AE44" s="7">
        <v>484</v>
      </c>
      <c r="AF44" s="99">
        <v>390</v>
      </c>
      <c r="AG44" s="99">
        <v>400</v>
      </c>
      <c r="AH44" s="99">
        <v>328</v>
      </c>
      <c r="AI44" s="99">
        <v>321</v>
      </c>
      <c r="AJ44" s="99">
        <v>246</v>
      </c>
      <c r="AK44" s="99">
        <v>330</v>
      </c>
      <c r="AL44" s="99">
        <v>313</v>
      </c>
      <c r="AM44" s="99">
        <v>256</v>
      </c>
      <c r="AN44" s="130">
        <v>332</v>
      </c>
      <c r="AO44" s="102">
        <v>231</v>
      </c>
      <c r="AP44" s="7">
        <v>179</v>
      </c>
      <c r="AQ44" s="7">
        <v>194</v>
      </c>
      <c r="AR44" s="7">
        <v>159</v>
      </c>
      <c r="AS44" s="99">
        <v>146</v>
      </c>
      <c r="AT44" s="99">
        <v>180</v>
      </c>
      <c r="AU44" s="99">
        <v>184</v>
      </c>
      <c r="AV44" s="99">
        <v>182</v>
      </c>
      <c r="AW44" s="99">
        <v>162</v>
      </c>
      <c r="AX44" s="99">
        <v>274</v>
      </c>
      <c r="AY44" s="99">
        <v>328</v>
      </c>
      <c r="AZ44" s="99">
        <v>251</v>
      </c>
      <c r="BA44" s="130">
        <v>296</v>
      </c>
      <c r="BB44" s="102">
        <v>798</v>
      </c>
      <c r="BC44" s="7">
        <v>714</v>
      </c>
      <c r="BD44" s="7">
        <v>720</v>
      </c>
      <c r="BE44" s="7">
        <v>590</v>
      </c>
      <c r="BF44" s="99">
        <v>487</v>
      </c>
      <c r="BG44" s="99">
        <v>529</v>
      </c>
      <c r="BH44" s="99">
        <v>462</v>
      </c>
      <c r="BI44" s="99">
        <v>452</v>
      </c>
      <c r="BJ44" s="99">
        <v>378</v>
      </c>
      <c r="BK44" s="99">
        <v>552</v>
      </c>
      <c r="BL44" s="99">
        <v>587</v>
      </c>
      <c r="BM44" s="99">
        <v>452</v>
      </c>
      <c r="BN44" s="130">
        <v>570</v>
      </c>
      <c r="BO44" s="102">
        <v>26</v>
      </c>
      <c r="BP44" s="7">
        <v>29</v>
      </c>
      <c r="BQ44" s="7">
        <v>28</v>
      </c>
      <c r="BR44" s="7">
        <v>24</v>
      </c>
      <c r="BS44" s="99">
        <v>18</v>
      </c>
      <c r="BT44" s="99">
        <v>17</v>
      </c>
      <c r="BU44" s="99">
        <v>22</v>
      </c>
      <c r="BV44" s="99">
        <v>20</v>
      </c>
      <c r="BW44" s="99">
        <v>15</v>
      </c>
      <c r="BX44" s="99">
        <v>28</v>
      </c>
      <c r="BY44" s="99">
        <v>28</v>
      </c>
      <c r="BZ44" s="99">
        <v>24</v>
      </c>
      <c r="CA44" s="130">
        <v>24</v>
      </c>
      <c r="CB44" s="102"/>
      <c r="CC44" s="7"/>
      <c r="CD44" s="7"/>
      <c r="CE44" s="7"/>
      <c r="CN44"/>
      <c r="CO44" s="102">
        <v>3</v>
      </c>
      <c r="CP44" s="7">
        <v>6</v>
      </c>
      <c r="CQ44" s="7">
        <v>6</v>
      </c>
      <c r="CR44" s="7">
        <v>7</v>
      </c>
      <c r="CS44" s="99">
        <v>7</v>
      </c>
      <c r="CT44" s="99">
        <v>5</v>
      </c>
      <c r="CU44" s="99">
        <v>6</v>
      </c>
      <c r="CV44" s="99">
        <v>6</v>
      </c>
      <c r="CW44" s="99">
        <v>4</v>
      </c>
      <c r="CX44" s="99">
        <v>8</v>
      </c>
      <c r="CY44" s="99">
        <v>9</v>
      </c>
      <c r="CZ44" s="99">
        <v>9</v>
      </c>
      <c r="DA44" s="130">
        <v>13</v>
      </c>
      <c r="DB44" s="102"/>
      <c r="DC44" s="7"/>
      <c r="DD44" s="7"/>
      <c r="DE44" s="7"/>
      <c r="DI44" s="99">
        <v>1</v>
      </c>
      <c r="DJ44" s="99">
        <v>2</v>
      </c>
      <c r="DK44" s="99">
        <v>2</v>
      </c>
      <c r="DL44" s="99">
        <v>3</v>
      </c>
      <c r="DM44" s="99">
        <v>0</v>
      </c>
      <c r="DN44" s="130">
        <v>3</v>
      </c>
      <c r="DO44" s="102">
        <v>22</v>
      </c>
      <c r="DP44" s="7">
        <v>15</v>
      </c>
      <c r="DQ44" s="7">
        <v>22</v>
      </c>
      <c r="DR44" s="7">
        <v>20</v>
      </c>
      <c r="DS44" s="99">
        <v>21</v>
      </c>
      <c r="DT44" s="99">
        <v>24</v>
      </c>
      <c r="DU44" s="99">
        <v>21</v>
      </c>
      <c r="DV44" s="99">
        <v>22</v>
      </c>
      <c r="DW44" s="99">
        <v>9</v>
      </c>
      <c r="DX44" s="99">
        <v>13</v>
      </c>
      <c r="DY44" s="99">
        <v>12</v>
      </c>
      <c r="DZ44" s="99">
        <v>18</v>
      </c>
      <c r="EA44" s="130">
        <v>15</v>
      </c>
      <c r="EB44" s="3"/>
      <c r="EC44" s="3"/>
      <c r="ED44" s="3"/>
      <c r="EE44" s="3"/>
      <c r="EF44" s="3"/>
      <c r="EG44" s="3"/>
      <c r="EH44" s="3"/>
      <c r="EI44" s="3"/>
    </row>
    <row r="45" spans="1:139">
      <c r="A45" s="103" t="s">
        <v>53</v>
      </c>
      <c r="B45" s="99">
        <v>1064</v>
      </c>
      <c r="C45" s="7">
        <v>680</v>
      </c>
      <c r="D45" s="7">
        <v>712</v>
      </c>
      <c r="E45" s="7">
        <v>849</v>
      </c>
      <c r="F45" s="99">
        <v>651</v>
      </c>
      <c r="G45" s="99">
        <v>820</v>
      </c>
      <c r="H45" s="99">
        <v>866</v>
      </c>
      <c r="I45" s="99">
        <v>877</v>
      </c>
      <c r="J45" s="99">
        <v>951</v>
      </c>
      <c r="K45" s="99">
        <v>1303</v>
      </c>
      <c r="L45" s="99">
        <v>1384</v>
      </c>
      <c r="M45" s="99">
        <v>1370</v>
      </c>
      <c r="N45" s="130">
        <v>1464</v>
      </c>
      <c r="O45" s="102">
        <v>1064</v>
      </c>
      <c r="P45" s="7">
        <v>679</v>
      </c>
      <c r="Q45" s="7">
        <v>712</v>
      </c>
      <c r="R45" s="7">
        <v>838</v>
      </c>
      <c r="S45" s="99">
        <v>648</v>
      </c>
      <c r="T45" s="99">
        <v>814</v>
      </c>
      <c r="U45" s="99">
        <v>864</v>
      </c>
      <c r="V45" s="99">
        <v>874</v>
      </c>
      <c r="W45" s="99">
        <v>936</v>
      </c>
      <c r="X45" s="99">
        <v>1285</v>
      </c>
      <c r="Y45" s="99">
        <v>1364</v>
      </c>
      <c r="Z45" s="99">
        <v>1353</v>
      </c>
      <c r="AA45" s="130">
        <v>1426</v>
      </c>
      <c r="AB45" s="102">
        <v>675</v>
      </c>
      <c r="AC45" s="7">
        <v>463</v>
      </c>
      <c r="AD45" s="7">
        <v>464</v>
      </c>
      <c r="AE45" s="7">
        <v>528</v>
      </c>
      <c r="AF45" s="99">
        <v>368</v>
      </c>
      <c r="AG45" s="99">
        <v>432</v>
      </c>
      <c r="AH45" s="99">
        <v>458</v>
      </c>
      <c r="AI45" s="99">
        <v>446</v>
      </c>
      <c r="AJ45" s="99">
        <v>490</v>
      </c>
      <c r="AK45" s="99">
        <v>649</v>
      </c>
      <c r="AL45" s="99">
        <v>672</v>
      </c>
      <c r="AM45" s="99">
        <v>660</v>
      </c>
      <c r="AN45" s="130">
        <v>643</v>
      </c>
      <c r="AO45" s="102">
        <v>389</v>
      </c>
      <c r="AP45" s="7">
        <v>217</v>
      </c>
      <c r="AQ45" s="7">
        <v>248</v>
      </c>
      <c r="AR45" s="7">
        <v>321</v>
      </c>
      <c r="AS45" s="99">
        <v>283</v>
      </c>
      <c r="AT45" s="99">
        <v>388</v>
      </c>
      <c r="AU45" s="99">
        <v>408</v>
      </c>
      <c r="AV45" s="99">
        <v>431</v>
      </c>
      <c r="AW45" s="99">
        <v>461</v>
      </c>
      <c r="AX45" s="99">
        <v>654</v>
      </c>
      <c r="AY45" s="99">
        <v>712</v>
      </c>
      <c r="AZ45" s="99">
        <v>710</v>
      </c>
      <c r="BA45" s="130">
        <v>821</v>
      </c>
      <c r="BB45" s="102">
        <v>1007</v>
      </c>
      <c r="BC45" s="7">
        <v>621</v>
      </c>
      <c r="BD45" s="7">
        <v>652</v>
      </c>
      <c r="BE45" s="7">
        <v>753</v>
      </c>
      <c r="BF45" s="99">
        <v>564</v>
      </c>
      <c r="BG45" s="99">
        <v>697</v>
      </c>
      <c r="BH45" s="99">
        <v>775</v>
      </c>
      <c r="BI45" s="99">
        <v>772</v>
      </c>
      <c r="BJ45" s="99">
        <v>824</v>
      </c>
      <c r="BK45" s="99">
        <v>1130</v>
      </c>
      <c r="BL45" s="99">
        <v>1197</v>
      </c>
      <c r="BM45" s="99">
        <v>1131</v>
      </c>
      <c r="BN45" s="130">
        <v>1231</v>
      </c>
      <c r="BO45" s="102">
        <v>31</v>
      </c>
      <c r="BP45" s="7">
        <v>17</v>
      </c>
      <c r="BQ45" s="7">
        <v>28</v>
      </c>
      <c r="BR45" s="7">
        <v>33</v>
      </c>
      <c r="BS45" s="99">
        <v>33</v>
      </c>
      <c r="BT45" s="99">
        <v>43</v>
      </c>
      <c r="BU45" s="99">
        <v>54</v>
      </c>
      <c r="BV45" s="99">
        <v>50</v>
      </c>
      <c r="BW45" s="99">
        <v>41</v>
      </c>
      <c r="BX45" s="99">
        <v>51</v>
      </c>
      <c r="BY45" s="99">
        <v>61</v>
      </c>
      <c r="BZ45" s="99">
        <v>58</v>
      </c>
      <c r="CA45" s="130">
        <v>61</v>
      </c>
      <c r="CB45" s="102"/>
      <c r="CC45" s="7"/>
      <c r="CD45" s="7"/>
      <c r="CE45" s="7"/>
      <c r="CN45"/>
      <c r="CO45" s="102">
        <v>10</v>
      </c>
      <c r="CP45" s="7">
        <v>5</v>
      </c>
      <c r="CQ45" s="7">
        <v>11</v>
      </c>
      <c r="CR45" s="7">
        <v>13</v>
      </c>
      <c r="CS45" s="99">
        <v>10</v>
      </c>
      <c r="CT45" s="99">
        <v>15</v>
      </c>
      <c r="CU45" s="99">
        <v>16</v>
      </c>
      <c r="CV45" s="99">
        <v>23</v>
      </c>
      <c r="CW45" s="99">
        <v>24</v>
      </c>
      <c r="CX45" s="99">
        <v>42</v>
      </c>
      <c r="CY45" s="99">
        <v>40</v>
      </c>
      <c r="CZ45" s="99">
        <v>39</v>
      </c>
      <c r="DA45" s="130">
        <v>43</v>
      </c>
      <c r="DB45" s="102"/>
      <c r="DC45" s="7"/>
      <c r="DD45" s="7"/>
      <c r="DE45" s="7"/>
      <c r="DI45" s="99">
        <v>1</v>
      </c>
      <c r="DJ45" s="99">
        <v>8</v>
      </c>
      <c r="DK45" s="99">
        <v>18</v>
      </c>
      <c r="DL45" s="99">
        <v>23</v>
      </c>
      <c r="DM45" s="99">
        <v>20</v>
      </c>
      <c r="DN45" s="130">
        <v>26</v>
      </c>
      <c r="DO45" s="102">
        <v>16</v>
      </c>
      <c r="DP45" s="7">
        <v>36</v>
      </c>
      <c r="DQ45" s="7">
        <v>21</v>
      </c>
      <c r="DR45" s="7">
        <v>39</v>
      </c>
      <c r="DS45" s="99">
        <v>41</v>
      </c>
      <c r="DT45" s="99">
        <v>59</v>
      </c>
      <c r="DU45" s="99">
        <v>19</v>
      </c>
      <c r="DV45" s="99">
        <v>28</v>
      </c>
      <c r="DW45" s="99">
        <v>39</v>
      </c>
      <c r="DX45" s="99">
        <v>44</v>
      </c>
      <c r="DY45" s="99">
        <v>43</v>
      </c>
      <c r="DZ45" s="99">
        <v>105</v>
      </c>
      <c r="EA45" s="130">
        <v>65</v>
      </c>
      <c r="EB45" s="3"/>
      <c r="EC45" s="3"/>
      <c r="ED45" s="3"/>
      <c r="EE45" s="3"/>
      <c r="EF45" s="3"/>
      <c r="EG45" s="3"/>
      <c r="EH45" s="3"/>
      <c r="EI45" s="3"/>
    </row>
    <row r="46" spans="1:139">
      <c r="A46" s="103" t="s">
        <v>54</v>
      </c>
      <c r="B46" s="99">
        <v>3210</v>
      </c>
      <c r="C46" s="7">
        <v>3252</v>
      </c>
      <c r="D46" s="7">
        <v>3110</v>
      </c>
      <c r="E46" s="7">
        <v>3164</v>
      </c>
      <c r="F46" s="99">
        <v>2651</v>
      </c>
      <c r="G46" s="99">
        <v>3462</v>
      </c>
      <c r="H46" s="99">
        <v>3584</v>
      </c>
      <c r="I46" s="99">
        <v>3525</v>
      </c>
      <c r="J46" s="99">
        <v>3503</v>
      </c>
      <c r="K46" s="99">
        <v>4351</v>
      </c>
      <c r="L46" s="99">
        <v>4444</v>
      </c>
      <c r="M46" s="99">
        <v>4538</v>
      </c>
      <c r="N46" s="130">
        <v>4365</v>
      </c>
      <c r="O46" s="102">
        <v>3210</v>
      </c>
      <c r="P46" s="7">
        <v>3250</v>
      </c>
      <c r="Q46" s="7">
        <v>3104</v>
      </c>
      <c r="R46" s="7">
        <v>3157</v>
      </c>
      <c r="S46" s="99">
        <v>2637</v>
      </c>
      <c r="T46" s="99">
        <v>3440</v>
      </c>
      <c r="U46" s="99">
        <v>3545</v>
      </c>
      <c r="V46" s="99">
        <v>3475</v>
      </c>
      <c r="W46" s="99">
        <v>3457</v>
      </c>
      <c r="X46" s="99">
        <v>4287</v>
      </c>
      <c r="Y46" s="99">
        <v>4400</v>
      </c>
      <c r="Z46" s="99">
        <v>4494</v>
      </c>
      <c r="AA46" s="130">
        <v>4319</v>
      </c>
      <c r="AB46" s="102">
        <v>1935</v>
      </c>
      <c r="AC46" s="7">
        <v>1884</v>
      </c>
      <c r="AD46" s="7">
        <v>1804</v>
      </c>
      <c r="AE46" s="7">
        <v>1785</v>
      </c>
      <c r="AF46" s="99">
        <v>1412</v>
      </c>
      <c r="AG46" s="99">
        <v>1736</v>
      </c>
      <c r="AH46" s="99">
        <v>1716</v>
      </c>
      <c r="AI46" s="99">
        <v>1723</v>
      </c>
      <c r="AJ46" s="99">
        <v>1706</v>
      </c>
      <c r="AK46" s="99">
        <v>2029</v>
      </c>
      <c r="AL46" s="99">
        <v>2050</v>
      </c>
      <c r="AM46" s="99">
        <v>2051</v>
      </c>
      <c r="AN46" s="130">
        <v>1909</v>
      </c>
      <c r="AO46" s="102">
        <v>1275</v>
      </c>
      <c r="AP46" s="7">
        <v>1368</v>
      </c>
      <c r="AQ46" s="7">
        <v>1306</v>
      </c>
      <c r="AR46" s="7">
        <v>1379</v>
      </c>
      <c r="AS46" s="99">
        <v>1239</v>
      </c>
      <c r="AT46" s="99">
        <v>1726</v>
      </c>
      <c r="AU46" s="99">
        <v>1868</v>
      </c>
      <c r="AV46" s="99">
        <v>1802</v>
      </c>
      <c r="AW46" s="99">
        <v>1797</v>
      </c>
      <c r="AX46" s="99">
        <v>2322</v>
      </c>
      <c r="AY46" s="99">
        <v>2394</v>
      </c>
      <c r="AZ46" s="99">
        <v>2487</v>
      </c>
      <c r="BA46" s="130">
        <v>2456</v>
      </c>
      <c r="BB46" s="102">
        <v>2861</v>
      </c>
      <c r="BC46" s="7">
        <v>2859</v>
      </c>
      <c r="BD46" s="7">
        <v>2708</v>
      </c>
      <c r="BE46" s="7">
        <v>2758</v>
      </c>
      <c r="BF46" s="99">
        <v>2279</v>
      </c>
      <c r="BG46" s="99">
        <v>2966</v>
      </c>
      <c r="BH46" s="99">
        <v>3029</v>
      </c>
      <c r="BI46" s="99">
        <v>3024</v>
      </c>
      <c r="BJ46" s="99">
        <v>2961</v>
      </c>
      <c r="BK46" s="99">
        <v>3664</v>
      </c>
      <c r="BL46" s="99">
        <v>3730</v>
      </c>
      <c r="BM46" s="99">
        <v>3767</v>
      </c>
      <c r="BN46" s="130">
        <v>3529</v>
      </c>
      <c r="BO46" s="102">
        <v>269</v>
      </c>
      <c r="BP46" s="7">
        <v>298</v>
      </c>
      <c r="BQ46" s="7">
        <v>299</v>
      </c>
      <c r="BR46" s="7">
        <v>292</v>
      </c>
      <c r="BS46" s="99">
        <v>263</v>
      </c>
      <c r="BT46" s="99">
        <v>324</v>
      </c>
      <c r="BU46" s="99">
        <v>339</v>
      </c>
      <c r="BV46" s="99">
        <v>291</v>
      </c>
      <c r="BW46" s="99">
        <v>292</v>
      </c>
      <c r="BX46" s="99">
        <v>370</v>
      </c>
      <c r="BY46" s="99">
        <v>385</v>
      </c>
      <c r="BZ46" s="99">
        <v>400</v>
      </c>
      <c r="CA46" s="130">
        <v>417</v>
      </c>
      <c r="CB46" s="102"/>
      <c r="CC46" s="7"/>
      <c r="CD46" s="7"/>
      <c r="CE46" s="7"/>
      <c r="CN46"/>
      <c r="CO46" s="102">
        <v>27</v>
      </c>
      <c r="CP46" s="7">
        <v>32</v>
      </c>
      <c r="CQ46" s="7">
        <v>33</v>
      </c>
      <c r="CR46" s="7">
        <v>32</v>
      </c>
      <c r="CS46" s="99">
        <v>38</v>
      </c>
      <c r="CT46" s="99">
        <v>56</v>
      </c>
      <c r="CU46" s="99">
        <v>65</v>
      </c>
      <c r="CV46" s="99">
        <v>57</v>
      </c>
      <c r="CW46" s="99">
        <v>66</v>
      </c>
      <c r="CX46" s="99">
        <v>90</v>
      </c>
      <c r="CY46" s="99">
        <v>90</v>
      </c>
      <c r="CZ46" s="99">
        <v>108</v>
      </c>
      <c r="DA46" s="130">
        <v>123</v>
      </c>
      <c r="DB46" s="102"/>
      <c r="DC46" s="7"/>
      <c r="DD46" s="7"/>
      <c r="DE46" s="7"/>
      <c r="DI46" s="99">
        <v>1</v>
      </c>
      <c r="DJ46" s="99">
        <v>28</v>
      </c>
      <c r="DK46" s="99">
        <v>28</v>
      </c>
      <c r="DL46" s="99">
        <v>37</v>
      </c>
      <c r="DM46" s="99">
        <v>44</v>
      </c>
      <c r="DN46" s="130">
        <v>61</v>
      </c>
      <c r="DO46" s="102">
        <v>53</v>
      </c>
      <c r="DP46" s="7">
        <v>61</v>
      </c>
      <c r="DQ46" s="7">
        <v>64</v>
      </c>
      <c r="DR46" s="7">
        <v>75</v>
      </c>
      <c r="DS46" s="99">
        <v>57</v>
      </c>
      <c r="DT46" s="99">
        <v>94</v>
      </c>
      <c r="DU46" s="99">
        <v>112</v>
      </c>
      <c r="DV46" s="99">
        <v>102</v>
      </c>
      <c r="DW46" s="99">
        <v>110</v>
      </c>
      <c r="DX46" s="99">
        <v>135</v>
      </c>
      <c r="DY46" s="99">
        <v>158</v>
      </c>
      <c r="DZ46" s="99">
        <v>175</v>
      </c>
      <c r="EA46" s="130">
        <v>189</v>
      </c>
      <c r="EB46" s="3"/>
      <c r="EC46" s="3"/>
      <c r="ED46" s="3"/>
      <c r="EE46" s="3"/>
      <c r="EF46" s="3"/>
      <c r="EG46" s="3"/>
      <c r="EH46" s="3"/>
      <c r="EI46" s="3"/>
    </row>
    <row r="47" spans="1:139">
      <c r="A47" s="103" t="s">
        <v>55</v>
      </c>
      <c r="B47" s="99">
        <v>1166</v>
      </c>
      <c r="C47" s="7">
        <v>1180</v>
      </c>
      <c r="D47" s="7">
        <v>1297</v>
      </c>
      <c r="E47" s="7">
        <v>1329</v>
      </c>
      <c r="F47" s="99">
        <v>898</v>
      </c>
      <c r="G47" s="99">
        <v>1025</v>
      </c>
      <c r="H47" s="99">
        <v>2401</v>
      </c>
      <c r="I47" s="99">
        <v>2780</v>
      </c>
      <c r="J47" s="99">
        <v>2870</v>
      </c>
      <c r="K47" s="99">
        <v>1030</v>
      </c>
      <c r="L47" s="99">
        <v>1062</v>
      </c>
      <c r="M47" s="99">
        <v>1142</v>
      </c>
      <c r="N47" s="130">
        <v>1294</v>
      </c>
      <c r="O47" s="102">
        <v>1166</v>
      </c>
      <c r="P47" s="7">
        <v>1166</v>
      </c>
      <c r="Q47" s="7">
        <v>1254</v>
      </c>
      <c r="R47" s="7">
        <v>1299</v>
      </c>
      <c r="S47" s="99">
        <v>882</v>
      </c>
      <c r="T47" s="99">
        <v>1015</v>
      </c>
      <c r="U47" s="99">
        <v>2327</v>
      </c>
      <c r="V47" s="99">
        <v>2753</v>
      </c>
      <c r="W47" s="99">
        <v>2826</v>
      </c>
      <c r="X47" s="99">
        <v>1021</v>
      </c>
      <c r="Y47" s="99">
        <v>1044</v>
      </c>
      <c r="Z47" s="99">
        <v>1131</v>
      </c>
      <c r="AA47" s="130">
        <v>1283</v>
      </c>
      <c r="AB47" s="102">
        <v>515</v>
      </c>
      <c r="AC47" s="7">
        <v>492</v>
      </c>
      <c r="AD47" s="7">
        <v>516</v>
      </c>
      <c r="AE47" s="7">
        <v>521</v>
      </c>
      <c r="AF47" s="99">
        <v>426</v>
      </c>
      <c r="AG47" s="99">
        <v>502</v>
      </c>
      <c r="AH47" s="99">
        <v>999</v>
      </c>
      <c r="AI47" s="99">
        <v>1220</v>
      </c>
      <c r="AJ47" s="99">
        <v>1252</v>
      </c>
      <c r="AK47" s="99">
        <v>489</v>
      </c>
      <c r="AL47" s="99">
        <v>505</v>
      </c>
      <c r="AM47" s="99">
        <v>528</v>
      </c>
      <c r="AN47" s="130">
        <v>602</v>
      </c>
      <c r="AO47" s="102">
        <v>651</v>
      </c>
      <c r="AP47" s="7">
        <v>688</v>
      </c>
      <c r="AQ47" s="7">
        <v>781</v>
      </c>
      <c r="AR47" s="7">
        <v>808</v>
      </c>
      <c r="AS47" s="99">
        <v>472</v>
      </c>
      <c r="AT47" s="99">
        <v>523</v>
      </c>
      <c r="AU47" s="99">
        <v>1402</v>
      </c>
      <c r="AV47" s="99">
        <v>1560</v>
      </c>
      <c r="AW47" s="99">
        <v>1618</v>
      </c>
      <c r="AX47" s="99">
        <v>541</v>
      </c>
      <c r="AY47" s="99">
        <v>557</v>
      </c>
      <c r="AZ47" s="99">
        <v>614</v>
      </c>
      <c r="BA47" s="130">
        <v>692</v>
      </c>
      <c r="BB47" s="102">
        <v>1088</v>
      </c>
      <c r="BC47" s="7">
        <v>1095</v>
      </c>
      <c r="BD47" s="7">
        <v>1169</v>
      </c>
      <c r="BE47" s="7">
        <v>1199</v>
      </c>
      <c r="BF47" s="99">
        <v>816</v>
      </c>
      <c r="BG47" s="99">
        <v>932</v>
      </c>
      <c r="BH47" s="99">
        <v>2117</v>
      </c>
      <c r="BI47" s="99">
        <v>2436</v>
      </c>
      <c r="BJ47" s="99">
        <v>2488</v>
      </c>
      <c r="BK47" s="99">
        <v>924</v>
      </c>
      <c r="BL47" s="99">
        <v>942</v>
      </c>
      <c r="BM47" s="99">
        <v>1018</v>
      </c>
      <c r="BN47" s="130">
        <v>1146</v>
      </c>
      <c r="BO47" s="102">
        <v>42</v>
      </c>
      <c r="BP47" s="7">
        <v>44</v>
      </c>
      <c r="BQ47" s="7">
        <v>45</v>
      </c>
      <c r="BR47" s="7">
        <v>43</v>
      </c>
      <c r="BS47" s="99">
        <v>28</v>
      </c>
      <c r="BT47" s="99">
        <v>37</v>
      </c>
      <c r="BU47" s="99">
        <v>86</v>
      </c>
      <c r="BV47" s="99">
        <v>106</v>
      </c>
      <c r="BW47" s="99">
        <v>95</v>
      </c>
      <c r="BX47" s="99">
        <v>29</v>
      </c>
      <c r="BY47" s="99">
        <v>30</v>
      </c>
      <c r="BZ47" s="99">
        <v>38</v>
      </c>
      <c r="CA47" s="130">
        <v>44</v>
      </c>
      <c r="CB47" s="102"/>
      <c r="CC47" s="7"/>
      <c r="CD47" s="7"/>
      <c r="CE47" s="7"/>
      <c r="CN47"/>
      <c r="CO47" s="102">
        <v>9</v>
      </c>
      <c r="CP47" s="7">
        <v>9</v>
      </c>
      <c r="CQ47" s="7">
        <v>15</v>
      </c>
      <c r="CR47" s="7">
        <v>21</v>
      </c>
      <c r="CS47" s="99">
        <v>10</v>
      </c>
      <c r="CT47" s="99">
        <v>12</v>
      </c>
      <c r="CU47" s="99">
        <v>38</v>
      </c>
      <c r="CV47" s="99">
        <v>50</v>
      </c>
      <c r="CW47" s="99">
        <v>51</v>
      </c>
      <c r="CX47" s="99">
        <v>22</v>
      </c>
      <c r="CY47" s="99">
        <v>18</v>
      </c>
      <c r="CZ47" s="99">
        <v>18</v>
      </c>
      <c r="DA47" s="130">
        <v>21</v>
      </c>
      <c r="DB47" s="102"/>
      <c r="DC47" s="7"/>
      <c r="DD47" s="7"/>
      <c r="DE47" s="7"/>
      <c r="DI47" s="99">
        <v>14</v>
      </c>
      <c r="DJ47" s="99">
        <v>20</v>
      </c>
      <c r="DK47" s="99">
        <v>8</v>
      </c>
      <c r="DL47" s="99">
        <v>8</v>
      </c>
      <c r="DM47" s="99">
        <v>9</v>
      </c>
      <c r="DN47" s="130">
        <v>16</v>
      </c>
      <c r="DO47" s="102">
        <v>27</v>
      </c>
      <c r="DP47" s="7">
        <v>18</v>
      </c>
      <c r="DQ47" s="7">
        <v>25</v>
      </c>
      <c r="DR47" s="7">
        <v>36</v>
      </c>
      <c r="DS47" s="99">
        <v>28</v>
      </c>
      <c r="DT47" s="99">
        <v>34</v>
      </c>
      <c r="DU47" s="99">
        <v>86</v>
      </c>
      <c r="DV47" s="99">
        <v>147</v>
      </c>
      <c r="DW47" s="99">
        <v>172</v>
      </c>
      <c r="DX47" s="99">
        <v>38</v>
      </c>
      <c r="DY47" s="99">
        <v>46</v>
      </c>
      <c r="DZ47" s="99">
        <v>48</v>
      </c>
      <c r="EA47" s="130">
        <v>56</v>
      </c>
      <c r="EB47" s="3"/>
      <c r="EC47" s="3"/>
      <c r="ED47" s="3"/>
      <c r="EE47" s="3"/>
      <c r="EF47" s="3"/>
      <c r="EG47" s="3"/>
      <c r="EH47" s="3"/>
      <c r="EI47" s="3"/>
    </row>
    <row r="48" spans="1:139">
      <c r="A48" s="103" t="s">
        <v>56</v>
      </c>
      <c r="B48" s="99">
        <v>899</v>
      </c>
      <c r="C48" s="7">
        <v>1025</v>
      </c>
      <c r="D48" s="7">
        <v>1065</v>
      </c>
      <c r="E48" s="7">
        <v>1159</v>
      </c>
      <c r="F48" s="99">
        <v>1551</v>
      </c>
      <c r="G48" s="99">
        <v>1676</v>
      </c>
      <c r="H48" s="99">
        <v>1691</v>
      </c>
      <c r="I48" s="99">
        <v>1763</v>
      </c>
      <c r="J48" s="99">
        <v>1790</v>
      </c>
      <c r="K48" s="99">
        <v>2061</v>
      </c>
      <c r="L48" s="99">
        <v>1990</v>
      </c>
      <c r="M48" s="99">
        <v>2022</v>
      </c>
      <c r="N48" s="130">
        <v>1406</v>
      </c>
      <c r="O48" s="102">
        <v>899</v>
      </c>
      <c r="P48" s="7">
        <v>1023</v>
      </c>
      <c r="Q48" s="7">
        <v>1063</v>
      </c>
      <c r="R48" s="7">
        <v>1157</v>
      </c>
      <c r="S48" s="99">
        <v>1541</v>
      </c>
      <c r="T48" s="99">
        <v>1655</v>
      </c>
      <c r="U48" s="99">
        <v>1687</v>
      </c>
      <c r="V48" s="99">
        <v>1753</v>
      </c>
      <c r="W48" s="99">
        <v>1776</v>
      </c>
      <c r="X48" s="99">
        <v>2040</v>
      </c>
      <c r="Y48" s="99">
        <v>1973</v>
      </c>
      <c r="Z48" s="99">
        <v>1995</v>
      </c>
      <c r="AA48" s="130">
        <v>1377</v>
      </c>
      <c r="AB48" s="102">
        <v>586</v>
      </c>
      <c r="AC48" s="7">
        <v>625</v>
      </c>
      <c r="AD48" s="7">
        <v>640</v>
      </c>
      <c r="AE48" s="7">
        <v>675</v>
      </c>
      <c r="AF48" s="99">
        <v>817</v>
      </c>
      <c r="AG48" s="99">
        <v>884</v>
      </c>
      <c r="AH48" s="99">
        <v>881</v>
      </c>
      <c r="AI48" s="99">
        <v>880</v>
      </c>
      <c r="AJ48" s="99">
        <v>878</v>
      </c>
      <c r="AK48" s="99">
        <v>973</v>
      </c>
      <c r="AL48" s="99">
        <v>928</v>
      </c>
      <c r="AM48" s="99">
        <v>939</v>
      </c>
      <c r="AN48" s="130">
        <v>706</v>
      </c>
      <c r="AO48" s="102">
        <v>313</v>
      </c>
      <c r="AP48" s="7">
        <v>400</v>
      </c>
      <c r="AQ48" s="7">
        <v>425</v>
      </c>
      <c r="AR48" s="7">
        <v>484</v>
      </c>
      <c r="AS48" s="99">
        <v>734</v>
      </c>
      <c r="AT48" s="99">
        <v>792</v>
      </c>
      <c r="AU48" s="99">
        <v>810</v>
      </c>
      <c r="AV48" s="99">
        <v>883</v>
      </c>
      <c r="AW48" s="99">
        <v>912</v>
      </c>
      <c r="AX48" s="99">
        <v>1088</v>
      </c>
      <c r="AY48" s="99">
        <v>1062</v>
      </c>
      <c r="AZ48" s="99">
        <v>1083</v>
      </c>
      <c r="BA48" s="130">
        <v>700</v>
      </c>
      <c r="BB48" s="102">
        <v>855</v>
      </c>
      <c r="BC48" s="7">
        <v>922</v>
      </c>
      <c r="BD48" s="7">
        <v>955</v>
      </c>
      <c r="BE48" s="7">
        <v>1044</v>
      </c>
      <c r="BF48" s="99">
        <v>1369</v>
      </c>
      <c r="BG48" s="99">
        <v>1477</v>
      </c>
      <c r="BH48" s="99">
        <v>1496</v>
      </c>
      <c r="BI48" s="99">
        <v>1542</v>
      </c>
      <c r="BJ48" s="99">
        <v>1561</v>
      </c>
      <c r="BK48" s="99">
        <v>1811</v>
      </c>
      <c r="BL48" s="99">
        <v>1730</v>
      </c>
      <c r="BM48" s="99">
        <v>1729</v>
      </c>
      <c r="BN48" s="130">
        <v>1195</v>
      </c>
      <c r="BO48" s="102">
        <v>34</v>
      </c>
      <c r="BP48" s="7">
        <v>84</v>
      </c>
      <c r="BQ48" s="7">
        <v>87</v>
      </c>
      <c r="BR48" s="7">
        <v>86</v>
      </c>
      <c r="BS48" s="99">
        <v>129</v>
      </c>
      <c r="BT48" s="99">
        <v>127</v>
      </c>
      <c r="BU48" s="99">
        <v>138</v>
      </c>
      <c r="BV48" s="99">
        <v>157</v>
      </c>
      <c r="BW48" s="99">
        <v>152</v>
      </c>
      <c r="BX48" s="99">
        <v>145</v>
      </c>
      <c r="BY48" s="99">
        <v>142</v>
      </c>
      <c r="BZ48" s="99">
        <v>150</v>
      </c>
      <c r="CA48" s="130">
        <v>100</v>
      </c>
      <c r="CB48" s="102"/>
      <c r="CC48" s="7">
        <v>47</v>
      </c>
      <c r="CD48" s="7">
        <v>52</v>
      </c>
      <c r="CE48" s="7">
        <v>35</v>
      </c>
      <c r="CF48" s="99">
        <v>70</v>
      </c>
      <c r="CG48" s="99">
        <v>42</v>
      </c>
      <c r="CH48" s="99">
        <v>45</v>
      </c>
      <c r="CI48" s="99">
        <v>51</v>
      </c>
      <c r="CJ48" s="99">
        <v>45</v>
      </c>
      <c r="CK48" s="99">
        <v>38</v>
      </c>
      <c r="CL48" s="99">
        <v>36</v>
      </c>
      <c r="CM48" s="99">
        <v>39</v>
      </c>
      <c r="CN48">
        <v>32</v>
      </c>
      <c r="CO48" s="102">
        <v>5</v>
      </c>
      <c r="CP48" s="7">
        <v>8</v>
      </c>
      <c r="CQ48" s="7">
        <v>8</v>
      </c>
      <c r="CR48" s="7">
        <v>10</v>
      </c>
      <c r="CS48" s="99">
        <v>22</v>
      </c>
      <c r="CT48" s="99">
        <v>23</v>
      </c>
      <c r="CU48" s="99">
        <v>15</v>
      </c>
      <c r="CV48" s="99">
        <v>21</v>
      </c>
      <c r="CW48" s="99">
        <v>23</v>
      </c>
      <c r="CX48" s="99">
        <v>25</v>
      </c>
      <c r="CY48" s="99">
        <v>33</v>
      </c>
      <c r="CZ48" s="99">
        <v>38</v>
      </c>
      <c r="DA48" s="130">
        <v>23</v>
      </c>
      <c r="DB48" s="102"/>
      <c r="DC48" s="7"/>
      <c r="DD48" s="7"/>
      <c r="DE48" s="7"/>
      <c r="DI48" s="99">
        <v>1</v>
      </c>
      <c r="DJ48" s="99">
        <v>8</v>
      </c>
      <c r="DK48" s="99">
        <v>10</v>
      </c>
      <c r="DL48" s="99">
        <v>13</v>
      </c>
      <c r="DM48" s="99">
        <v>27</v>
      </c>
      <c r="DN48" s="130">
        <v>20</v>
      </c>
      <c r="DO48" s="102">
        <v>5</v>
      </c>
      <c r="DP48" s="7">
        <v>9</v>
      </c>
      <c r="DQ48" s="7">
        <v>13</v>
      </c>
      <c r="DR48" s="7">
        <v>17</v>
      </c>
      <c r="DS48" s="99">
        <v>21</v>
      </c>
      <c r="DT48" s="99">
        <v>28</v>
      </c>
      <c r="DU48" s="99">
        <v>38</v>
      </c>
      <c r="DV48" s="99">
        <v>32</v>
      </c>
      <c r="DW48" s="99">
        <v>32</v>
      </c>
      <c r="DX48" s="99">
        <v>49</v>
      </c>
      <c r="DY48" s="99">
        <v>55</v>
      </c>
      <c r="DZ48" s="99">
        <v>51</v>
      </c>
      <c r="EA48" s="130">
        <v>39</v>
      </c>
      <c r="EB48" s="3"/>
      <c r="EC48" s="3"/>
      <c r="ED48" s="3"/>
      <c r="EE48" s="3"/>
      <c r="EF48" s="3"/>
      <c r="EG48" s="3"/>
      <c r="EH48" s="3"/>
      <c r="EI48" s="3"/>
    </row>
    <row r="49" spans="1:139">
      <c r="A49" s="103" t="s">
        <v>57</v>
      </c>
      <c r="B49" s="99">
        <v>303</v>
      </c>
      <c r="C49" s="7">
        <v>344</v>
      </c>
      <c r="D49" s="7">
        <v>351</v>
      </c>
      <c r="E49" s="7">
        <v>358</v>
      </c>
      <c r="F49" s="99">
        <v>344</v>
      </c>
      <c r="G49" s="99">
        <v>395</v>
      </c>
      <c r="H49" s="99">
        <v>408</v>
      </c>
      <c r="I49" s="99">
        <v>407</v>
      </c>
      <c r="J49" s="99">
        <v>417</v>
      </c>
      <c r="K49" s="99">
        <v>896</v>
      </c>
      <c r="L49" s="99">
        <v>972</v>
      </c>
      <c r="M49" s="99">
        <v>1326</v>
      </c>
      <c r="N49" s="130">
        <v>1335</v>
      </c>
      <c r="O49" s="102">
        <v>303</v>
      </c>
      <c r="P49" s="7">
        <v>342</v>
      </c>
      <c r="Q49" s="7">
        <v>351</v>
      </c>
      <c r="R49" s="7">
        <v>357</v>
      </c>
      <c r="S49" s="99">
        <v>344</v>
      </c>
      <c r="T49" s="99">
        <v>393</v>
      </c>
      <c r="U49" s="99">
        <v>404</v>
      </c>
      <c r="V49" s="99">
        <v>403</v>
      </c>
      <c r="W49" s="99">
        <v>414</v>
      </c>
      <c r="X49" s="99">
        <v>894</v>
      </c>
      <c r="Y49" s="99">
        <v>968</v>
      </c>
      <c r="Z49" s="99">
        <v>1318</v>
      </c>
      <c r="AA49" s="130">
        <v>1325</v>
      </c>
      <c r="AB49" s="102">
        <v>237</v>
      </c>
      <c r="AC49" s="7">
        <v>258</v>
      </c>
      <c r="AD49" s="7">
        <v>251</v>
      </c>
      <c r="AE49" s="7">
        <v>255</v>
      </c>
      <c r="AF49" s="99">
        <v>224</v>
      </c>
      <c r="AG49" s="99">
        <v>247</v>
      </c>
      <c r="AH49" s="99">
        <v>254</v>
      </c>
      <c r="AI49" s="99">
        <v>250</v>
      </c>
      <c r="AJ49" s="99">
        <v>261</v>
      </c>
      <c r="AK49" s="99">
        <v>479</v>
      </c>
      <c r="AL49" s="99">
        <v>520</v>
      </c>
      <c r="AM49" s="99">
        <v>661</v>
      </c>
      <c r="AN49" s="130">
        <v>631</v>
      </c>
      <c r="AO49" s="102">
        <v>66</v>
      </c>
      <c r="AP49" s="7">
        <v>86</v>
      </c>
      <c r="AQ49" s="7">
        <v>100</v>
      </c>
      <c r="AR49" s="7">
        <v>103</v>
      </c>
      <c r="AS49" s="99">
        <v>120</v>
      </c>
      <c r="AT49" s="99">
        <v>148</v>
      </c>
      <c r="AU49" s="99">
        <v>154</v>
      </c>
      <c r="AV49" s="99">
        <v>157</v>
      </c>
      <c r="AW49" s="99">
        <v>156</v>
      </c>
      <c r="AX49" s="99">
        <v>417</v>
      </c>
      <c r="AY49" s="99">
        <v>452</v>
      </c>
      <c r="AZ49" s="99">
        <v>665</v>
      </c>
      <c r="BA49" s="130">
        <v>704</v>
      </c>
      <c r="BB49" s="102">
        <v>294</v>
      </c>
      <c r="BC49" s="7">
        <v>327</v>
      </c>
      <c r="BD49" s="7">
        <v>334</v>
      </c>
      <c r="BE49" s="7">
        <v>341</v>
      </c>
      <c r="BF49" s="99">
        <v>330</v>
      </c>
      <c r="BG49" s="99">
        <v>379</v>
      </c>
      <c r="BH49" s="99">
        <v>381</v>
      </c>
      <c r="BI49" s="99">
        <v>375</v>
      </c>
      <c r="BJ49" s="99">
        <v>378</v>
      </c>
      <c r="BK49" s="99">
        <v>822</v>
      </c>
      <c r="BL49" s="99">
        <v>881</v>
      </c>
      <c r="BM49" s="99">
        <v>1204</v>
      </c>
      <c r="BN49" s="130">
        <v>1196</v>
      </c>
      <c r="BO49" s="102">
        <v>4</v>
      </c>
      <c r="BP49" s="7">
        <v>5</v>
      </c>
      <c r="BQ49" s="7">
        <v>8</v>
      </c>
      <c r="BR49" s="7">
        <v>9</v>
      </c>
      <c r="BS49" s="99">
        <v>6</v>
      </c>
      <c r="BT49" s="99">
        <v>4</v>
      </c>
      <c r="BU49" s="99">
        <v>6</v>
      </c>
      <c r="BV49" s="99">
        <v>10</v>
      </c>
      <c r="BW49" s="99">
        <v>14</v>
      </c>
      <c r="BX49" s="99">
        <v>24</v>
      </c>
      <c r="BY49" s="99">
        <v>29</v>
      </c>
      <c r="BZ49" s="99">
        <v>32</v>
      </c>
      <c r="CA49" s="130">
        <v>37</v>
      </c>
      <c r="CB49" s="102"/>
      <c r="CC49" s="7"/>
      <c r="CD49" s="7"/>
      <c r="CE49" s="7"/>
      <c r="CN49"/>
      <c r="CO49" s="102">
        <v>0</v>
      </c>
      <c r="CP49" s="7">
        <v>1</v>
      </c>
      <c r="CQ49" s="7">
        <v>1</v>
      </c>
      <c r="CR49" s="7">
        <v>1</v>
      </c>
      <c r="CS49" s="99">
        <v>3</v>
      </c>
      <c r="CT49" s="99">
        <v>4</v>
      </c>
      <c r="CU49" s="99">
        <v>10</v>
      </c>
      <c r="CV49" s="99">
        <v>8</v>
      </c>
      <c r="CW49" s="99">
        <v>12</v>
      </c>
      <c r="CX49" s="99">
        <v>19</v>
      </c>
      <c r="CY49" s="99">
        <v>27</v>
      </c>
      <c r="CZ49" s="99">
        <v>35</v>
      </c>
      <c r="DA49" s="130">
        <v>41</v>
      </c>
      <c r="DB49" s="102"/>
      <c r="DC49" s="7"/>
      <c r="DD49" s="7"/>
      <c r="DE49" s="7"/>
      <c r="DI49" s="99">
        <v>0</v>
      </c>
      <c r="DJ49" s="99">
        <v>0</v>
      </c>
      <c r="DK49" s="99">
        <v>3</v>
      </c>
      <c r="DL49" s="99">
        <v>3</v>
      </c>
      <c r="DM49" s="99">
        <v>4</v>
      </c>
      <c r="DN49" s="130">
        <v>5</v>
      </c>
      <c r="DO49" s="102">
        <v>5</v>
      </c>
      <c r="DP49" s="7">
        <v>9</v>
      </c>
      <c r="DQ49" s="7">
        <v>8</v>
      </c>
      <c r="DR49" s="7">
        <v>6</v>
      </c>
      <c r="DS49" s="99">
        <v>5</v>
      </c>
      <c r="DT49" s="99">
        <v>6</v>
      </c>
      <c r="DU49" s="99">
        <v>7</v>
      </c>
      <c r="DV49" s="99">
        <v>10</v>
      </c>
      <c r="DW49" s="99">
        <v>10</v>
      </c>
      <c r="DX49" s="99">
        <v>26</v>
      </c>
      <c r="DY49" s="99">
        <v>28</v>
      </c>
      <c r="DZ49" s="99">
        <v>43</v>
      </c>
      <c r="EA49" s="130">
        <v>46</v>
      </c>
      <c r="EB49" s="3"/>
      <c r="EC49" s="3"/>
      <c r="ED49" s="3"/>
      <c r="EE49" s="3"/>
      <c r="EF49" s="3"/>
      <c r="EG49" s="3"/>
      <c r="EH49" s="3"/>
      <c r="EI49" s="3"/>
    </row>
    <row r="50" spans="1:139">
      <c r="A50" s="103" t="s">
        <v>58</v>
      </c>
      <c r="B50" s="99">
        <v>144</v>
      </c>
      <c r="C50" s="7">
        <v>169</v>
      </c>
      <c r="D50" s="7">
        <v>157</v>
      </c>
      <c r="E50" s="7">
        <v>176</v>
      </c>
      <c r="F50" s="99">
        <v>331</v>
      </c>
      <c r="G50" s="99">
        <v>324</v>
      </c>
      <c r="H50" s="99">
        <v>347</v>
      </c>
      <c r="I50" s="99">
        <v>292</v>
      </c>
      <c r="J50" s="99">
        <v>298</v>
      </c>
      <c r="K50" s="99">
        <v>406</v>
      </c>
      <c r="L50" s="99">
        <v>428</v>
      </c>
      <c r="M50" s="99">
        <v>341</v>
      </c>
      <c r="N50" s="130">
        <v>348</v>
      </c>
      <c r="O50" s="102">
        <v>144</v>
      </c>
      <c r="P50" s="7">
        <v>166</v>
      </c>
      <c r="Q50" s="7">
        <v>155</v>
      </c>
      <c r="R50" s="7">
        <v>176</v>
      </c>
      <c r="S50" s="99">
        <v>325</v>
      </c>
      <c r="T50" s="99">
        <v>324</v>
      </c>
      <c r="U50" s="99">
        <v>342</v>
      </c>
      <c r="V50" s="99">
        <v>290</v>
      </c>
      <c r="W50" s="99">
        <v>297</v>
      </c>
      <c r="X50" s="99">
        <v>404</v>
      </c>
      <c r="Y50" s="99">
        <v>423</v>
      </c>
      <c r="Z50" s="99">
        <v>336</v>
      </c>
      <c r="AA50" s="130">
        <v>342</v>
      </c>
      <c r="AB50" s="102">
        <v>121</v>
      </c>
      <c r="AC50" s="7">
        <v>133</v>
      </c>
      <c r="AD50" s="7">
        <v>114</v>
      </c>
      <c r="AE50" s="7">
        <v>125</v>
      </c>
      <c r="AF50" s="99">
        <v>229</v>
      </c>
      <c r="AG50" s="99">
        <v>223</v>
      </c>
      <c r="AH50" s="99">
        <v>216</v>
      </c>
      <c r="AI50" s="99">
        <v>184</v>
      </c>
      <c r="AJ50" s="99">
        <v>181</v>
      </c>
      <c r="AK50" s="99">
        <v>222</v>
      </c>
      <c r="AL50" s="99">
        <v>226</v>
      </c>
      <c r="AM50" s="99">
        <v>193</v>
      </c>
      <c r="AN50" s="130">
        <v>180</v>
      </c>
      <c r="AO50" s="102">
        <v>23</v>
      </c>
      <c r="AP50" s="7">
        <v>36</v>
      </c>
      <c r="AQ50" s="7">
        <v>43</v>
      </c>
      <c r="AR50" s="7">
        <v>51</v>
      </c>
      <c r="AS50" s="99">
        <v>102</v>
      </c>
      <c r="AT50" s="99">
        <v>101</v>
      </c>
      <c r="AU50" s="99">
        <v>131</v>
      </c>
      <c r="AV50" s="99">
        <v>108</v>
      </c>
      <c r="AW50" s="99">
        <v>117</v>
      </c>
      <c r="AX50" s="99">
        <v>184</v>
      </c>
      <c r="AY50" s="99">
        <v>202</v>
      </c>
      <c r="AZ50" s="99">
        <v>148</v>
      </c>
      <c r="BA50" s="130">
        <v>168</v>
      </c>
      <c r="BB50" s="102">
        <v>139</v>
      </c>
      <c r="BC50" s="7">
        <v>161</v>
      </c>
      <c r="BD50" s="7">
        <v>129</v>
      </c>
      <c r="BE50" s="7">
        <v>169</v>
      </c>
      <c r="BF50" s="99">
        <v>303</v>
      </c>
      <c r="BG50" s="99">
        <v>307</v>
      </c>
      <c r="BH50" s="99">
        <v>325</v>
      </c>
      <c r="BI50" s="99">
        <v>277</v>
      </c>
      <c r="BJ50" s="99">
        <v>285</v>
      </c>
      <c r="BK50" s="99">
        <v>384</v>
      </c>
      <c r="BL50" s="99">
        <v>409</v>
      </c>
      <c r="BM50" s="99">
        <v>323</v>
      </c>
      <c r="BN50" s="130">
        <v>331</v>
      </c>
      <c r="BO50" s="102">
        <v>0</v>
      </c>
      <c r="BP50" s="7">
        <v>1</v>
      </c>
      <c r="BQ50" s="7">
        <v>0</v>
      </c>
      <c r="BR50" s="7">
        <v>2</v>
      </c>
      <c r="BS50" s="99">
        <v>3</v>
      </c>
      <c r="BT50" s="99">
        <v>3</v>
      </c>
      <c r="BU50" s="99">
        <v>5</v>
      </c>
      <c r="BV50" s="99">
        <v>3</v>
      </c>
      <c r="BW50" s="99">
        <v>2</v>
      </c>
      <c r="BX50" s="99">
        <v>4</v>
      </c>
      <c r="BY50" s="99">
        <v>3</v>
      </c>
      <c r="BZ50" s="99">
        <v>0</v>
      </c>
      <c r="CA50" s="130">
        <v>1</v>
      </c>
      <c r="CB50" s="102"/>
      <c r="CC50" s="7"/>
      <c r="CD50" s="7"/>
      <c r="CE50" s="7"/>
      <c r="CN50"/>
      <c r="CO50" s="102">
        <v>0</v>
      </c>
      <c r="CP50" s="7">
        <v>1</v>
      </c>
      <c r="CQ50" s="7">
        <v>21</v>
      </c>
      <c r="CR50" s="7">
        <v>1</v>
      </c>
      <c r="CS50" s="99">
        <v>1</v>
      </c>
      <c r="CT50" s="99">
        <v>1</v>
      </c>
      <c r="CU50" s="99">
        <v>2</v>
      </c>
      <c r="CV50" s="99">
        <v>4</v>
      </c>
      <c r="CW50" s="99">
        <v>4</v>
      </c>
      <c r="CX50" s="99">
        <v>4</v>
      </c>
      <c r="CY50" s="99">
        <v>2</v>
      </c>
      <c r="CZ50" s="99">
        <v>7</v>
      </c>
      <c r="DA50" s="130">
        <v>4</v>
      </c>
      <c r="DB50" s="102"/>
      <c r="DC50" s="7"/>
      <c r="DD50" s="7"/>
      <c r="DE50" s="7"/>
      <c r="DJ50" s="99">
        <v>0</v>
      </c>
      <c r="DK50" s="99">
        <v>2</v>
      </c>
      <c r="DL50" s="99">
        <v>3</v>
      </c>
      <c r="DM50" s="99">
        <v>1</v>
      </c>
      <c r="DN50" s="130">
        <v>2</v>
      </c>
      <c r="DO50" s="102">
        <v>5</v>
      </c>
      <c r="DP50" s="7">
        <v>3</v>
      </c>
      <c r="DQ50" s="7">
        <v>5</v>
      </c>
      <c r="DR50" s="7">
        <v>4</v>
      </c>
      <c r="DS50" s="99">
        <v>18</v>
      </c>
      <c r="DT50" s="99">
        <v>13</v>
      </c>
      <c r="DU50" s="99">
        <v>10</v>
      </c>
      <c r="DV50" s="99">
        <v>6</v>
      </c>
      <c r="DW50" s="99">
        <v>6</v>
      </c>
      <c r="DX50" s="99">
        <v>10</v>
      </c>
      <c r="DY50" s="99">
        <v>6</v>
      </c>
      <c r="DZ50" s="99">
        <v>5</v>
      </c>
      <c r="EA50" s="130">
        <v>4</v>
      </c>
      <c r="EB50" s="3"/>
      <c r="EC50" s="3"/>
      <c r="ED50" s="3"/>
      <c r="EE50" s="3"/>
      <c r="EF50" s="3"/>
      <c r="EG50" s="3"/>
      <c r="EH50" s="3"/>
      <c r="EI50" s="3"/>
    </row>
    <row r="51" spans="1:139">
      <c r="A51" s="103" t="s">
        <v>59</v>
      </c>
      <c r="B51" s="99">
        <v>2476</v>
      </c>
      <c r="C51" s="7">
        <v>2887</v>
      </c>
      <c r="D51" s="7">
        <v>2931</v>
      </c>
      <c r="E51" s="7">
        <v>2993</v>
      </c>
      <c r="F51" s="99">
        <v>4148</v>
      </c>
      <c r="G51" s="99">
        <v>3557</v>
      </c>
      <c r="H51" s="99">
        <v>3356</v>
      </c>
      <c r="I51" s="99">
        <v>4163</v>
      </c>
      <c r="J51" s="99">
        <v>4208</v>
      </c>
      <c r="K51" s="99">
        <v>6825</v>
      </c>
      <c r="L51" s="99">
        <v>7411</v>
      </c>
      <c r="M51" s="99">
        <v>7611</v>
      </c>
      <c r="N51" s="130">
        <v>7173</v>
      </c>
      <c r="O51" s="102">
        <v>2476</v>
      </c>
      <c r="P51" s="7">
        <v>2880</v>
      </c>
      <c r="Q51" s="7">
        <v>2909</v>
      </c>
      <c r="R51" s="7">
        <v>2968</v>
      </c>
      <c r="S51" s="99">
        <v>4066</v>
      </c>
      <c r="T51" s="99">
        <v>3489</v>
      </c>
      <c r="U51" s="99">
        <v>3296</v>
      </c>
      <c r="V51" s="99">
        <v>4027</v>
      </c>
      <c r="W51" s="99">
        <v>4086</v>
      </c>
      <c r="X51" s="99">
        <v>6597</v>
      </c>
      <c r="Y51" s="99">
        <v>7146</v>
      </c>
      <c r="Z51" s="99">
        <v>7405</v>
      </c>
      <c r="AA51" s="130">
        <v>6995</v>
      </c>
      <c r="AB51" s="102">
        <v>1578</v>
      </c>
      <c r="AC51" s="7">
        <v>1833</v>
      </c>
      <c r="AD51" s="7">
        <v>1784</v>
      </c>
      <c r="AE51" s="7">
        <v>1748</v>
      </c>
      <c r="AF51" s="99">
        <v>2155</v>
      </c>
      <c r="AG51" s="99">
        <v>1866</v>
      </c>
      <c r="AH51" s="99">
        <v>1736</v>
      </c>
      <c r="AI51" s="99">
        <v>1939</v>
      </c>
      <c r="AJ51" s="99">
        <v>1891</v>
      </c>
      <c r="AK51" s="99">
        <v>2966</v>
      </c>
      <c r="AL51" s="99">
        <v>3146</v>
      </c>
      <c r="AM51" s="99">
        <v>3133</v>
      </c>
      <c r="AN51" s="130">
        <v>2964</v>
      </c>
      <c r="AO51" s="102">
        <v>898</v>
      </c>
      <c r="AP51" s="7">
        <v>1054</v>
      </c>
      <c r="AQ51" s="7">
        <v>1147</v>
      </c>
      <c r="AR51" s="7">
        <v>1245</v>
      </c>
      <c r="AS51" s="99">
        <v>1993</v>
      </c>
      <c r="AT51" s="99">
        <v>1691</v>
      </c>
      <c r="AU51" s="99">
        <v>1620</v>
      </c>
      <c r="AV51" s="99">
        <v>2224</v>
      </c>
      <c r="AW51" s="99">
        <v>2317</v>
      </c>
      <c r="AX51" s="99">
        <v>3859</v>
      </c>
      <c r="AY51" s="99">
        <v>4265</v>
      </c>
      <c r="AZ51" s="99">
        <v>4478</v>
      </c>
      <c r="BA51" s="130">
        <v>4209</v>
      </c>
      <c r="BB51" s="102">
        <v>2210</v>
      </c>
      <c r="BC51" s="7">
        <v>2586</v>
      </c>
      <c r="BD51" s="7">
        <v>2595</v>
      </c>
      <c r="BE51" s="7">
        <v>2646</v>
      </c>
      <c r="BF51" s="99">
        <v>3558</v>
      </c>
      <c r="BG51" s="99">
        <v>3058</v>
      </c>
      <c r="BH51" s="99">
        <v>2867</v>
      </c>
      <c r="BI51" s="99">
        <v>3529</v>
      </c>
      <c r="BJ51" s="99">
        <v>3568</v>
      </c>
      <c r="BK51" s="99">
        <v>5672</v>
      </c>
      <c r="BL51" s="99">
        <v>6164</v>
      </c>
      <c r="BM51" s="99">
        <v>6352</v>
      </c>
      <c r="BN51" s="130">
        <v>5978</v>
      </c>
      <c r="BO51" s="102">
        <v>221</v>
      </c>
      <c r="BP51" s="7">
        <v>240</v>
      </c>
      <c r="BQ51" s="7">
        <v>257</v>
      </c>
      <c r="BR51" s="7">
        <v>250</v>
      </c>
      <c r="BS51" s="99">
        <v>367</v>
      </c>
      <c r="BT51" s="99">
        <v>309</v>
      </c>
      <c r="BU51" s="99">
        <v>320</v>
      </c>
      <c r="BV51" s="99">
        <v>376</v>
      </c>
      <c r="BW51" s="99">
        <v>360</v>
      </c>
      <c r="BX51" s="99">
        <v>609</v>
      </c>
      <c r="BY51" s="99">
        <v>627</v>
      </c>
      <c r="BZ51" s="99">
        <v>648</v>
      </c>
      <c r="CA51" s="130">
        <v>625</v>
      </c>
      <c r="CB51" s="102">
        <v>5</v>
      </c>
      <c r="CC51" s="7">
        <v>6</v>
      </c>
      <c r="CD51" s="7">
        <v>7</v>
      </c>
      <c r="CE51" s="7">
        <v>5</v>
      </c>
      <c r="CF51" s="99">
        <v>30</v>
      </c>
      <c r="CG51" s="99">
        <v>27</v>
      </c>
      <c r="CH51" s="99">
        <v>46</v>
      </c>
      <c r="CI51" s="99">
        <v>48</v>
      </c>
      <c r="CJ51" s="99">
        <v>48</v>
      </c>
      <c r="CK51" s="99">
        <v>47</v>
      </c>
      <c r="CL51" s="99">
        <v>47</v>
      </c>
      <c r="CM51" s="99">
        <v>48</v>
      </c>
      <c r="CN51">
        <v>44</v>
      </c>
      <c r="CO51" s="102">
        <v>18</v>
      </c>
      <c r="CP51" s="7">
        <v>14</v>
      </c>
      <c r="CQ51" s="7">
        <v>17</v>
      </c>
      <c r="CR51" s="7">
        <v>24</v>
      </c>
      <c r="CS51" s="99">
        <v>39</v>
      </c>
      <c r="CT51" s="99">
        <v>46</v>
      </c>
      <c r="CU51" s="99">
        <v>34</v>
      </c>
      <c r="CV51" s="99">
        <v>44</v>
      </c>
      <c r="CW51" s="99">
        <v>53</v>
      </c>
      <c r="CX51" s="99">
        <v>109</v>
      </c>
      <c r="CY51" s="99">
        <v>120</v>
      </c>
      <c r="CZ51" s="99">
        <v>128</v>
      </c>
      <c r="DA51" s="130">
        <v>151</v>
      </c>
      <c r="DB51" s="102"/>
      <c r="DC51" s="7"/>
      <c r="DD51" s="7"/>
      <c r="DE51" s="7"/>
      <c r="DI51" s="99">
        <v>0</v>
      </c>
      <c r="DJ51" s="99">
        <v>15</v>
      </c>
      <c r="DK51" s="99">
        <v>45</v>
      </c>
      <c r="DL51" s="99">
        <v>68</v>
      </c>
      <c r="DM51" s="99">
        <v>78</v>
      </c>
      <c r="DN51" s="130">
        <v>70</v>
      </c>
      <c r="DO51" s="102">
        <v>27</v>
      </c>
      <c r="DP51" s="7">
        <v>40</v>
      </c>
      <c r="DQ51" s="7">
        <v>40</v>
      </c>
      <c r="DR51" s="7">
        <v>48</v>
      </c>
      <c r="DS51" s="99">
        <v>102</v>
      </c>
      <c r="DT51" s="99">
        <v>76</v>
      </c>
      <c r="DU51" s="99">
        <v>75</v>
      </c>
      <c r="DV51" s="99">
        <v>78</v>
      </c>
      <c r="DW51" s="99">
        <v>90</v>
      </c>
      <c r="DX51" s="99">
        <v>162</v>
      </c>
      <c r="DY51" s="99">
        <v>167</v>
      </c>
      <c r="DZ51" s="99">
        <v>199</v>
      </c>
      <c r="EA51" s="130">
        <v>171</v>
      </c>
      <c r="EB51" s="3"/>
      <c r="EC51" s="3"/>
      <c r="ED51" s="3"/>
      <c r="EE51" s="3"/>
      <c r="EF51" s="3"/>
      <c r="EG51" s="3"/>
      <c r="EH51" s="3"/>
      <c r="EI51" s="3"/>
    </row>
    <row r="52" spans="1:139">
      <c r="A52" s="103" t="s">
        <v>60</v>
      </c>
      <c r="B52" s="99">
        <v>251</v>
      </c>
      <c r="C52" s="7">
        <v>320</v>
      </c>
      <c r="D52" s="7">
        <v>302</v>
      </c>
      <c r="E52" s="7">
        <v>313</v>
      </c>
      <c r="F52" s="99">
        <v>368</v>
      </c>
      <c r="G52" s="99">
        <v>353</v>
      </c>
      <c r="H52" s="99">
        <v>352</v>
      </c>
      <c r="I52" s="99">
        <v>528</v>
      </c>
      <c r="J52" s="99">
        <v>376</v>
      </c>
      <c r="K52" s="99">
        <v>390</v>
      </c>
      <c r="L52" s="99">
        <v>481</v>
      </c>
      <c r="M52" s="99">
        <v>594</v>
      </c>
      <c r="N52" s="130">
        <v>588</v>
      </c>
      <c r="O52" s="102">
        <v>251</v>
      </c>
      <c r="P52" s="7">
        <v>320</v>
      </c>
      <c r="Q52" s="7">
        <v>301</v>
      </c>
      <c r="R52" s="7">
        <v>313</v>
      </c>
      <c r="S52" s="99">
        <v>368</v>
      </c>
      <c r="T52" s="99">
        <v>353</v>
      </c>
      <c r="U52" s="99">
        <v>349</v>
      </c>
      <c r="V52" s="99">
        <v>522</v>
      </c>
      <c r="W52" s="99">
        <v>376</v>
      </c>
      <c r="X52" s="99">
        <v>386</v>
      </c>
      <c r="Y52" s="99">
        <v>479</v>
      </c>
      <c r="Z52" s="99">
        <v>593</v>
      </c>
      <c r="AA52" s="130">
        <v>588</v>
      </c>
      <c r="AB52" s="102">
        <v>193</v>
      </c>
      <c r="AC52" s="7">
        <v>231</v>
      </c>
      <c r="AD52" s="7">
        <v>87</v>
      </c>
      <c r="AE52" s="7">
        <v>211</v>
      </c>
      <c r="AF52" s="99">
        <v>179</v>
      </c>
      <c r="AG52" s="99">
        <v>172</v>
      </c>
      <c r="AH52" s="99">
        <v>184</v>
      </c>
      <c r="AI52" s="99">
        <v>260</v>
      </c>
      <c r="AJ52" s="99">
        <v>195</v>
      </c>
      <c r="AK52" s="99">
        <v>216</v>
      </c>
      <c r="AL52" s="99">
        <v>253</v>
      </c>
      <c r="AM52" s="99">
        <v>293</v>
      </c>
      <c r="AN52" s="130">
        <v>278</v>
      </c>
      <c r="AO52" s="102">
        <v>58</v>
      </c>
      <c r="AP52" s="7">
        <v>89</v>
      </c>
      <c r="AQ52" s="7">
        <v>215</v>
      </c>
      <c r="AR52" s="7">
        <v>102</v>
      </c>
      <c r="AS52" s="99">
        <v>189</v>
      </c>
      <c r="AT52" s="99">
        <v>181</v>
      </c>
      <c r="AU52" s="99">
        <v>168</v>
      </c>
      <c r="AV52" s="99">
        <v>268</v>
      </c>
      <c r="AW52" s="99">
        <v>181</v>
      </c>
      <c r="AX52" s="99">
        <v>174</v>
      </c>
      <c r="AY52" s="99">
        <v>228</v>
      </c>
      <c r="AZ52" s="99">
        <v>301</v>
      </c>
      <c r="BA52" s="130">
        <v>310</v>
      </c>
      <c r="BB52" s="102">
        <v>243</v>
      </c>
      <c r="BC52" s="7">
        <v>287</v>
      </c>
      <c r="BD52" s="7">
        <v>271</v>
      </c>
      <c r="BE52" s="7">
        <v>282</v>
      </c>
      <c r="BF52" s="99">
        <v>325</v>
      </c>
      <c r="BG52" s="99">
        <v>306</v>
      </c>
      <c r="BH52" s="99">
        <v>336</v>
      </c>
      <c r="BI52" s="99">
        <v>496</v>
      </c>
      <c r="BJ52" s="99">
        <v>348</v>
      </c>
      <c r="BK52" s="99">
        <v>368</v>
      </c>
      <c r="BL52" s="99">
        <v>449</v>
      </c>
      <c r="BM52" s="99">
        <v>558</v>
      </c>
      <c r="BN52" s="130">
        <v>553</v>
      </c>
      <c r="BO52" s="102">
        <v>2</v>
      </c>
      <c r="BP52" s="7">
        <v>2</v>
      </c>
      <c r="BQ52" s="7">
        <v>1</v>
      </c>
      <c r="BR52" s="7">
        <v>0</v>
      </c>
      <c r="BS52" s="99">
        <v>1</v>
      </c>
      <c r="BT52" s="99">
        <v>3</v>
      </c>
      <c r="BU52" s="99">
        <v>5</v>
      </c>
      <c r="BV52" s="99">
        <v>4</v>
      </c>
      <c r="BW52" s="99">
        <v>3</v>
      </c>
      <c r="BX52" s="99">
        <v>4</v>
      </c>
      <c r="BY52" s="99">
        <v>10</v>
      </c>
      <c r="BZ52" s="99">
        <v>11</v>
      </c>
      <c r="CA52" s="130">
        <v>8</v>
      </c>
      <c r="CB52" s="102"/>
      <c r="CC52" s="7"/>
      <c r="CD52" s="7"/>
      <c r="CE52" s="7"/>
      <c r="CN52"/>
      <c r="CO52" s="102">
        <v>0</v>
      </c>
      <c r="CP52" s="7">
        <v>3</v>
      </c>
      <c r="CQ52" s="7">
        <v>3</v>
      </c>
      <c r="CR52" s="7">
        <v>1</v>
      </c>
      <c r="CS52" s="99">
        <v>2</v>
      </c>
      <c r="CT52" s="99">
        <v>18</v>
      </c>
      <c r="CU52" s="99">
        <v>2</v>
      </c>
      <c r="CV52" s="99">
        <v>7</v>
      </c>
      <c r="CW52" s="99">
        <v>3</v>
      </c>
      <c r="CX52" s="99">
        <v>5</v>
      </c>
      <c r="CY52" s="99">
        <v>5</v>
      </c>
      <c r="CZ52" s="99">
        <v>9</v>
      </c>
      <c r="DA52" s="130">
        <v>8</v>
      </c>
      <c r="DB52" s="102"/>
      <c r="DC52" s="7"/>
      <c r="DD52" s="7"/>
      <c r="DE52" s="7"/>
      <c r="DI52" s="99">
        <v>0</v>
      </c>
      <c r="DJ52" s="99">
        <v>1</v>
      </c>
      <c r="DK52" s="99">
        <v>1</v>
      </c>
      <c r="DL52" s="99">
        <v>1</v>
      </c>
      <c r="DM52" s="99">
        <v>1</v>
      </c>
      <c r="DN52" s="130">
        <v>9</v>
      </c>
      <c r="DO52" s="102">
        <v>6</v>
      </c>
      <c r="DP52" s="7">
        <v>28</v>
      </c>
      <c r="DQ52" s="7">
        <v>26</v>
      </c>
      <c r="DR52" s="7">
        <v>30</v>
      </c>
      <c r="DS52" s="99">
        <v>40</v>
      </c>
      <c r="DT52" s="99">
        <v>26</v>
      </c>
      <c r="DU52" s="99">
        <v>6</v>
      </c>
      <c r="DV52" s="99">
        <v>15</v>
      </c>
      <c r="DW52" s="99">
        <v>21</v>
      </c>
      <c r="DX52" s="99">
        <v>8</v>
      </c>
      <c r="DY52" s="99">
        <v>14</v>
      </c>
      <c r="DZ52" s="99">
        <v>14</v>
      </c>
      <c r="EA52" s="130">
        <v>10</v>
      </c>
      <c r="EB52" s="3"/>
      <c r="EC52" s="3"/>
      <c r="ED52" s="3"/>
      <c r="EE52" s="3"/>
      <c r="EF52" s="3"/>
      <c r="EG52" s="3"/>
      <c r="EH52" s="3"/>
      <c r="EI52" s="3"/>
    </row>
    <row r="53" spans="1:139">
      <c r="A53" s="21" t="s">
        <v>61</v>
      </c>
      <c r="B53" s="21">
        <v>1253</v>
      </c>
      <c r="C53" s="6">
        <v>1180</v>
      </c>
      <c r="D53" s="6">
        <v>1201</v>
      </c>
      <c r="E53" s="6">
        <v>1146</v>
      </c>
      <c r="F53" s="101">
        <v>1099</v>
      </c>
      <c r="G53" s="101">
        <v>1167</v>
      </c>
      <c r="H53" s="101">
        <v>1166</v>
      </c>
      <c r="I53" s="101">
        <v>1202</v>
      </c>
      <c r="J53" s="101">
        <v>1229</v>
      </c>
      <c r="K53" s="101">
        <v>1501</v>
      </c>
      <c r="L53" s="101">
        <v>1482</v>
      </c>
      <c r="M53" s="101">
        <v>1525</v>
      </c>
      <c r="N53" s="131">
        <v>1742</v>
      </c>
      <c r="O53" s="37">
        <v>1253</v>
      </c>
      <c r="P53" s="6">
        <v>1178</v>
      </c>
      <c r="Q53" s="6">
        <v>1200</v>
      </c>
      <c r="R53" s="6">
        <v>1144</v>
      </c>
      <c r="S53" s="101">
        <v>1098</v>
      </c>
      <c r="T53" s="101">
        <v>1166</v>
      </c>
      <c r="U53" s="101">
        <v>1162</v>
      </c>
      <c r="V53" s="101">
        <v>1200</v>
      </c>
      <c r="W53" s="101">
        <v>1208</v>
      </c>
      <c r="X53" s="101">
        <v>1493</v>
      </c>
      <c r="Y53" s="101">
        <v>1464</v>
      </c>
      <c r="Z53" s="101">
        <v>1509</v>
      </c>
      <c r="AA53" s="131">
        <v>1721</v>
      </c>
      <c r="AB53" s="37">
        <v>849</v>
      </c>
      <c r="AC53" s="6">
        <v>799</v>
      </c>
      <c r="AD53" s="6">
        <v>772</v>
      </c>
      <c r="AE53" s="6">
        <v>731</v>
      </c>
      <c r="AF53" s="101">
        <v>610</v>
      </c>
      <c r="AG53" s="101">
        <v>643</v>
      </c>
      <c r="AH53" s="101">
        <v>637</v>
      </c>
      <c r="AI53" s="101">
        <v>658</v>
      </c>
      <c r="AJ53" s="101">
        <v>651</v>
      </c>
      <c r="AK53" s="101">
        <v>743</v>
      </c>
      <c r="AL53" s="101">
        <v>714</v>
      </c>
      <c r="AM53" s="101">
        <v>742</v>
      </c>
      <c r="AN53" s="131">
        <v>835</v>
      </c>
      <c r="AO53" s="37">
        <v>404</v>
      </c>
      <c r="AP53" s="6">
        <v>381</v>
      </c>
      <c r="AQ53" s="6">
        <v>429</v>
      </c>
      <c r="AR53" s="6">
        <v>415</v>
      </c>
      <c r="AS53" s="101">
        <v>489</v>
      </c>
      <c r="AT53" s="101">
        <v>524</v>
      </c>
      <c r="AU53" s="101">
        <v>529</v>
      </c>
      <c r="AV53" s="101">
        <v>544</v>
      </c>
      <c r="AW53" s="101">
        <v>578</v>
      </c>
      <c r="AX53" s="101">
        <v>758</v>
      </c>
      <c r="AY53" s="101">
        <v>768</v>
      </c>
      <c r="AZ53" s="101">
        <v>783</v>
      </c>
      <c r="BA53" s="131">
        <v>907</v>
      </c>
      <c r="BB53" s="37">
        <v>1184</v>
      </c>
      <c r="BC53" s="6">
        <v>1105</v>
      </c>
      <c r="BD53" s="6">
        <v>1125</v>
      </c>
      <c r="BE53" s="6">
        <v>1065</v>
      </c>
      <c r="BF53" s="101">
        <v>1006</v>
      </c>
      <c r="BG53" s="101">
        <v>1070</v>
      </c>
      <c r="BH53" s="101">
        <v>1055</v>
      </c>
      <c r="BI53" s="101">
        <v>1084</v>
      </c>
      <c r="BJ53" s="101">
        <v>1081</v>
      </c>
      <c r="BK53" s="101">
        <v>1351</v>
      </c>
      <c r="BL53" s="101">
        <v>1331</v>
      </c>
      <c r="BM53" s="101">
        <v>1345</v>
      </c>
      <c r="BN53" s="131">
        <v>1519</v>
      </c>
      <c r="BO53" s="37">
        <v>36</v>
      </c>
      <c r="BP53" s="6">
        <v>41</v>
      </c>
      <c r="BQ53" s="6">
        <v>45</v>
      </c>
      <c r="BR53" s="6">
        <v>49</v>
      </c>
      <c r="BS53" s="101">
        <v>55</v>
      </c>
      <c r="BT53" s="101">
        <v>50</v>
      </c>
      <c r="BU53" s="101">
        <v>58</v>
      </c>
      <c r="BV53" s="101">
        <v>60</v>
      </c>
      <c r="BW53" s="101">
        <v>61</v>
      </c>
      <c r="BX53" s="101">
        <v>68</v>
      </c>
      <c r="BY53" s="101">
        <v>59</v>
      </c>
      <c r="BZ53" s="101">
        <v>72</v>
      </c>
      <c r="CA53" s="131">
        <v>80</v>
      </c>
      <c r="CB53" s="37"/>
      <c r="CC53" s="6"/>
      <c r="CD53" s="6"/>
      <c r="CE53" s="6"/>
      <c r="CF53" s="101"/>
      <c r="CG53" s="101"/>
      <c r="CH53" s="101"/>
      <c r="CI53" s="101"/>
      <c r="CJ53" s="101"/>
      <c r="CK53" s="101"/>
      <c r="CL53" s="101"/>
      <c r="CM53" s="101"/>
      <c r="CN53" s="132"/>
      <c r="CO53" s="37">
        <v>14</v>
      </c>
      <c r="CP53" s="6">
        <v>18</v>
      </c>
      <c r="CQ53" s="6">
        <v>13</v>
      </c>
      <c r="CR53" s="6">
        <v>11</v>
      </c>
      <c r="CS53" s="101">
        <v>16</v>
      </c>
      <c r="CT53" s="101">
        <v>23</v>
      </c>
      <c r="CU53" s="101">
        <v>26</v>
      </c>
      <c r="CV53" s="101">
        <v>32</v>
      </c>
      <c r="CW53" s="101">
        <v>36</v>
      </c>
      <c r="CX53" s="101">
        <v>36</v>
      </c>
      <c r="CY53" s="101">
        <v>36</v>
      </c>
      <c r="CZ53" s="101">
        <v>33</v>
      </c>
      <c r="DA53" s="131">
        <v>47</v>
      </c>
      <c r="DB53" s="37"/>
      <c r="DC53" s="6"/>
      <c r="DD53" s="6"/>
      <c r="DE53" s="6"/>
      <c r="DF53" s="101"/>
      <c r="DG53" s="101"/>
      <c r="DH53" s="101"/>
      <c r="DI53" s="101"/>
      <c r="DJ53" s="101">
        <v>2</v>
      </c>
      <c r="DK53" s="101">
        <v>7</v>
      </c>
      <c r="DL53" s="101">
        <v>9</v>
      </c>
      <c r="DM53" s="101">
        <v>12</v>
      </c>
      <c r="DN53" s="131">
        <v>19</v>
      </c>
      <c r="DO53" s="37">
        <v>19</v>
      </c>
      <c r="DP53" s="6">
        <v>14</v>
      </c>
      <c r="DQ53" s="6">
        <v>17</v>
      </c>
      <c r="DR53" s="6">
        <v>19</v>
      </c>
      <c r="DS53" s="101">
        <v>21</v>
      </c>
      <c r="DT53" s="101">
        <v>23</v>
      </c>
      <c r="DU53" s="101">
        <v>23</v>
      </c>
      <c r="DV53" s="101">
        <v>24</v>
      </c>
      <c r="DW53" s="101">
        <v>28</v>
      </c>
      <c r="DX53" s="101">
        <v>31</v>
      </c>
      <c r="DY53" s="101">
        <v>29</v>
      </c>
      <c r="DZ53" s="101">
        <v>47</v>
      </c>
      <c r="EA53" s="131">
        <v>56</v>
      </c>
      <c r="EB53" s="3"/>
      <c r="EC53" s="3"/>
      <c r="ED53" s="3"/>
      <c r="EE53" s="3"/>
      <c r="EF53" s="3"/>
      <c r="EG53" s="3"/>
      <c r="EH53" s="3"/>
      <c r="EI53" s="3"/>
    </row>
    <row r="54" spans="1:139">
      <c r="A54" s="10" t="s">
        <v>62</v>
      </c>
      <c r="B54" s="27">
        <f>SUM(B56:B64)</f>
        <v>7388</v>
      </c>
      <c r="C54" s="27">
        <f t="shared" ref="C54:DB54" si="180">SUM(C56:C64)</f>
        <v>7002</v>
      </c>
      <c r="D54" s="27">
        <f t="shared" si="180"/>
        <v>7221</v>
      </c>
      <c r="E54" s="27">
        <f t="shared" si="180"/>
        <v>7695</v>
      </c>
      <c r="F54" s="27">
        <f t="shared" si="180"/>
        <v>8131</v>
      </c>
      <c r="G54" s="27">
        <f t="shared" si="180"/>
        <v>8874</v>
      </c>
      <c r="H54" s="27">
        <f t="shared" si="180"/>
        <v>8022</v>
      </c>
      <c r="I54" s="27">
        <f t="shared" si="180"/>
        <v>8861</v>
      </c>
      <c r="J54" s="27">
        <f t="shared" ref="J54:K54" si="181">SUM(J56:J64)</f>
        <v>9489</v>
      </c>
      <c r="K54" s="27">
        <f t="shared" si="181"/>
        <v>11326</v>
      </c>
      <c r="L54" s="27">
        <f t="shared" ref="L54" si="182">SUM(L56:L64)</f>
        <v>11949</v>
      </c>
      <c r="M54" s="27">
        <f t="shared" ref="M54:N54" si="183">SUM(M56:M64)</f>
        <v>12634</v>
      </c>
      <c r="N54" s="27">
        <f t="shared" si="183"/>
        <v>13379</v>
      </c>
      <c r="O54" s="39">
        <f t="shared" si="180"/>
        <v>7388</v>
      </c>
      <c r="P54" s="27">
        <f t="shared" si="180"/>
        <v>6987</v>
      </c>
      <c r="Q54" s="27">
        <f t="shared" si="180"/>
        <v>7197</v>
      </c>
      <c r="R54" s="27">
        <f t="shared" si="180"/>
        <v>7679</v>
      </c>
      <c r="S54" s="27">
        <f t="shared" si="180"/>
        <v>8067</v>
      </c>
      <c r="T54" s="27">
        <f t="shared" si="180"/>
        <v>8692</v>
      </c>
      <c r="U54" s="27">
        <f t="shared" si="180"/>
        <v>7882</v>
      </c>
      <c r="V54" s="27">
        <f t="shared" si="180"/>
        <v>8600</v>
      </c>
      <c r="W54" s="27">
        <f t="shared" ref="W54:X54" si="184">SUM(W56:W64)</f>
        <v>9272</v>
      </c>
      <c r="X54" s="27">
        <f t="shared" si="184"/>
        <v>10927</v>
      </c>
      <c r="Y54" s="27">
        <f t="shared" ref="Y54" si="185">SUM(Y56:Y64)</f>
        <v>11598</v>
      </c>
      <c r="Z54" s="27">
        <f t="shared" ref="Z54:AA54" si="186">SUM(Z56:Z64)</f>
        <v>12244</v>
      </c>
      <c r="AA54" s="27">
        <f t="shared" si="186"/>
        <v>12903</v>
      </c>
      <c r="AB54" s="39">
        <f t="shared" si="180"/>
        <v>4811</v>
      </c>
      <c r="AC54" s="27">
        <f t="shared" si="180"/>
        <v>4355</v>
      </c>
      <c r="AD54" s="27">
        <f t="shared" si="180"/>
        <v>4316</v>
      </c>
      <c r="AE54" s="27">
        <f t="shared" si="180"/>
        <v>4467</v>
      </c>
      <c r="AF54" s="27">
        <f t="shared" si="180"/>
        <v>4412</v>
      </c>
      <c r="AG54" s="27">
        <f t="shared" si="180"/>
        <v>4733</v>
      </c>
      <c r="AH54" s="27">
        <f t="shared" si="180"/>
        <v>4314</v>
      </c>
      <c r="AI54" s="27">
        <f t="shared" si="180"/>
        <v>4653</v>
      </c>
      <c r="AJ54" s="27">
        <f t="shared" ref="AJ54:AK54" si="187">SUM(AJ56:AJ64)</f>
        <v>4829</v>
      </c>
      <c r="AK54" s="27">
        <f t="shared" si="187"/>
        <v>5425</v>
      </c>
      <c r="AL54" s="27">
        <f t="shared" ref="AL54:AN54" si="188">SUM(AL56:AL64)</f>
        <v>5630</v>
      </c>
      <c r="AM54" s="27">
        <f t="shared" si="188"/>
        <v>5765</v>
      </c>
      <c r="AN54" s="27">
        <f t="shared" si="188"/>
        <v>5970</v>
      </c>
      <c r="AO54" s="39">
        <f t="shared" si="180"/>
        <v>2577</v>
      </c>
      <c r="AP54" s="27">
        <f t="shared" si="180"/>
        <v>2647</v>
      </c>
      <c r="AQ54" s="27">
        <f t="shared" si="180"/>
        <v>2905</v>
      </c>
      <c r="AR54" s="27">
        <f t="shared" si="180"/>
        <v>3228</v>
      </c>
      <c r="AS54" s="27">
        <f t="shared" si="180"/>
        <v>3719</v>
      </c>
      <c r="AT54" s="27">
        <f t="shared" si="180"/>
        <v>4141</v>
      </c>
      <c r="AU54" s="27">
        <f t="shared" si="180"/>
        <v>3708</v>
      </c>
      <c r="AV54" s="27">
        <f t="shared" si="180"/>
        <v>4208</v>
      </c>
      <c r="AW54" s="27">
        <f t="shared" ref="AW54:AX54" si="189">SUM(AW56:AW64)</f>
        <v>4660</v>
      </c>
      <c r="AX54" s="27">
        <f t="shared" si="189"/>
        <v>5901</v>
      </c>
      <c r="AY54" s="27">
        <f t="shared" ref="AY54:BA54" si="190">SUM(AY56:AY64)</f>
        <v>6319</v>
      </c>
      <c r="AZ54" s="27">
        <f t="shared" si="190"/>
        <v>6869</v>
      </c>
      <c r="BA54" s="27">
        <f t="shared" si="190"/>
        <v>7409</v>
      </c>
      <c r="BB54" s="39">
        <f t="shared" si="180"/>
        <v>6474</v>
      </c>
      <c r="BC54" s="27">
        <f t="shared" si="180"/>
        <v>5958</v>
      </c>
      <c r="BD54" s="27">
        <f t="shared" si="180"/>
        <v>6056</v>
      </c>
      <c r="BE54" s="27">
        <f t="shared" si="180"/>
        <v>6538</v>
      </c>
      <c r="BF54" s="27">
        <f t="shared" si="180"/>
        <v>6687</v>
      </c>
      <c r="BG54" s="27">
        <f t="shared" si="180"/>
        <v>7140</v>
      </c>
      <c r="BH54" s="27">
        <f t="shared" si="180"/>
        <v>6508</v>
      </c>
      <c r="BI54" s="27">
        <f t="shared" si="180"/>
        <v>7065</v>
      </c>
      <c r="BJ54" s="27">
        <f t="shared" ref="BJ54:BK54" si="191">SUM(BJ56:BJ64)</f>
        <v>7658</v>
      </c>
      <c r="BK54" s="27">
        <f t="shared" si="191"/>
        <v>9149</v>
      </c>
      <c r="BL54" s="27">
        <f t="shared" ref="BL54" si="192">SUM(BL56:BL64)</f>
        <v>9387</v>
      </c>
      <c r="BM54" s="27">
        <f t="shared" ref="BM54:BN54" si="193">SUM(BM56:BM64)</f>
        <v>9839</v>
      </c>
      <c r="BN54" s="27">
        <f t="shared" si="193"/>
        <v>10211</v>
      </c>
      <c r="BO54" s="39">
        <f t="shared" si="180"/>
        <v>701</v>
      </c>
      <c r="BP54" s="27">
        <f t="shared" si="180"/>
        <v>763</v>
      </c>
      <c r="BQ54" s="27">
        <f t="shared" si="180"/>
        <v>816</v>
      </c>
      <c r="BR54" s="27">
        <f t="shared" si="180"/>
        <v>797</v>
      </c>
      <c r="BS54" s="27">
        <f t="shared" si="180"/>
        <v>902</v>
      </c>
      <c r="BT54" s="27">
        <f t="shared" si="180"/>
        <v>1011</v>
      </c>
      <c r="BU54" s="27">
        <f t="shared" si="180"/>
        <v>858</v>
      </c>
      <c r="BV54" s="27">
        <f t="shared" si="180"/>
        <v>958</v>
      </c>
      <c r="BW54" s="27">
        <f t="shared" ref="BW54:BX54" si="194">SUM(BW56:BW64)</f>
        <v>936</v>
      </c>
      <c r="BX54" s="27">
        <f t="shared" si="194"/>
        <v>981</v>
      </c>
      <c r="BY54" s="27">
        <f t="shared" ref="BY54:CA54" si="195">SUM(BY56:BY64)</f>
        <v>1141</v>
      </c>
      <c r="BZ54" s="27">
        <f t="shared" si="195"/>
        <v>1226</v>
      </c>
      <c r="CA54" s="27">
        <f t="shared" si="195"/>
        <v>1347</v>
      </c>
      <c r="CB54" s="39">
        <f t="shared" si="180"/>
        <v>39</v>
      </c>
      <c r="CC54" s="27">
        <f t="shared" si="180"/>
        <v>89</v>
      </c>
      <c r="CD54" s="27">
        <f t="shared" si="180"/>
        <v>36</v>
      </c>
      <c r="CE54" s="27">
        <f t="shared" si="180"/>
        <v>106</v>
      </c>
      <c r="CF54" s="27">
        <f t="shared" si="180"/>
        <v>75</v>
      </c>
      <c r="CG54" s="27">
        <f t="shared" si="180"/>
        <v>138</v>
      </c>
      <c r="CH54" s="27">
        <f t="shared" si="180"/>
        <v>94</v>
      </c>
      <c r="CI54" s="27">
        <f t="shared" si="180"/>
        <v>151</v>
      </c>
      <c r="CJ54" s="27">
        <f t="shared" ref="CJ54:CK54" si="196">SUM(CJ56:CJ64)</f>
        <v>144</v>
      </c>
      <c r="CK54" s="27">
        <f t="shared" si="196"/>
        <v>85</v>
      </c>
      <c r="CL54" s="27">
        <f t="shared" ref="CL54:CN54" si="197">SUM(CL56:CL64)</f>
        <v>101</v>
      </c>
      <c r="CM54" s="27">
        <f t="shared" si="197"/>
        <v>88</v>
      </c>
      <c r="CN54" s="27">
        <f t="shared" si="197"/>
        <v>104</v>
      </c>
      <c r="CO54" s="39">
        <f t="shared" si="180"/>
        <v>97</v>
      </c>
      <c r="CP54" s="27">
        <f t="shared" si="180"/>
        <v>141</v>
      </c>
      <c r="CQ54" s="27">
        <f t="shared" si="180"/>
        <v>158</v>
      </c>
      <c r="CR54" s="27">
        <f t="shared" si="180"/>
        <v>179</v>
      </c>
      <c r="CS54" s="27">
        <f t="shared" si="180"/>
        <v>260</v>
      </c>
      <c r="CT54" s="27">
        <f t="shared" si="180"/>
        <v>287</v>
      </c>
      <c r="CU54" s="27">
        <f t="shared" si="180"/>
        <v>278</v>
      </c>
      <c r="CV54" s="27">
        <f t="shared" si="180"/>
        <v>292</v>
      </c>
      <c r="CW54" s="27">
        <f t="shared" ref="CW54:CX54" si="198">SUM(CW56:CW64)</f>
        <v>322</v>
      </c>
      <c r="CX54" s="27">
        <f t="shared" si="198"/>
        <v>370</v>
      </c>
      <c r="CY54" s="27">
        <f t="shared" ref="CY54:DA54" si="199">SUM(CY56:CY64)</f>
        <v>507</v>
      </c>
      <c r="CZ54" s="27">
        <f t="shared" si="199"/>
        <v>574</v>
      </c>
      <c r="DA54" s="27">
        <f t="shared" si="199"/>
        <v>657</v>
      </c>
      <c r="DB54" s="39">
        <f t="shared" si="180"/>
        <v>0</v>
      </c>
      <c r="DC54" s="27">
        <f t="shared" ref="DC54:DV54" si="200">SUM(DC56:DC64)</f>
        <v>0</v>
      </c>
      <c r="DD54" s="27">
        <f t="shared" si="200"/>
        <v>0</v>
      </c>
      <c r="DE54" s="27">
        <f t="shared" si="200"/>
        <v>0</v>
      </c>
      <c r="DF54" s="27">
        <f t="shared" si="200"/>
        <v>0</v>
      </c>
      <c r="DG54" s="27">
        <f t="shared" si="200"/>
        <v>0</v>
      </c>
      <c r="DH54" s="27">
        <f t="shared" si="200"/>
        <v>0</v>
      </c>
      <c r="DI54" s="27">
        <f>SUM(DI56:DI64)</f>
        <v>11</v>
      </c>
      <c r="DJ54" s="27">
        <f>SUM(DJ56:DJ64)</f>
        <v>32</v>
      </c>
      <c r="DK54" s="27">
        <f>SUM(DK56:DK64)</f>
        <v>64</v>
      </c>
      <c r="DL54" s="27">
        <f>SUM(DL56:DL64)</f>
        <v>83</v>
      </c>
      <c r="DM54" s="27">
        <f>SUM(DM56:DM64)</f>
        <v>104</v>
      </c>
      <c r="DN54" s="27">
        <f t="shared" ref="DN54" si="201">SUM(DN56:DN64)</f>
        <v>123</v>
      </c>
      <c r="DO54" s="39">
        <f t="shared" si="200"/>
        <v>116</v>
      </c>
      <c r="DP54" s="27">
        <f t="shared" si="200"/>
        <v>125</v>
      </c>
      <c r="DQ54" s="27">
        <f t="shared" si="200"/>
        <v>167</v>
      </c>
      <c r="DR54" s="27">
        <f t="shared" si="200"/>
        <v>165</v>
      </c>
      <c r="DS54" s="27">
        <f t="shared" si="200"/>
        <v>218</v>
      </c>
      <c r="DT54" s="27">
        <f t="shared" si="200"/>
        <v>254</v>
      </c>
      <c r="DU54" s="27">
        <f t="shared" si="200"/>
        <v>238</v>
      </c>
      <c r="DV54" s="27">
        <f t="shared" si="200"/>
        <v>274</v>
      </c>
      <c r="DW54" s="27">
        <f t="shared" ref="DW54:DX54" si="202">SUM(DW56:DW64)</f>
        <v>324</v>
      </c>
      <c r="DX54" s="27">
        <f t="shared" si="202"/>
        <v>363</v>
      </c>
      <c r="DY54" s="27">
        <f t="shared" ref="DY54:EA54" si="203">SUM(DY56:DY64)</f>
        <v>480</v>
      </c>
      <c r="DZ54" s="27">
        <f t="shared" si="203"/>
        <v>501</v>
      </c>
      <c r="EA54" s="27">
        <f t="shared" si="203"/>
        <v>565</v>
      </c>
      <c r="EB54" s="3"/>
      <c r="EC54" s="3"/>
      <c r="ED54" s="3"/>
      <c r="EE54" s="3"/>
      <c r="EF54" s="3"/>
      <c r="EG54" s="3"/>
      <c r="EH54" s="3"/>
      <c r="EI54" s="3"/>
    </row>
    <row r="55" spans="1:139">
      <c r="A55" s="18" t="s">
        <v>105</v>
      </c>
      <c r="B55" s="23">
        <f>(B54/B$6)*100</f>
        <v>14.249069413103435</v>
      </c>
      <c r="C55" s="23">
        <f t="shared" ref="C55:CV55" si="204">(C54/C$6)*100</f>
        <v>13.546664603002631</v>
      </c>
      <c r="D55" s="23">
        <f t="shared" si="204"/>
        <v>13.870001152472053</v>
      </c>
      <c r="E55" s="23">
        <f t="shared" si="204"/>
        <v>14.186162269785962</v>
      </c>
      <c r="F55" s="23">
        <f t="shared" si="204"/>
        <v>13.738278279969588</v>
      </c>
      <c r="G55" s="23">
        <f t="shared" si="204"/>
        <v>14.358990954838918</v>
      </c>
      <c r="H55" s="23">
        <f t="shared" si="204"/>
        <v>12.567298704418345</v>
      </c>
      <c r="I55" s="23">
        <f t="shared" si="204"/>
        <v>13.523770762851983</v>
      </c>
      <c r="J55" s="23">
        <f t="shared" ref="J55:K55" si="205">(J54/J$6)*100</f>
        <v>14.061527518449365</v>
      </c>
      <c r="K55" s="23">
        <f t="shared" si="205"/>
        <v>12.884217232043319</v>
      </c>
      <c r="L55" s="23">
        <f t="shared" ref="L55" si="206">(L54/L$6)*100</f>
        <v>12.931678228590599</v>
      </c>
      <c r="M55" s="23">
        <f t="shared" ref="M55:N55" si="207">(M54/M$6)*100</f>
        <v>12.923089512392213</v>
      </c>
      <c r="N55" s="23">
        <f t="shared" si="207"/>
        <v>12.746639227903698</v>
      </c>
      <c r="O55" s="35">
        <f t="shared" si="204"/>
        <v>14.249069413103435</v>
      </c>
      <c r="P55" s="23">
        <f t="shared" si="204"/>
        <v>13.551465311584787</v>
      </c>
      <c r="Q55" s="23">
        <f t="shared" si="204"/>
        <v>13.860909423569517</v>
      </c>
      <c r="R55" s="23">
        <f t="shared" si="204"/>
        <v>14.224321570806705</v>
      </c>
      <c r="S55" s="23">
        <f t="shared" si="204"/>
        <v>13.757055884309077</v>
      </c>
      <c r="T55" s="23">
        <f t="shared" si="204"/>
        <v>14.253152517914829</v>
      </c>
      <c r="U55" s="23">
        <f t="shared" si="204"/>
        <v>12.540238967761097</v>
      </c>
      <c r="V55" s="23">
        <f t="shared" si="204"/>
        <v>13.384727921683778</v>
      </c>
      <c r="W55" s="23">
        <f t="shared" ref="W55:X55" si="208">(W54/W$6)*100</f>
        <v>14.003715394722931</v>
      </c>
      <c r="X55" s="23">
        <f t="shared" si="208"/>
        <v>12.731869873228934</v>
      </c>
      <c r="Y55" s="23">
        <f t="shared" ref="Y55" si="209">(Y54/Y$6)*100</f>
        <v>12.869221721666186</v>
      </c>
      <c r="Z55" s="23">
        <f t="shared" ref="Z55:AA55" si="210">(Z54/Z$6)*100</f>
        <v>12.830615752190134</v>
      </c>
      <c r="AA55" s="23">
        <f t="shared" si="210"/>
        <v>12.639343298787297</v>
      </c>
      <c r="AB55" s="35">
        <f t="shared" si="204"/>
        <v>14.384810883540142</v>
      </c>
      <c r="AC55" s="23">
        <f t="shared" si="204"/>
        <v>13.251985515625474</v>
      </c>
      <c r="AD55" s="23">
        <f t="shared" si="204"/>
        <v>13.550594957772127</v>
      </c>
      <c r="AE55" s="23">
        <f t="shared" si="204"/>
        <v>13.822874118083922</v>
      </c>
      <c r="AF55" s="23">
        <f t="shared" si="204"/>
        <v>13.674683858170097</v>
      </c>
      <c r="AG55" s="23">
        <f t="shared" si="204"/>
        <v>14.355910097364191</v>
      </c>
      <c r="AH55" s="23">
        <f t="shared" si="204"/>
        <v>12.998674219597445</v>
      </c>
      <c r="AI55" s="23">
        <f t="shared" si="204"/>
        <v>13.931554836971166</v>
      </c>
      <c r="AJ55" s="23">
        <f t="shared" ref="AJ55:AK55" si="211">(AJ54/AJ$6)*100</f>
        <v>14.29332544028415</v>
      </c>
      <c r="AK55" s="23">
        <f t="shared" si="211"/>
        <v>12.854536407364407</v>
      </c>
      <c r="AL55" s="23">
        <f t="shared" ref="AL55:AN55" si="212">(AL54/AL$6)*100</f>
        <v>13.004111424215829</v>
      </c>
      <c r="AM55" s="23">
        <f t="shared" si="212"/>
        <v>12.837928116510044</v>
      </c>
      <c r="AN55" s="23">
        <f t="shared" si="212"/>
        <v>12.682968281957043</v>
      </c>
      <c r="AO55" s="35">
        <f t="shared" si="204"/>
        <v>14.002390784612039</v>
      </c>
      <c r="AP55" s="23">
        <f t="shared" si="204"/>
        <v>14.061088977423639</v>
      </c>
      <c r="AQ55" s="23">
        <f t="shared" si="204"/>
        <v>14.373361041017269</v>
      </c>
      <c r="AR55" s="23">
        <f t="shared" si="204"/>
        <v>14.721576139006704</v>
      </c>
      <c r="AS55" s="23">
        <f t="shared" si="204"/>
        <v>13.814494260985846</v>
      </c>
      <c r="AT55" s="23">
        <f t="shared" si="204"/>
        <v>14.362513873473917</v>
      </c>
      <c r="AU55" s="23">
        <f t="shared" si="204"/>
        <v>11.941644391484976</v>
      </c>
      <c r="AV55" s="23">
        <f t="shared" si="204"/>
        <v>13.130304543185222</v>
      </c>
      <c r="AW55" s="23">
        <f t="shared" ref="AW55:AX55" si="213">(AW54/AW$6)*100</f>
        <v>13.829124254384665</v>
      </c>
      <c r="AX55" s="23">
        <f t="shared" si="213"/>
        <v>12.911625057436055</v>
      </c>
      <c r="AY55" s="23">
        <f t="shared" ref="AY55:BA55" si="214">(AY54/AY$6)*100</f>
        <v>12.867819251837822</v>
      </c>
      <c r="AZ55" s="23">
        <f t="shared" si="214"/>
        <v>12.995440528217644</v>
      </c>
      <c r="BA55" s="23">
        <f t="shared" si="214"/>
        <v>12.79841077906374</v>
      </c>
      <c r="BB55" s="35">
        <f t="shared" si="204"/>
        <v>14.282877754980476</v>
      </c>
      <c r="BC55" s="23">
        <f t="shared" si="204"/>
        <v>13.386658278473048</v>
      </c>
      <c r="BD55" s="23">
        <f t="shared" si="204"/>
        <v>13.634419253889277</v>
      </c>
      <c r="BE55" s="23">
        <f t="shared" si="204"/>
        <v>14.235634811766499</v>
      </c>
      <c r="BF55" s="23">
        <f t="shared" si="204"/>
        <v>13.837844549292278</v>
      </c>
      <c r="BG55" s="23">
        <f t="shared" si="204"/>
        <v>14.233598468991088</v>
      </c>
      <c r="BH55" s="23">
        <f t="shared" si="204"/>
        <v>12.623901615812851</v>
      </c>
      <c r="BI55" s="23">
        <f t="shared" si="204"/>
        <v>13.496217620539467</v>
      </c>
      <c r="BJ55" s="23">
        <f t="shared" ref="BJ55:BK55" si="215">(BJ54/BJ$6)*100</f>
        <v>14.362879327806743</v>
      </c>
      <c r="BK55" s="23">
        <f t="shared" si="215"/>
        <v>13.371625670481285</v>
      </c>
      <c r="BL55" s="23">
        <f t="shared" ref="BL55" si="216">(BL54/BL$6)*100</f>
        <v>13.23044397463002</v>
      </c>
      <c r="BM55" s="23">
        <f t="shared" ref="BM55:BN55" si="217">(BM54/BM$6)*100</f>
        <v>13.25314187960506</v>
      </c>
      <c r="BN55" s="23">
        <f t="shared" si="217"/>
        <v>13.001515209391751</v>
      </c>
      <c r="BO55" s="35">
        <f t="shared" si="204"/>
        <v>16.163246483744523</v>
      </c>
      <c r="BP55" s="23">
        <f t="shared" si="204"/>
        <v>16.216790648246544</v>
      </c>
      <c r="BQ55" s="23">
        <f t="shared" si="204"/>
        <v>16</v>
      </c>
      <c r="BR55" s="23">
        <f t="shared" si="204"/>
        <v>15.134827193315608</v>
      </c>
      <c r="BS55" s="23">
        <f t="shared" si="204"/>
        <v>14.37908496732026</v>
      </c>
      <c r="BT55" s="23">
        <f t="shared" si="204"/>
        <v>16.029808149674967</v>
      </c>
      <c r="BU55" s="23">
        <f t="shared" si="204"/>
        <v>12.406015037593985</v>
      </c>
      <c r="BV55" s="23">
        <f t="shared" si="204"/>
        <v>14.752078842008007</v>
      </c>
      <c r="BW55" s="23">
        <f t="shared" ref="BW55:BX55" si="218">(BW54/BW$6)*100</f>
        <v>14.222762498100591</v>
      </c>
      <c r="BX55" s="23">
        <f t="shared" si="218"/>
        <v>10.9</v>
      </c>
      <c r="BY55" s="23">
        <f t="shared" ref="BY55:CA55" si="219">(BY54/BY$6)*100</f>
        <v>12.021915498893689</v>
      </c>
      <c r="BZ55" s="23">
        <f t="shared" si="219"/>
        <v>11.938845067679424</v>
      </c>
      <c r="CA55" s="23">
        <f t="shared" si="219"/>
        <v>12.184531886024423</v>
      </c>
      <c r="CB55" s="35">
        <f t="shared" si="204"/>
        <v>2.9839326702371842</v>
      </c>
      <c r="CC55" s="23">
        <f t="shared" si="204"/>
        <v>5.6832694763729252</v>
      </c>
      <c r="CD55" s="23">
        <f t="shared" si="204"/>
        <v>2.140309155766944</v>
      </c>
      <c r="CE55" s="23">
        <f t="shared" si="204"/>
        <v>5.8823529411764701</v>
      </c>
      <c r="CF55" s="23">
        <f t="shared" si="204"/>
        <v>3.3875338753387529</v>
      </c>
      <c r="CG55" s="23">
        <f t="shared" si="204"/>
        <v>6.8520357497517379</v>
      </c>
      <c r="CH55" s="23">
        <f t="shared" si="204"/>
        <v>3.7198258804907005</v>
      </c>
      <c r="CI55" s="23">
        <f t="shared" si="204"/>
        <v>7.3052733430091914</v>
      </c>
      <c r="CJ55" s="23">
        <f t="shared" ref="CJ55:CK55" si="220">(CJ54/CJ$6)*100</f>
        <v>6.847360912981455</v>
      </c>
      <c r="CK55" s="23">
        <f t="shared" si="220"/>
        <v>3.2742681047765796</v>
      </c>
      <c r="CL55" s="23">
        <f t="shared" ref="CL55:CN55" si="221">(CL54/CL$6)*100</f>
        <v>4.1023558082859468</v>
      </c>
      <c r="CM55" s="23">
        <f t="shared" si="221"/>
        <v>3.2762472077438569</v>
      </c>
      <c r="CN55" s="23">
        <f t="shared" si="221"/>
        <v>4.0640875341930442</v>
      </c>
      <c r="CO55" s="35">
        <f t="shared" si="204"/>
        <v>8.8665447897623402</v>
      </c>
      <c r="CP55" s="23">
        <f t="shared" si="204"/>
        <v>11.624072547403133</v>
      </c>
      <c r="CQ55" s="23">
        <f t="shared" si="204"/>
        <v>12.569610182975339</v>
      </c>
      <c r="CR55" s="23">
        <f t="shared" si="204"/>
        <v>12.285518188057653</v>
      </c>
      <c r="CS55" s="23">
        <f t="shared" si="204"/>
        <v>11.976047904191617</v>
      </c>
      <c r="CT55" s="23">
        <f t="shared" si="204"/>
        <v>11.923556294142086</v>
      </c>
      <c r="CU55" s="23">
        <f t="shared" si="204"/>
        <v>10.562310030395135</v>
      </c>
      <c r="CV55" s="23">
        <f t="shared" si="204"/>
        <v>10.131852879944484</v>
      </c>
      <c r="CW55" s="23">
        <f t="shared" ref="CW55:CX55" si="222">(CW54/CW$6)*100</f>
        <v>9.9260172626387178</v>
      </c>
      <c r="CX55" s="23">
        <f t="shared" si="222"/>
        <v>8.5787155112450737</v>
      </c>
      <c r="CY55" s="23">
        <f t="shared" ref="CY55:DA55" si="223">(CY54/CY$6)*100</f>
        <v>10.168471720818291</v>
      </c>
      <c r="CZ55" s="23">
        <f t="shared" si="223"/>
        <v>10.28858218318695</v>
      </c>
      <c r="DA55" s="23">
        <f t="shared" si="223"/>
        <v>9.9124924562462269</v>
      </c>
      <c r="DB55" s="35"/>
      <c r="DC55" s="23"/>
      <c r="DD55" s="23"/>
      <c r="DE55" s="23"/>
      <c r="DF55" s="23"/>
      <c r="DG55" s="23"/>
      <c r="DH55" s="23"/>
      <c r="DI55" s="23"/>
      <c r="DJ55" s="23"/>
      <c r="DK55" s="23">
        <f t="shared" ref="DK55:DL55" si="224">(DK54/DK$6)*100</f>
        <v>10.24</v>
      </c>
      <c r="DL55" s="23">
        <f t="shared" si="224"/>
        <v>10.297766749379653</v>
      </c>
      <c r="DM55" s="23">
        <f t="shared" ref="DM55:DN55" si="225">(DM54/DM$6)*100</f>
        <v>10.644831115660185</v>
      </c>
      <c r="DN55" s="23">
        <f t="shared" si="225"/>
        <v>10.952804986642921</v>
      </c>
      <c r="DO55" s="35">
        <f t="shared" ref="DO55:DV55" si="226">(DO54/DO$6)*100</f>
        <v>10.632447296058661</v>
      </c>
      <c r="DP55" s="23">
        <f t="shared" si="226"/>
        <v>11.022927689594356</v>
      </c>
      <c r="DQ55" s="23">
        <f t="shared" si="226"/>
        <v>14.534377719756311</v>
      </c>
      <c r="DR55" s="23">
        <f t="shared" si="226"/>
        <v>12.359550561797752</v>
      </c>
      <c r="DS55" s="23">
        <f t="shared" si="226"/>
        <v>11.651523249599146</v>
      </c>
      <c r="DT55" s="23">
        <f t="shared" si="226"/>
        <v>12.060778727445394</v>
      </c>
      <c r="DU55" s="23">
        <f t="shared" si="226"/>
        <v>10.998151571164511</v>
      </c>
      <c r="DV55" s="23">
        <f t="shared" si="226"/>
        <v>11.464435146443515</v>
      </c>
      <c r="DW55" s="23">
        <f t="shared" ref="DW55:DX55" si="227">(DW54/DW$6)*100</f>
        <v>11.955719557195572</v>
      </c>
      <c r="DX55" s="23">
        <f t="shared" si="227"/>
        <v>10.476190476190476</v>
      </c>
      <c r="DY55" s="23">
        <f t="shared" ref="DY55:EA55" si="228">(DY54/DY$6)*100</f>
        <v>12.342504499871431</v>
      </c>
      <c r="DZ55" s="23">
        <f t="shared" si="228"/>
        <v>11.480293308890925</v>
      </c>
      <c r="EA55" s="23">
        <f t="shared" si="228"/>
        <v>11.912291798439806</v>
      </c>
      <c r="EB55" s="3"/>
      <c r="EC55" s="3"/>
      <c r="ED55" s="3"/>
      <c r="EE55" s="3"/>
      <c r="EF55" s="3"/>
      <c r="EG55" s="3"/>
      <c r="EH55" s="3"/>
      <c r="EI55" s="3"/>
    </row>
    <row r="56" spans="1:139" s="2" customFormat="1">
      <c r="A56" s="103" t="s">
        <v>63</v>
      </c>
      <c r="B56" s="99">
        <v>244</v>
      </c>
      <c r="C56" s="7">
        <v>250</v>
      </c>
      <c r="D56" s="7">
        <v>239</v>
      </c>
      <c r="E56" s="7">
        <v>275</v>
      </c>
      <c r="F56" s="99">
        <v>221</v>
      </c>
      <c r="G56" s="99">
        <v>252</v>
      </c>
      <c r="H56" s="99">
        <v>235</v>
      </c>
      <c r="I56" s="99">
        <v>431</v>
      </c>
      <c r="J56" s="99">
        <v>429</v>
      </c>
      <c r="K56" s="99">
        <v>511</v>
      </c>
      <c r="L56" s="99">
        <v>498</v>
      </c>
      <c r="M56" s="99">
        <v>488</v>
      </c>
      <c r="N56" s="130">
        <v>526</v>
      </c>
      <c r="O56" s="102">
        <v>244</v>
      </c>
      <c r="P56" s="7">
        <v>250</v>
      </c>
      <c r="Q56" s="7">
        <v>239</v>
      </c>
      <c r="R56" s="7">
        <v>274</v>
      </c>
      <c r="S56" s="99">
        <v>220</v>
      </c>
      <c r="T56" s="99">
        <v>252</v>
      </c>
      <c r="U56" s="99">
        <v>233</v>
      </c>
      <c r="V56" s="99">
        <v>426</v>
      </c>
      <c r="W56" s="99">
        <v>428</v>
      </c>
      <c r="X56" s="99">
        <v>505</v>
      </c>
      <c r="Y56" s="99">
        <v>494</v>
      </c>
      <c r="Z56" s="99">
        <v>482</v>
      </c>
      <c r="AA56" s="130">
        <v>512</v>
      </c>
      <c r="AB56" s="102">
        <v>172</v>
      </c>
      <c r="AC56" s="7">
        <v>177</v>
      </c>
      <c r="AD56" s="7">
        <v>165</v>
      </c>
      <c r="AE56" s="7">
        <v>189</v>
      </c>
      <c r="AF56" s="99">
        <v>121</v>
      </c>
      <c r="AG56" s="99">
        <v>148</v>
      </c>
      <c r="AH56" s="99">
        <v>141</v>
      </c>
      <c r="AI56" s="99">
        <v>222</v>
      </c>
      <c r="AJ56" s="99">
        <v>216</v>
      </c>
      <c r="AK56" s="99">
        <v>239</v>
      </c>
      <c r="AL56" s="99">
        <v>243</v>
      </c>
      <c r="AM56" s="99">
        <v>237</v>
      </c>
      <c r="AN56" s="130">
        <v>247</v>
      </c>
      <c r="AO56" s="102">
        <v>72</v>
      </c>
      <c r="AP56" s="7">
        <v>73</v>
      </c>
      <c r="AQ56" s="7">
        <v>74</v>
      </c>
      <c r="AR56" s="7">
        <v>86</v>
      </c>
      <c r="AS56" s="99">
        <v>100</v>
      </c>
      <c r="AT56" s="99">
        <v>104</v>
      </c>
      <c r="AU56" s="99">
        <v>94</v>
      </c>
      <c r="AV56" s="99">
        <v>209</v>
      </c>
      <c r="AW56" s="99">
        <v>213</v>
      </c>
      <c r="AX56" s="99">
        <v>272</v>
      </c>
      <c r="AY56" s="99">
        <v>255</v>
      </c>
      <c r="AZ56" s="99">
        <v>251</v>
      </c>
      <c r="BA56" s="130">
        <v>279</v>
      </c>
      <c r="BB56" s="102">
        <v>217</v>
      </c>
      <c r="BC56" s="7">
        <v>223</v>
      </c>
      <c r="BD56" s="7">
        <v>206</v>
      </c>
      <c r="BE56" s="7">
        <v>240</v>
      </c>
      <c r="BF56" s="99">
        <v>185</v>
      </c>
      <c r="BG56" s="99">
        <v>204</v>
      </c>
      <c r="BH56" s="99">
        <v>190</v>
      </c>
      <c r="BI56" s="99">
        <v>370</v>
      </c>
      <c r="BJ56" s="99">
        <v>374</v>
      </c>
      <c r="BK56" s="99">
        <v>440</v>
      </c>
      <c r="BL56" s="99">
        <v>423</v>
      </c>
      <c r="BM56" s="99">
        <v>413</v>
      </c>
      <c r="BN56" s="130">
        <v>424</v>
      </c>
      <c r="BO56" s="102">
        <v>22</v>
      </c>
      <c r="BP56" s="7">
        <v>20</v>
      </c>
      <c r="BQ56" s="7">
        <v>25</v>
      </c>
      <c r="BR56" s="7">
        <v>24</v>
      </c>
      <c r="BS56" s="99">
        <v>26</v>
      </c>
      <c r="BT56" s="99">
        <v>35</v>
      </c>
      <c r="BU56" s="99">
        <v>28</v>
      </c>
      <c r="BV56" s="99">
        <v>36</v>
      </c>
      <c r="BW56" s="99">
        <v>32</v>
      </c>
      <c r="BX56" s="99">
        <v>39</v>
      </c>
      <c r="BY56" s="99">
        <v>38</v>
      </c>
      <c r="BZ56" s="99">
        <v>38</v>
      </c>
      <c r="CA56" s="130">
        <v>44</v>
      </c>
      <c r="CB56" s="102"/>
      <c r="CC56" s="7"/>
      <c r="CD56" s="7"/>
      <c r="CE56" s="7"/>
      <c r="CF56" s="99"/>
      <c r="CG56" s="99"/>
      <c r="CH56" s="99"/>
      <c r="CI56" s="99"/>
      <c r="CJ56" s="99"/>
      <c r="CK56" s="99"/>
      <c r="CL56" s="99"/>
      <c r="CM56" s="99"/>
      <c r="CN56"/>
      <c r="CO56" s="102">
        <v>3</v>
      </c>
      <c r="CP56" s="7">
        <v>5</v>
      </c>
      <c r="CQ56" s="7">
        <v>5</v>
      </c>
      <c r="CR56" s="7">
        <v>7</v>
      </c>
      <c r="CS56" s="99">
        <v>7</v>
      </c>
      <c r="CT56" s="99">
        <v>5</v>
      </c>
      <c r="CU56" s="99">
        <v>7</v>
      </c>
      <c r="CV56" s="99">
        <v>11</v>
      </c>
      <c r="CW56" s="99">
        <v>14</v>
      </c>
      <c r="CX56" s="99">
        <v>17</v>
      </c>
      <c r="CY56" s="99">
        <v>17</v>
      </c>
      <c r="CZ56" s="99">
        <v>20</v>
      </c>
      <c r="DA56" s="130">
        <v>26</v>
      </c>
      <c r="DB56" s="102"/>
      <c r="DC56" s="7"/>
      <c r="DD56" s="7"/>
      <c r="DE56" s="7"/>
      <c r="DF56" s="99"/>
      <c r="DG56" s="99"/>
      <c r="DH56" s="99"/>
      <c r="DI56" s="99"/>
      <c r="DJ56" s="99">
        <v>0</v>
      </c>
      <c r="DK56" s="99">
        <v>1</v>
      </c>
      <c r="DL56" s="99">
        <v>0</v>
      </c>
      <c r="DM56" s="99">
        <v>1</v>
      </c>
      <c r="DN56" s="130">
        <v>2</v>
      </c>
      <c r="DO56" s="102">
        <v>2</v>
      </c>
      <c r="DP56" s="7">
        <v>2</v>
      </c>
      <c r="DQ56" s="7">
        <v>3</v>
      </c>
      <c r="DR56" s="7">
        <v>3</v>
      </c>
      <c r="DS56" s="99">
        <v>2</v>
      </c>
      <c r="DT56" s="99">
        <v>8</v>
      </c>
      <c r="DU56" s="99">
        <v>8</v>
      </c>
      <c r="DV56" s="99">
        <v>9</v>
      </c>
      <c r="DW56" s="99">
        <v>8</v>
      </c>
      <c r="DX56" s="99">
        <v>8</v>
      </c>
      <c r="DY56" s="99">
        <v>16</v>
      </c>
      <c r="DZ56" s="99">
        <v>10</v>
      </c>
      <c r="EA56" s="130">
        <v>16</v>
      </c>
      <c r="EB56" s="3"/>
      <c r="EC56" s="3"/>
      <c r="ED56" s="3"/>
      <c r="EE56" s="3"/>
      <c r="EF56" s="3"/>
      <c r="EG56" s="3"/>
      <c r="EH56" s="3"/>
      <c r="EI56" s="3"/>
    </row>
    <row r="57" spans="1:139" s="2" customFormat="1">
      <c r="A57" s="103" t="s">
        <v>64</v>
      </c>
      <c r="B57" s="99">
        <v>305</v>
      </c>
      <c r="C57" s="7">
        <v>280</v>
      </c>
      <c r="D57" s="7">
        <v>247</v>
      </c>
      <c r="E57" s="7">
        <v>248</v>
      </c>
      <c r="F57" s="99">
        <v>280</v>
      </c>
      <c r="G57" s="99">
        <v>232</v>
      </c>
      <c r="H57" s="99">
        <v>136</v>
      </c>
      <c r="I57" s="99">
        <v>122</v>
      </c>
      <c r="J57" s="99">
        <v>111</v>
      </c>
      <c r="K57" s="99">
        <v>113</v>
      </c>
      <c r="L57" s="99">
        <v>80</v>
      </c>
      <c r="M57" s="99">
        <v>193</v>
      </c>
      <c r="N57" s="130">
        <v>197</v>
      </c>
      <c r="O57" s="102">
        <v>305</v>
      </c>
      <c r="P57" s="7">
        <v>280</v>
      </c>
      <c r="Q57" s="7">
        <v>245</v>
      </c>
      <c r="R57" s="7">
        <v>245</v>
      </c>
      <c r="S57" s="99">
        <v>275</v>
      </c>
      <c r="T57" s="99">
        <v>223</v>
      </c>
      <c r="U57" s="99">
        <v>130</v>
      </c>
      <c r="V57" s="99">
        <v>115</v>
      </c>
      <c r="W57" s="99">
        <v>105</v>
      </c>
      <c r="X57" s="99">
        <v>108</v>
      </c>
      <c r="Y57" s="99">
        <v>77</v>
      </c>
      <c r="Z57" s="99">
        <v>185</v>
      </c>
      <c r="AA57" s="130">
        <v>182</v>
      </c>
      <c r="AB57" s="102">
        <v>220</v>
      </c>
      <c r="AC57" s="7">
        <v>196</v>
      </c>
      <c r="AD57" s="7">
        <v>171</v>
      </c>
      <c r="AE57" s="7">
        <v>172</v>
      </c>
      <c r="AF57" s="99">
        <v>158</v>
      </c>
      <c r="AG57" s="99">
        <v>137</v>
      </c>
      <c r="AH57" s="99">
        <v>80</v>
      </c>
      <c r="AI57" s="99">
        <v>68</v>
      </c>
      <c r="AJ57" s="99">
        <v>65</v>
      </c>
      <c r="AK57" s="99">
        <v>65</v>
      </c>
      <c r="AL57" s="99">
        <v>45</v>
      </c>
      <c r="AM57" s="99">
        <v>100</v>
      </c>
      <c r="AN57" s="130">
        <v>100</v>
      </c>
      <c r="AO57" s="102">
        <v>85</v>
      </c>
      <c r="AP57" s="7">
        <v>84</v>
      </c>
      <c r="AQ57" s="7">
        <v>76</v>
      </c>
      <c r="AR57" s="7">
        <v>76</v>
      </c>
      <c r="AS57" s="99">
        <v>122</v>
      </c>
      <c r="AT57" s="99">
        <v>95</v>
      </c>
      <c r="AU57" s="99">
        <v>56</v>
      </c>
      <c r="AV57" s="99">
        <v>54</v>
      </c>
      <c r="AW57" s="99">
        <v>46</v>
      </c>
      <c r="AX57" s="99">
        <v>48</v>
      </c>
      <c r="AY57" s="99">
        <v>35</v>
      </c>
      <c r="AZ57" s="99">
        <v>93</v>
      </c>
      <c r="BA57" s="130">
        <v>97</v>
      </c>
      <c r="BB57" s="102">
        <v>302</v>
      </c>
      <c r="BC57" s="7">
        <v>279</v>
      </c>
      <c r="BD57" s="7">
        <v>245</v>
      </c>
      <c r="BE57" s="7">
        <v>239</v>
      </c>
      <c r="BF57" s="99">
        <v>267</v>
      </c>
      <c r="BG57" s="99">
        <v>219</v>
      </c>
      <c r="BH57" s="99">
        <v>129</v>
      </c>
      <c r="BI57" s="99">
        <v>114</v>
      </c>
      <c r="BJ57" s="99">
        <v>104</v>
      </c>
      <c r="BK57" s="99">
        <v>106</v>
      </c>
      <c r="BL57" s="99">
        <v>74</v>
      </c>
      <c r="BM57" s="99">
        <v>182</v>
      </c>
      <c r="BN57" s="130">
        <v>178</v>
      </c>
      <c r="BO57" s="102">
        <v>1</v>
      </c>
      <c r="BP57" s="7">
        <v>0</v>
      </c>
      <c r="BQ57" s="7">
        <v>0</v>
      </c>
      <c r="BR57" s="7">
        <v>1</v>
      </c>
      <c r="BS57" s="99">
        <v>2</v>
      </c>
      <c r="BT57" s="99">
        <v>0</v>
      </c>
      <c r="BU57" s="99">
        <v>0</v>
      </c>
      <c r="BV57" s="99">
        <v>0</v>
      </c>
      <c r="BW57" s="99">
        <v>0</v>
      </c>
      <c r="BX57" s="99">
        <v>0</v>
      </c>
      <c r="BY57" s="99">
        <v>2</v>
      </c>
      <c r="BZ57" s="99">
        <v>2</v>
      </c>
      <c r="CA57" s="130">
        <v>1</v>
      </c>
      <c r="CB57" s="102"/>
      <c r="CC57" s="7"/>
      <c r="CD57" s="7"/>
      <c r="CE57" s="7"/>
      <c r="CF57" s="99"/>
      <c r="CG57" s="99"/>
      <c r="CH57" s="99"/>
      <c r="CI57" s="99"/>
      <c r="CJ57" s="99"/>
      <c r="CK57" s="99"/>
      <c r="CL57" s="99"/>
      <c r="CM57" s="99"/>
      <c r="CN57"/>
      <c r="CO57" s="102">
        <v>2</v>
      </c>
      <c r="CP57" s="7">
        <v>1</v>
      </c>
      <c r="CQ57" s="7">
        <v>0</v>
      </c>
      <c r="CR57" s="7">
        <v>1</v>
      </c>
      <c r="CS57" s="99">
        <v>2</v>
      </c>
      <c r="CT57" s="99">
        <v>1</v>
      </c>
      <c r="CU57" s="99">
        <v>0</v>
      </c>
      <c r="CV57" s="99">
        <v>0</v>
      </c>
      <c r="CW57" s="99">
        <v>1</v>
      </c>
      <c r="CX57" s="99">
        <v>0</v>
      </c>
      <c r="CY57" s="99">
        <v>0</v>
      </c>
      <c r="CZ57" s="99">
        <v>0</v>
      </c>
      <c r="DA57" s="130">
        <v>2</v>
      </c>
      <c r="DB57" s="102"/>
      <c r="DC57" s="7"/>
      <c r="DD57" s="7"/>
      <c r="DE57" s="7"/>
      <c r="DF57" s="99"/>
      <c r="DG57" s="99"/>
      <c r="DH57" s="99"/>
      <c r="DI57" s="99"/>
      <c r="DJ57" s="99">
        <v>0</v>
      </c>
      <c r="DK57" s="99">
        <v>0</v>
      </c>
      <c r="DL57" s="99">
        <v>0</v>
      </c>
      <c r="DM57" s="99">
        <v>1</v>
      </c>
      <c r="DN57" s="130">
        <v>1</v>
      </c>
      <c r="DO57" s="102">
        <v>0</v>
      </c>
      <c r="DP57" s="7">
        <v>0</v>
      </c>
      <c r="DQ57" s="7">
        <v>0</v>
      </c>
      <c r="DR57" s="7">
        <v>4</v>
      </c>
      <c r="DS57" s="99">
        <v>4</v>
      </c>
      <c r="DT57" s="99">
        <v>3</v>
      </c>
      <c r="DU57" s="99">
        <v>1</v>
      </c>
      <c r="DV57" s="99">
        <v>1</v>
      </c>
      <c r="DW57" s="99">
        <v>0</v>
      </c>
      <c r="DX57" s="99">
        <v>2</v>
      </c>
      <c r="DY57" s="99">
        <v>1</v>
      </c>
      <c r="DZ57" s="99">
        <v>0</v>
      </c>
      <c r="EA57" s="130">
        <v>0</v>
      </c>
      <c r="EB57" s="3"/>
      <c r="EC57" s="3"/>
      <c r="ED57" s="3"/>
      <c r="EE57" s="3"/>
      <c r="EF57" s="3"/>
      <c r="EG57" s="3"/>
      <c r="EH57" s="3"/>
      <c r="EI57" s="3"/>
    </row>
    <row r="58" spans="1:139">
      <c r="A58" s="103" t="s">
        <v>65</v>
      </c>
      <c r="B58" s="99">
        <v>491</v>
      </c>
      <c r="C58" s="7">
        <v>470</v>
      </c>
      <c r="D58" s="7">
        <v>548</v>
      </c>
      <c r="E58" s="7">
        <v>589</v>
      </c>
      <c r="F58" s="99">
        <v>660</v>
      </c>
      <c r="G58" s="99">
        <v>850</v>
      </c>
      <c r="H58" s="99">
        <v>779</v>
      </c>
      <c r="I58" s="99">
        <v>894</v>
      </c>
      <c r="J58" s="99">
        <v>966</v>
      </c>
      <c r="K58" s="99">
        <v>1302</v>
      </c>
      <c r="L58" s="99">
        <v>1358</v>
      </c>
      <c r="M58" s="99">
        <v>1204</v>
      </c>
      <c r="N58" s="130">
        <v>1226</v>
      </c>
      <c r="O58" s="102">
        <v>491</v>
      </c>
      <c r="P58" s="7">
        <v>469</v>
      </c>
      <c r="Q58" s="7">
        <v>545</v>
      </c>
      <c r="R58" s="7">
        <v>586</v>
      </c>
      <c r="S58" s="99">
        <v>653</v>
      </c>
      <c r="T58" s="99">
        <v>837</v>
      </c>
      <c r="U58" s="99">
        <v>772</v>
      </c>
      <c r="V58" s="99">
        <v>874</v>
      </c>
      <c r="W58" s="99">
        <v>952</v>
      </c>
      <c r="X58" s="99">
        <v>1263</v>
      </c>
      <c r="Y58" s="99">
        <v>1310</v>
      </c>
      <c r="Z58" s="99">
        <v>1181</v>
      </c>
      <c r="AA58" s="130">
        <v>1214</v>
      </c>
      <c r="AB58" s="102">
        <v>330</v>
      </c>
      <c r="AC58" s="7">
        <v>298</v>
      </c>
      <c r="AD58" s="7">
        <v>323</v>
      </c>
      <c r="AE58" s="7">
        <v>338</v>
      </c>
      <c r="AF58" s="99">
        <v>352</v>
      </c>
      <c r="AG58" s="99">
        <v>402</v>
      </c>
      <c r="AH58" s="99">
        <v>383</v>
      </c>
      <c r="AI58" s="99">
        <v>424</v>
      </c>
      <c r="AJ58" s="99">
        <v>435</v>
      </c>
      <c r="AK58" s="99">
        <v>585</v>
      </c>
      <c r="AL58" s="99">
        <v>587</v>
      </c>
      <c r="AM58" s="99">
        <v>504</v>
      </c>
      <c r="AN58" s="130">
        <v>508</v>
      </c>
      <c r="AO58" s="102">
        <v>161</v>
      </c>
      <c r="AP58" s="7">
        <v>172</v>
      </c>
      <c r="AQ58" s="7">
        <v>225</v>
      </c>
      <c r="AR58" s="7">
        <v>251</v>
      </c>
      <c r="AS58" s="99">
        <v>308</v>
      </c>
      <c r="AT58" s="99">
        <v>448</v>
      </c>
      <c r="AU58" s="99">
        <v>396</v>
      </c>
      <c r="AV58" s="99">
        <v>470</v>
      </c>
      <c r="AW58" s="99">
        <v>531</v>
      </c>
      <c r="AX58" s="99">
        <v>717</v>
      </c>
      <c r="AY58" s="99">
        <v>771</v>
      </c>
      <c r="AZ58" s="99">
        <v>700</v>
      </c>
      <c r="BA58" s="130">
        <v>718</v>
      </c>
      <c r="BB58" s="102">
        <v>441</v>
      </c>
      <c r="BC58" s="7">
        <v>431</v>
      </c>
      <c r="BD58" s="7">
        <v>469</v>
      </c>
      <c r="BE58" s="7">
        <v>510</v>
      </c>
      <c r="BF58" s="99">
        <v>574</v>
      </c>
      <c r="BG58" s="99">
        <v>735</v>
      </c>
      <c r="BH58" s="99">
        <v>682</v>
      </c>
      <c r="BI58" s="99">
        <v>767</v>
      </c>
      <c r="BJ58" s="99">
        <v>838</v>
      </c>
      <c r="BK58" s="99">
        <v>1096</v>
      </c>
      <c r="BL58" s="99">
        <v>1114</v>
      </c>
      <c r="BM58" s="99">
        <v>1017</v>
      </c>
      <c r="BN58" s="130">
        <v>1032</v>
      </c>
      <c r="BO58" s="102">
        <v>38</v>
      </c>
      <c r="BP58" s="7">
        <v>30</v>
      </c>
      <c r="BQ58" s="7">
        <v>49</v>
      </c>
      <c r="BR58" s="7">
        <v>56</v>
      </c>
      <c r="BS58" s="99">
        <v>51</v>
      </c>
      <c r="BT58" s="99">
        <v>55</v>
      </c>
      <c r="BU58" s="99">
        <v>57</v>
      </c>
      <c r="BV58" s="99">
        <v>58</v>
      </c>
      <c r="BW58" s="99">
        <v>59</v>
      </c>
      <c r="BX58" s="99">
        <v>71</v>
      </c>
      <c r="BY58" s="99">
        <v>79</v>
      </c>
      <c r="BZ58" s="99">
        <v>67</v>
      </c>
      <c r="CA58" s="130">
        <v>73</v>
      </c>
      <c r="CB58" s="102"/>
      <c r="CC58" s="7"/>
      <c r="CD58" s="7"/>
      <c r="CE58" s="7"/>
      <c r="CN58"/>
      <c r="CO58" s="102">
        <v>5</v>
      </c>
      <c r="CP58" s="7">
        <v>6</v>
      </c>
      <c r="CQ58" s="7">
        <v>10</v>
      </c>
      <c r="CR58" s="7">
        <v>9</v>
      </c>
      <c r="CS58" s="99">
        <v>15</v>
      </c>
      <c r="CT58" s="99">
        <v>23</v>
      </c>
      <c r="CU58" s="99">
        <v>15</v>
      </c>
      <c r="CV58" s="99">
        <v>21</v>
      </c>
      <c r="CW58" s="99">
        <v>18</v>
      </c>
      <c r="CX58" s="99">
        <v>35</v>
      </c>
      <c r="CY58" s="99">
        <v>43</v>
      </c>
      <c r="CZ58" s="99">
        <v>38</v>
      </c>
      <c r="DA58" s="130">
        <v>49</v>
      </c>
      <c r="DB58" s="102"/>
      <c r="DC58" s="7"/>
      <c r="DD58" s="7"/>
      <c r="DE58" s="7"/>
      <c r="DI58" s="99">
        <v>0</v>
      </c>
      <c r="DJ58" s="99">
        <v>3</v>
      </c>
      <c r="DK58" s="99">
        <v>11</v>
      </c>
      <c r="DL58" s="99">
        <v>16</v>
      </c>
      <c r="DM58" s="99">
        <v>17</v>
      </c>
      <c r="DN58" s="130">
        <v>10</v>
      </c>
      <c r="DO58" s="102">
        <v>7</v>
      </c>
      <c r="DP58" s="7">
        <v>2</v>
      </c>
      <c r="DQ58" s="7">
        <v>17</v>
      </c>
      <c r="DR58" s="7">
        <v>11</v>
      </c>
      <c r="DS58" s="99">
        <v>13</v>
      </c>
      <c r="DT58" s="99">
        <v>24</v>
      </c>
      <c r="DU58" s="99">
        <v>18</v>
      </c>
      <c r="DV58" s="99">
        <v>28</v>
      </c>
      <c r="DW58" s="99">
        <v>34</v>
      </c>
      <c r="DX58" s="99">
        <v>50</v>
      </c>
      <c r="DY58" s="99">
        <v>58</v>
      </c>
      <c r="DZ58" s="99">
        <v>42</v>
      </c>
      <c r="EA58" s="130">
        <v>50</v>
      </c>
      <c r="EB58" s="3"/>
      <c r="EC58" s="3"/>
      <c r="ED58" s="3"/>
      <c r="EE58" s="3"/>
      <c r="EF58" s="3"/>
      <c r="EG58" s="3"/>
      <c r="EH58" s="3"/>
      <c r="EI58" s="3"/>
    </row>
    <row r="59" spans="1:139">
      <c r="A59" s="103" t="s">
        <v>66</v>
      </c>
      <c r="B59" s="99">
        <v>202</v>
      </c>
      <c r="C59" s="7">
        <v>246</v>
      </c>
      <c r="D59" s="7">
        <v>209</v>
      </c>
      <c r="E59" s="7">
        <v>234</v>
      </c>
      <c r="F59" s="99">
        <v>274</v>
      </c>
      <c r="G59" s="99">
        <v>269</v>
      </c>
      <c r="H59" s="99">
        <v>273</v>
      </c>
      <c r="I59" s="99">
        <v>296</v>
      </c>
      <c r="J59" s="99">
        <v>325</v>
      </c>
      <c r="K59" s="99">
        <v>564</v>
      </c>
      <c r="L59" s="99">
        <v>539</v>
      </c>
      <c r="M59" s="99">
        <v>577</v>
      </c>
      <c r="N59" s="130">
        <v>572</v>
      </c>
      <c r="O59" s="102">
        <v>202</v>
      </c>
      <c r="P59" s="7">
        <v>246</v>
      </c>
      <c r="Q59" s="7">
        <v>200</v>
      </c>
      <c r="R59" s="7">
        <v>234</v>
      </c>
      <c r="S59" s="99">
        <v>259</v>
      </c>
      <c r="T59" s="99">
        <v>245</v>
      </c>
      <c r="U59" s="99">
        <v>247</v>
      </c>
      <c r="V59" s="99">
        <v>265</v>
      </c>
      <c r="W59" s="99">
        <v>291</v>
      </c>
      <c r="X59" s="99">
        <v>517</v>
      </c>
      <c r="Y59" s="99">
        <v>494</v>
      </c>
      <c r="Z59" s="99">
        <v>543</v>
      </c>
      <c r="AA59" s="130">
        <v>542</v>
      </c>
      <c r="AB59" s="102">
        <v>127</v>
      </c>
      <c r="AC59" s="7">
        <v>150</v>
      </c>
      <c r="AD59" s="7">
        <v>123</v>
      </c>
      <c r="AE59" s="7">
        <v>136</v>
      </c>
      <c r="AF59" s="99">
        <v>150</v>
      </c>
      <c r="AG59" s="99">
        <v>137</v>
      </c>
      <c r="AH59" s="99">
        <v>136</v>
      </c>
      <c r="AI59" s="99">
        <v>142</v>
      </c>
      <c r="AJ59" s="99">
        <v>152</v>
      </c>
      <c r="AK59" s="99">
        <v>247</v>
      </c>
      <c r="AL59" s="99">
        <v>241</v>
      </c>
      <c r="AM59" s="99">
        <v>247</v>
      </c>
      <c r="AN59" s="130">
        <v>242</v>
      </c>
      <c r="AO59" s="102">
        <v>75</v>
      </c>
      <c r="AP59" s="7">
        <v>96</v>
      </c>
      <c r="AQ59" s="7">
        <v>86</v>
      </c>
      <c r="AR59" s="7">
        <v>98</v>
      </c>
      <c r="AS59" s="99">
        <v>124</v>
      </c>
      <c r="AT59" s="99">
        <v>132</v>
      </c>
      <c r="AU59" s="99">
        <v>137</v>
      </c>
      <c r="AV59" s="99">
        <v>154</v>
      </c>
      <c r="AW59" s="99">
        <v>173</v>
      </c>
      <c r="AX59" s="99">
        <v>317</v>
      </c>
      <c r="AY59" s="99">
        <v>298</v>
      </c>
      <c r="AZ59" s="99">
        <v>330</v>
      </c>
      <c r="BA59" s="130">
        <v>330</v>
      </c>
      <c r="BB59" s="102">
        <v>199</v>
      </c>
      <c r="BC59" s="7">
        <v>244</v>
      </c>
      <c r="BD59" s="7">
        <v>197</v>
      </c>
      <c r="BE59" s="7">
        <v>229</v>
      </c>
      <c r="BF59" s="99">
        <v>249</v>
      </c>
      <c r="BG59" s="99">
        <v>234</v>
      </c>
      <c r="BH59" s="99">
        <v>236</v>
      </c>
      <c r="BI59" s="99">
        <v>255</v>
      </c>
      <c r="BJ59" s="99">
        <v>275</v>
      </c>
      <c r="BK59" s="99">
        <v>494</v>
      </c>
      <c r="BL59" s="99">
        <v>476</v>
      </c>
      <c r="BM59" s="99">
        <v>513</v>
      </c>
      <c r="BN59" s="130">
        <v>510</v>
      </c>
      <c r="BO59" s="102">
        <v>1</v>
      </c>
      <c r="BP59" s="7">
        <v>1</v>
      </c>
      <c r="BQ59" s="7">
        <v>1</v>
      </c>
      <c r="BR59" s="7">
        <v>3</v>
      </c>
      <c r="BS59" s="99">
        <v>6</v>
      </c>
      <c r="BT59" s="99">
        <v>7</v>
      </c>
      <c r="BU59" s="99">
        <v>7</v>
      </c>
      <c r="BV59" s="99">
        <v>4</v>
      </c>
      <c r="BW59" s="99">
        <v>5</v>
      </c>
      <c r="BX59" s="99">
        <v>6</v>
      </c>
      <c r="BY59" s="99">
        <v>6</v>
      </c>
      <c r="BZ59" s="99">
        <v>9</v>
      </c>
      <c r="CA59" s="130">
        <v>7</v>
      </c>
      <c r="CB59" s="102"/>
      <c r="CC59" s="7"/>
      <c r="CD59" s="7"/>
      <c r="CE59" s="7"/>
      <c r="CN59"/>
      <c r="CO59" s="102">
        <v>0</v>
      </c>
      <c r="CP59" s="7">
        <v>0</v>
      </c>
      <c r="CQ59" s="7">
        <v>0</v>
      </c>
      <c r="CR59" s="7">
        <v>0</v>
      </c>
      <c r="CS59" s="99">
        <v>1</v>
      </c>
      <c r="CT59" s="99">
        <v>1</v>
      </c>
      <c r="CU59" s="99">
        <v>1</v>
      </c>
      <c r="CV59" s="99">
        <v>2</v>
      </c>
      <c r="CW59" s="99">
        <v>3</v>
      </c>
      <c r="CX59" s="99">
        <v>7</v>
      </c>
      <c r="CY59" s="99">
        <v>3</v>
      </c>
      <c r="CZ59" s="99">
        <v>7</v>
      </c>
      <c r="DA59" s="130">
        <v>5</v>
      </c>
      <c r="DB59" s="102"/>
      <c r="DC59" s="7"/>
      <c r="DD59" s="7"/>
      <c r="DE59" s="7"/>
      <c r="DJ59" s="99">
        <v>4</v>
      </c>
      <c r="DK59" s="99">
        <v>3</v>
      </c>
      <c r="DL59" s="99">
        <v>2</v>
      </c>
      <c r="DM59" s="99">
        <v>6</v>
      </c>
      <c r="DN59" s="130">
        <v>9</v>
      </c>
      <c r="DO59" s="102">
        <v>2</v>
      </c>
      <c r="DP59" s="7">
        <v>1</v>
      </c>
      <c r="DQ59" s="7">
        <v>2</v>
      </c>
      <c r="DR59" s="7">
        <v>2</v>
      </c>
      <c r="DS59" s="99">
        <v>3</v>
      </c>
      <c r="DT59" s="99">
        <v>3</v>
      </c>
      <c r="DU59" s="99">
        <v>3</v>
      </c>
      <c r="DV59" s="99">
        <v>4</v>
      </c>
      <c r="DW59" s="99">
        <v>4</v>
      </c>
      <c r="DX59" s="99">
        <v>7</v>
      </c>
      <c r="DY59" s="99">
        <v>7</v>
      </c>
      <c r="DZ59" s="99">
        <v>8</v>
      </c>
      <c r="EA59" s="130">
        <v>11</v>
      </c>
      <c r="EB59" s="3"/>
      <c r="EC59" s="3"/>
      <c r="ED59" s="3"/>
      <c r="EE59" s="3"/>
      <c r="EF59" s="3"/>
      <c r="EG59" s="3"/>
      <c r="EH59" s="3"/>
      <c r="EI59" s="3"/>
    </row>
    <row r="60" spans="1:139">
      <c r="A60" s="103" t="s">
        <v>67</v>
      </c>
      <c r="B60" s="99">
        <v>931</v>
      </c>
      <c r="C60" s="7">
        <v>1016</v>
      </c>
      <c r="D60" s="7">
        <v>799</v>
      </c>
      <c r="E60" s="7">
        <v>839</v>
      </c>
      <c r="F60" s="99">
        <v>1202</v>
      </c>
      <c r="G60" s="99">
        <v>1469</v>
      </c>
      <c r="H60" s="99">
        <v>1002</v>
      </c>
      <c r="I60" s="99">
        <v>1023</v>
      </c>
      <c r="J60" s="99">
        <v>982</v>
      </c>
      <c r="K60" s="99">
        <v>1388</v>
      </c>
      <c r="L60" s="99">
        <v>1440</v>
      </c>
      <c r="M60" s="99">
        <v>1395</v>
      </c>
      <c r="N60" s="130">
        <v>1507</v>
      </c>
      <c r="O60" s="102">
        <v>931</v>
      </c>
      <c r="P60" s="7">
        <v>1015</v>
      </c>
      <c r="Q60" s="7">
        <v>796</v>
      </c>
      <c r="R60" s="7">
        <v>838</v>
      </c>
      <c r="S60" s="99">
        <v>1186</v>
      </c>
      <c r="T60" s="99">
        <v>1405</v>
      </c>
      <c r="U60" s="99">
        <v>985</v>
      </c>
      <c r="V60" s="99">
        <v>910</v>
      </c>
      <c r="W60" s="99">
        <v>964</v>
      </c>
      <c r="X60" s="99">
        <v>1344</v>
      </c>
      <c r="Y60" s="99">
        <v>1386</v>
      </c>
      <c r="Z60" s="99">
        <v>1309</v>
      </c>
      <c r="AA60" s="130">
        <v>1412</v>
      </c>
      <c r="AB60" s="102">
        <v>611</v>
      </c>
      <c r="AC60" s="7">
        <v>623</v>
      </c>
      <c r="AD60" s="7">
        <v>477</v>
      </c>
      <c r="AE60" s="7">
        <v>500</v>
      </c>
      <c r="AF60" s="99">
        <v>588</v>
      </c>
      <c r="AG60" s="99">
        <v>732</v>
      </c>
      <c r="AH60" s="99">
        <v>541</v>
      </c>
      <c r="AI60" s="99">
        <v>537</v>
      </c>
      <c r="AJ60" s="99">
        <v>519</v>
      </c>
      <c r="AK60" s="99">
        <v>702</v>
      </c>
      <c r="AL60" s="99">
        <v>706</v>
      </c>
      <c r="AM60" s="99">
        <v>678</v>
      </c>
      <c r="AN60" s="130">
        <v>715</v>
      </c>
      <c r="AO60" s="102">
        <v>320</v>
      </c>
      <c r="AP60" s="7">
        <v>393</v>
      </c>
      <c r="AQ60" s="7">
        <v>322</v>
      </c>
      <c r="AR60" s="7">
        <v>339</v>
      </c>
      <c r="AS60" s="99">
        <v>614</v>
      </c>
      <c r="AT60" s="99">
        <v>737</v>
      </c>
      <c r="AU60" s="99">
        <v>461</v>
      </c>
      <c r="AV60" s="99">
        <v>486</v>
      </c>
      <c r="AW60" s="99">
        <v>463</v>
      </c>
      <c r="AX60" s="99">
        <v>686</v>
      </c>
      <c r="AY60" s="99">
        <v>734</v>
      </c>
      <c r="AZ60" s="99">
        <v>717</v>
      </c>
      <c r="BA60" s="130">
        <v>792</v>
      </c>
      <c r="BB60" s="102">
        <v>757</v>
      </c>
      <c r="BC60" s="7">
        <v>818</v>
      </c>
      <c r="BD60" s="7">
        <v>635</v>
      </c>
      <c r="BE60" s="7">
        <v>662</v>
      </c>
      <c r="BF60" s="99">
        <v>880</v>
      </c>
      <c r="BG60" s="99">
        <v>1022</v>
      </c>
      <c r="BH60" s="99">
        <v>750</v>
      </c>
      <c r="BI60" s="99">
        <v>677</v>
      </c>
      <c r="BJ60" s="99">
        <v>737</v>
      </c>
      <c r="BK60" s="99">
        <v>1039</v>
      </c>
      <c r="BL60" s="99">
        <v>1061</v>
      </c>
      <c r="BM60" s="99">
        <v>982</v>
      </c>
      <c r="BN60" s="130">
        <v>1050</v>
      </c>
      <c r="BO60" s="102">
        <v>130</v>
      </c>
      <c r="BP60" s="7">
        <v>142</v>
      </c>
      <c r="BQ60" s="7">
        <v>110</v>
      </c>
      <c r="BR60" s="7">
        <v>114</v>
      </c>
      <c r="BS60" s="99">
        <v>199</v>
      </c>
      <c r="BT60" s="99">
        <v>255</v>
      </c>
      <c r="BU60" s="99">
        <v>145</v>
      </c>
      <c r="BV60" s="99">
        <v>142</v>
      </c>
      <c r="BW60" s="99">
        <v>128</v>
      </c>
      <c r="BX60" s="99">
        <v>175</v>
      </c>
      <c r="BY60" s="99">
        <v>177</v>
      </c>
      <c r="BZ60" s="99">
        <v>172</v>
      </c>
      <c r="CA60" s="130">
        <v>180</v>
      </c>
      <c r="CB60" s="102"/>
      <c r="CC60" s="7"/>
      <c r="CD60" s="7"/>
      <c r="CE60" s="7"/>
      <c r="CN60"/>
      <c r="CO60" s="102">
        <v>25</v>
      </c>
      <c r="CP60" s="7">
        <v>37</v>
      </c>
      <c r="CQ60" s="7">
        <v>36</v>
      </c>
      <c r="CR60" s="7">
        <v>43</v>
      </c>
      <c r="CS60" s="99">
        <v>70</v>
      </c>
      <c r="CT60" s="99">
        <v>82</v>
      </c>
      <c r="CU60" s="99">
        <v>61</v>
      </c>
      <c r="CV60" s="99">
        <v>58</v>
      </c>
      <c r="CW60" s="99">
        <v>48</v>
      </c>
      <c r="CX60" s="99">
        <v>66</v>
      </c>
      <c r="CY60" s="99">
        <v>72</v>
      </c>
      <c r="CZ60" s="99">
        <v>74</v>
      </c>
      <c r="DA60" s="130">
        <v>94</v>
      </c>
      <c r="DB60" s="102"/>
      <c r="DC60" s="7"/>
      <c r="DD60" s="7"/>
      <c r="DE60" s="7"/>
      <c r="DI60" s="99">
        <v>4</v>
      </c>
      <c r="DJ60" s="99">
        <v>6</v>
      </c>
      <c r="DK60" s="99">
        <v>9</v>
      </c>
      <c r="DL60" s="99">
        <v>9</v>
      </c>
      <c r="DM60" s="99">
        <v>12</v>
      </c>
      <c r="DN60" s="130">
        <v>16</v>
      </c>
      <c r="DO60" s="102">
        <v>19</v>
      </c>
      <c r="DP60" s="7">
        <v>18</v>
      </c>
      <c r="DQ60" s="7">
        <v>15</v>
      </c>
      <c r="DR60" s="7">
        <v>19</v>
      </c>
      <c r="DS60" s="99">
        <v>37</v>
      </c>
      <c r="DT60" s="99">
        <v>46</v>
      </c>
      <c r="DU60" s="99">
        <v>29</v>
      </c>
      <c r="DV60" s="99">
        <v>29</v>
      </c>
      <c r="DW60" s="99">
        <v>45</v>
      </c>
      <c r="DX60" s="99">
        <v>55</v>
      </c>
      <c r="DY60" s="99">
        <v>67</v>
      </c>
      <c r="DZ60" s="99">
        <v>69</v>
      </c>
      <c r="EA60" s="130">
        <v>72</v>
      </c>
    </row>
    <row r="61" spans="1:139">
      <c r="A61" s="103" t="s">
        <v>68</v>
      </c>
      <c r="B61" s="99">
        <v>2117</v>
      </c>
      <c r="C61" s="7">
        <f>925+606</f>
        <v>1531</v>
      </c>
      <c r="D61" s="7">
        <v>2149</v>
      </c>
      <c r="E61" s="7">
        <v>2282</v>
      </c>
      <c r="F61" s="99">
        <v>2462</v>
      </c>
      <c r="G61" s="99">
        <v>2583</v>
      </c>
      <c r="H61" s="99">
        <v>2339</v>
      </c>
      <c r="I61" s="99">
        <v>2577</v>
      </c>
      <c r="J61" s="99">
        <v>2631</v>
      </c>
      <c r="K61" s="99">
        <v>3042</v>
      </c>
      <c r="L61" s="99">
        <v>3478</v>
      </c>
      <c r="M61" s="99">
        <v>3798</v>
      </c>
      <c r="N61" s="130">
        <v>3917</v>
      </c>
      <c r="O61" s="102">
        <v>2117</v>
      </c>
      <c r="P61" s="7">
        <v>1528</v>
      </c>
      <c r="Q61" s="7">
        <v>2144</v>
      </c>
      <c r="R61" s="7">
        <v>2274</v>
      </c>
      <c r="S61" s="99">
        <v>2448</v>
      </c>
      <c r="T61" s="99">
        <v>2570</v>
      </c>
      <c r="U61" s="99">
        <v>2316</v>
      </c>
      <c r="V61" s="99">
        <v>2556</v>
      </c>
      <c r="W61" s="99">
        <v>2606</v>
      </c>
      <c r="X61" s="99">
        <v>2976</v>
      </c>
      <c r="Y61" s="99">
        <v>3440</v>
      </c>
      <c r="Z61" s="99">
        <v>3752</v>
      </c>
      <c r="AA61" s="130">
        <v>3878</v>
      </c>
      <c r="AB61" s="102">
        <v>1316</v>
      </c>
      <c r="AC61" s="7">
        <v>925</v>
      </c>
      <c r="AD61" s="7">
        <v>1230</v>
      </c>
      <c r="AE61" s="7">
        <v>1251</v>
      </c>
      <c r="AF61" s="99">
        <v>1306</v>
      </c>
      <c r="AG61" s="99">
        <v>1345</v>
      </c>
      <c r="AH61" s="99">
        <v>1221</v>
      </c>
      <c r="AI61" s="99">
        <v>1339</v>
      </c>
      <c r="AJ61" s="99">
        <v>1348</v>
      </c>
      <c r="AK61" s="99">
        <v>1514</v>
      </c>
      <c r="AL61" s="99">
        <v>1646</v>
      </c>
      <c r="AM61" s="99">
        <v>1736</v>
      </c>
      <c r="AN61" s="130">
        <v>1759</v>
      </c>
      <c r="AO61" s="102">
        <v>801</v>
      </c>
      <c r="AP61" s="7">
        <v>606</v>
      </c>
      <c r="AQ61" s="7">
        <v>919</v>
      </c>
      <c r="AR61" s="7">
        <v>1031</v>
      </c>
      <c r="AS61" s="99">
        <v>1156</v>
      </c>
      <c r="AT61" s="99">
        <v>1238</v>
      </c>
      <c r="AU61" s="99">
        <v>1118</v>
      </c>
      <c r="AV61" s="99">
        <v>1238</v>
      </c>
      <c r="AW61" s="99">
        <v>1283</v>
      </c>
      <c r="AX61" s="99">
        <v>1528</v>
      </c>
      <c r="AY61" s="99">
        <v>1832</v>
      </c>
      <c r="AZ61" s="99">
        <v>2062</v>
      </c>
      <c r="BA61" s="130">
        <v>2158</v>
      </c>
      <c r="BB61" s="102">
        <v>1822</v>
      </c>
      <c r="BC61" s="7">
        <v>1199</v>
      </c>
      <c r="BD61" s="7">
        <v>1672</v>
      </c>
      <c r="BE61" s="7">
        <v>1861</v>
      </c>
      <c r="BF61" s="99">
        <v>1880</v>
      </c>
      <c r="BG61" s="99">
        <v>1968</v>
      </c>
      <c r="BH61" s="99">
        <v>1788</v>
      </c>
      <c r="BI61" s="99">
        <v>1950</v>
      </c>
      <c r="BJ61" s="99">
        <v>1954</v>
      </c>
      <c r="BK61" s="99">
        <v>2360</v>
      </c>
      <c r="BL61" s="99">
        <v>2465</v>
      </c>
      <c r="BM61" s="99">
        <v>2610</v>
      </c>
      <c r="BN61" s="130">
        <v>2647</v>
      </c>
      <c r="BO61" s="102">
        <v>214</v>
      </c>
      <c r="BP61" s="7">
        <v>233</v>
      </c>
      <c r="BQ61" s="7">
        <v>320</v>
      </c>
      <c r="BR61" s="7">
        <v>259</v>
      </c>
      <c r="BS61" s="99">
        <v>337</v>
      </c>
      <c r="BT61" s="99">
        <v>355</v>
      </c>
      <c r="BU61" s="99">
        <v>281</v>
      </c>
      <c r="BV61" s="99">
        <v>348</v>
      </c>
      <c r="BW61" s="99">
        <v>359</v>
      </c>
      <c r="BX61" s="99">
        <v>326</v>
      </c>
      <c r="BY61" s="99">
        <v>481</v>
      </c>
      <c r="BZ61" s="99">
        <v>576</v>
      </c>
      <c r="CA61" s="130">
        <v>595</v>
      </c>
      <c r="CB61" s="102">
        <v>36</v>
      </c>
      <c r="CC61" s="7">
        <v>57</v>
      </c>
      <c r="CD61" s="7">
        <v>36</v>
      </c>
      <c r="CE61" s="7">
        <v>43</v>
      </c>
      <c r="CF61" s="99">
        <v>75</v>
      </c>
      <c r="CG61" s="99">
        <v>78</v>
      </c>
      <c r="CH61" s="99">
        <v>31</v>
      </c>
      <c r="CI61" s="99">
        <v>95</v>
      </c>
      <c r="CJ61" s="99">
        <v>99</v>
      </c>
      <c r="CK61" s="99">
        <v>35</v>
      </c>
      <c r="CL61" s="99">
        <v>64</v>
      </c>
      <c r="CM61" s="99">
        <v>64</v>
      </c>
      <c r="CN61">
        <v>65</v>
      </c>
      <c r="CO61" s="102">
        <v>41</v>
      </c>
      <c r="CP61" s="7">
        <v>56</v>
      </c>
      <c r="CQ61" s="7">
        <v>82</v>
      </c>
      <c r="CR61" s="7">
        <v>87</v>
      </c>
      <c r="CS61" s="99">
        <v>136</v>
      </c>
      <c r="CT61" s="99">
        <v>141</v>
      </c>
      <c r="CU61" s="99">
        <v>148</v>
      </c>
      <c r="CV61" s="99">
        <v>144</v>
      </c>
      <c r="CW61" s="99">
        <v>161</v>
      </c>
      <c r="CX61" s="99">
        <v>158</v>
      </c>
      <c r="CY61" s="99">
        <v>275</v>
      </c>
      <c r="CZ61" s="99">
        <v>311</v>
      </c>
      <c r="DA61" s="130">
        <v>347</v>
      </c>
      <c r="DB61" s="102"/>
      <c r="DC61" s="7"/>
      <c r="DD61" s="7"/>
      <c r="DE61" s="7"/>
      <c r="DI61" s="99">
        <v>3</v>
      </c>
      <c r="DJ61" s="99">
        <v>3</v>
      </c>
      <c r="DK61" s="99">
        <v>8</v>
      </c>
      <c r="DL61" s="99">
        <v>20</v>
      </c>
      <c r="DM61" s="99">
        <v>20</v>
      </c>
      <c r="DN61" s="130">
        <v>31</v>
      </c>
      <c r="DO61" s="102">
        <v>40</v>
      </c>
      <c r="DP61" s="7">
        <v>40</v>
      </c>
      <c r="DQ61" s="7">
        <v>70</v>
      </c>
      <c r="DR61" s="7">
        <v>67</v>
      </c>
      <c r="DS61" s="99">
        <v>95</v>
      </c>
      <c r="DT61" s="99">
        <v>106</v>
      </c>
      <c r="DU61" s="99">
        <v>99</v>
      </c>
      <c r="DV61" s="99">
        <v>111</v>
      </c>
      <c r="DW61" s="99">
        <v>129</v>
      </c>
      <c r="DX61" s="99">
        <v>124</v>
      </c>
      <c r="DY61" s="99">
        <v>199</v>
      </c>
      <c r="DZ61" s="99">
        <v>235</v>
      </c>
      <c r="EA61" s="130">
        <v>258</v>
      </c>
    </row>
    <row r="62" spans="1:139">
      <c r="A62" s="103" t="s">
        <v>69</v>
      </c>
      <c r="B62" s="99">
        <v>2632</v>
      </c>
      <c r="C62" s="7">
        <v>2840</v>
      </c>
      <c r="D62" s="7">
        <v>2699</v>
      </c>
      <c r="E62" s="7">
        <v>2862</v>
      </c>
      <c r="F62" s="99">
        <v>2646</v>
      </c>
      <c r="G62" s="99">
        <v>2838</v>
      </c>
      <c r="H62" s="99">
        <v>2889</v>
      </c>
      <c r="I62" s="99">
        <v>3150</v>
      </c>
      <c r="J62" s="99">
        <v>3633</v>
      </c>
      <c r="K62" s="99">
        <v>4005</v>
      </c>
      <c r="L62" s="99">
        <v>4253</v>
      </c>
      <c r="M62" s="99">
        <v>4614</v>
      </c>
      <c r="N62" s="130">
        <v>5101</v>
      </c>
      <c r="O62" s="102">
        <v>2632</v>
      </c>
      <c r="P62" s="7">
        <v>2831</v>
      </c>
      <c r="Q62" s="7">
        <v>2697</v>
      </c>
      <c r="R62" s="7">
        <v>2862</v>
      </c>
      <c r="S62" s="99">
        <v>2640</v>
      </c>
      <c r="T62" s="99">
        <v>2824</v>
      </c>
      <c r="U62" s="99">
        <v>2852</v>
      </c>
      <c r="V62" s="99">
        <v>3104</v>
      </c>
      <c r="W62" s="99">
        <v>3533</v>
      </c>
      <c r="X62" s="99">
        <v>3840</v>
      </c>
      <c r="Y62" s="99">
        <v>4119</v>
      </c>
      <c r="Z62" s="99">
        <v>4459</v>
      </c>
      <c r="AA62" s="130">
        <v>4859</v>
      </c>
      <c r="AB62" s="102">
        <v>1749</v>
      </c>
      <c r="AC62" s="7">
        <v>1757</v>
      </c>
      <c r="AD62" s="7">
        <v>1629</v>
      </c>
      <c r="AE62" s="7">
        <v>1662</v>
      </c>
      <c r="AF62" s="99">
        <v>1536</v>
      </c>
      <c r="AG62" s="99">
        <v>1623</v>
      </c>
      <c r="AH62" s="99">
        <v>1614</v>
      </c>
      <c r="AI62" s="99">
        <v>1727</v>
      </c>
      <c r="AJ62" s="99">
        <v>1878</v>
      </c>
      <c r="AK62" s="99">
        <v>1873</v>
      </c>
      <c r="AL62" s="99">
        <v>2010</v>
      </c>
      <c r="AM62" s="99">
        <v>2085</v>
      </c>
      <c r="AN62" s="130">
        <v>2246</v>
      </c>
      <c r="AO62" s="102">
        <v>883</v>
      </c>
      <c r="AP62" s="7">
        <v>1083</v>
      </c>
      <c r="AQ62" s="7">
        <v>1070</v>
      </c>
      <c r="AR62" s="7">
        <v>1200</v>
      </c>
      <c r="AS62" s="99">
        <v>1110</v>
      </c>
      <c r="AT62" s="99">
        <v>1215</v>
      </c>
      <c r="AU62" s="99">
        <v>1275</v>
      </c>
      <c r="AV62" s="99">
        <v>1423</v>
      </c>
      <c r="AW62" s="99">
        <v>1755</v>
      </c>
      <c r="AX62" s="99">
        <v>2132</v>
      </c>
      <c r="AY62" s="99">
        <v>2243</v>
      </c>
      <c r="AZ62" s="99">
        <v>2529</v>
      </c>
      <c r="BA62" s="130">
        <v>2855</v>
      </c>
      <c r="BB62" s="102">
        <v>2299</v>
      </c>
      <c r="BC62" s="7">
        <v>2432</v>
      </c>
      <c r="BD62" s="7">
        <v>2321</v>
      </c>
      <c r="BE62" s="7">
        <v>2454</v>
      </c>
      <c r="BF62" s="99">
        <v>2297</v>
      </c>
      <c r="BG62" s="99">
        <v>2450</v>
      </c>
      <c r="BH62" s="99">
        <v>2422</v>
      </c>
      <c r="BI62" s="99">
        <v>2612</v>
      </c>
      <c r="BJ62" s="99">
        <v>3015</v>
      </c>
      <c r="BK62" s="99">
        <v>3279</v>
      </c>
      <c r="BL62" s="99">
        <v>3529</v>
      </c>
      <c r="BM62" s="99">
        <v>3825</v>
      </c>
      <c r="BN62" s="130">
        <v>4109</v>
      </c>
      <c r="BO62" s="102">
        <v>274</v>
      </c>
      <c r="BP62" s="7">
        <v>317</v>
      </c>
      <c r="BQ62" s="7">
        <v>296</v>
      </c>
      <c r="BR62" s="7">
        <v>324</v>
      </c>
      <c r="BS62" s="99">
        <v>261</v>
      </c>
      <c r="BT62" s="99">
        <v>287</v>
      </c>
      <c r="BU62" s="99">
        <v>318</v>
      </c>
      <c r="BV62" s="99">
        <v>350</v>
      </c>
      <c r="BW62" s="99">
        <v>334</v>
      </c>
      <c r="BX62" s="99">
        <v>348</v>
      </c>
      <c r="BY62" s="99">
        <v>344</v>
      </c>
      <c r="BZ62" s="99">
        <v>349</v>
      </c>
      <c r="CA62" s="130">
        <v>428</v>
      </c>
      <c r="CB62" s="102">
        <v>3</v>
      </c>
      <c r="CC62" s="7">
        <v>32</v>
      </c>
      <c r="CD62" s="7"/>
      <c r="CE62" s="7">
        <v>63</v>
      </c>
      <c r="CG62" s="99">
        <v>60</v>
      </c>
      <c r="CH62" s="99">
        <v>63</v>
      </c>
      <c r="CI62" s="99">
        <v>56</v>
      </c>
      <c r="CJ62" s="99">
        <v>45</v>
      </c>
      <c r="CK62" s="99">
        <v>50</v>
      </c>
      <c r="CL62" s="99">
        <v>37</v>
      </c>
      <c r="CM62" s="99">
        <v>24</v>
      </c>
      <c r="CN62">
        <v>39</v>
      </c>
      <c r="CO62" s="102">
        <v>20</v>
      </c>
      <c r="CP62" s="7">
        <v>26</v>
      </c>
      <c r="CQ62" s="7">
        <v>25</v>
      </c>
      <c r="CR62" s="7">
        <v>30</v>
      </c>
      <c r="CS62" s="99">
        <v>24</v>
      </c>
      <c r="CT62" s="99">
        <v>28</v>
      </c>
      <c r="CU62" s="99">
        <v>41</v>
      </c>
      <c r="CV62" s="99">
        <v>52</v>
      </c>
      <c r="CW62" s="99">
        <v>69</v>
      </c>
      <c r="CX62" s="99">
        <v>75</v>
      </c>
      <c r="CY62" s="99">
        <v>86</v>
      </c>
      <c r="CZ62" s="99">
        <v>112</v>
      </c>
      <c r="DA62" s="130">
        <v>124</v>
      </c>
      <c r="DB62" s="102"/>
      <c r="DC62" s="7"/>
      <c r="DD62" s="7"/>
      <c r="DE62" s="7"/>
      <c r="DI62" s="99">
        <v>4</v>
      </c>
      <c r="DJ62" s="99">
        <v>16</v>
      </c>
      <c r="DK62" s="99">
        <v>29</v>
      </c>
      <c r="DL62" s="99">
        <v>34</v>
      </c>
      <c r="DM62" s="99">
        <v>42</v>
      </c>
      <c r="DN62" s="130">
        <v>52</v>
      </c>
      <c r="DO62" s="102">
        <v>39</v>
      </c>
      <c r="DP62" s="7">
        <v>56</v>
      </c>
      <c r="DQ62" s="7">
        <v>55</v>
      </c>
      <c r="DR62" s="7">
        <v>54</v>
      </c>
      <c r="DS62" s="99">
        <v>58</v>
      </c>
      <c r="DT62" s="99">
        <v>59</v>
      </c>
      <c r="DU62" s="99">
        <v>71</v>
      </c>
      <c r="DV62" s="99">
        <v>86</v>
      </c>
      <c r="DW62" s="99">
        <v>99</v>
      </c>
      <c r="DX62" s="99">
        <v>109</v>
      </c>
      <c r="DY62" s="99">
        <v>126</v>
      </c>
      <c r="DZ62" s="99">
        <v>131</v>
      </c>
      <c r="EA62" s="130">
        <v>146</v>
      </c>
      <c r="EB62" s="3"/>
      <c r="EC62" s="3"/>
      <c r="ED62" s="3"/>
      <c r="EE62" s="3"/>
      <c r="EF62" s="3"/>
      <c r="EG62" s="3"/>
      <c r="EH62" s="3"/>
      <c r="EI62" s="3"/>
    </row>
    <row r="63" spans="1:139">
      <c r="A63" s="103" t="s">
        <v>70</v>
      </c>
      <c r="B63" s="99">
        <v>182</v>
      </c>
      <c r="C63" s="7">
        <v>180</v>
      </c>
      <c r="D63" s="7">
        <v>168</v>
      </c>
      <c r="E63" s="7">
        <v>176</v>
      </c>
      <c r="F63" s="99">
        <v>192</v>
      </c>
      <c r="G63" s="99">
        <v>190</v>
      </c>
      <c r="H63" s="99">
        <v>201</v>
      </c>
      <c r="I63" s="99">
        <v>203</v>
      </c>
      <c r="J63" s="99">
        <v>199</v>
      </c>
      <c r="K63" s="99">
        <v>196</v>
      </c>
      <c r="L63" s="99">
        <v>112</v>
      </c>
      <c r="M63" s="99">
        <v>117</v>
      </c>
      <c r="N63" s="130">
        <v>120</v>
      </c>
      <c r="O63" s="102">
        <v>182</v>
      </c>
      <c r="P63" s="7">
        <v>179</v>
      </c>
      <c r="Q63" s="7">
        <v>168</v>
      </c>
      <c r="R63" s="7">
        <v>176</v>
      </c>
      <c r="S63" s="99">
        <v>192</v>
      </c>
      <c r="T63" s="99">
        <v>190</v>
      </c>
      <c r="U63" s="99">
        <v>201</v>
      </c>
      <c r="V63" s="99">
        <v>203</v>
      </c>
      <c r="W63" s="99">
        <v>198</v>
      </c>
      <c r="X63" s="99">
        <v>196</v>
      </c>
      <c r="Y63" s="99">
        <v>112</v>
      </c>
      <c r="Z63" s="99">
        <v>117</v>
      </c>
      <c r="AA63" s="130">
        <v>120</v>
      </c>
      <c r="AB63" s="102">
        <v>131</v>
      </c>
      <c r="AC63" s="7">
        <v>125</v>
      </c>
      <c r="AD63" s="7">
        <v>113</v>
      </c>
      <c r="AE63" s="7">
        <v>116</v>
      </c>
      <c r="AF63" s="99">
        <v>116</v>
      </c>
      <c r="AG63" s="99">
        <v>109</v>
      </c>
      <c r="AH63" s="99">
        <v>112</v>
      </c>
      <c r="AI63" s="99">
        <v>114</v>
      </c>
      <c r="AJ63" s="99">
        <v>108</v>
      </c>
      <c r="AK63" s="99">
        <v>97</v>
      </c>
      <c r="AL63" s="99">
        <v>55</v>
      </c>
      <c r="AM63" s="99">
        <v>60</v>
      </c>
      <c r="AN63" s="130">
        <v>61</v>
      </c>
      <c r="AO63" s="102">
        <v>51</v>
      </c>
      <c r="AP63" s="7">
        <v>55</v>
      </c>
      <c r="AQ63" s="7">
        <v>55</v>
      </c>
      <c r="AR63" s="7">
        <v>60</v>
      </c>
      <c r="AS63" s="99">
        <v>76</v>
      </c>
      <c r="AT63" s="99">
        <v>81</v>
      </c>
      <c r="AU63" s="99">
        <v>89</v>
      </c>
      <c r="AV63" s="99">
        <v>89</v>
      </c>
      <c r="AW63" s="99">
        <v>91</v>
      </c>
      <c r="AX63" s="99">
        <v>99</v>
      </c>
      <c r="AY63" s="99">
        <v>57</v>
      </c>
      <c r="AZ63" s="99">
        <v>57</v>
      </c>
      <c r="BA63" s="130">
        <v>59</v>
      </c>
      <c r="BB63" s="102">
        <v>162</v>
      </c>
      <c r="BC63" s="7">
        <v>160</v>
      </c>
      <c r="BD63" s="7">
        <v>153</v>
      </c>
      <c r="BE63" s="7">
        <v>160</v>
      </c>
      <c r="BF63" s="99">
        <v>171</v>
      </c>
      <c r="BG63" s="99">
        <v>169</v>
      </c>
      <c r="BH63" s="99">
        <v>176</v>
      </c>
      <c r="BI63" s="99">
        <v>181</v>
      </c>
      <c r="BJ63" s="99">
        <v>178</v>
      </c>
      <c r="BK63" s="99">
        <v>173</v>
      </c>
      <c r="BL63" s="99">
        <v>97</v>
      </c>
      <c r="BM63" s="99">
        <v>104</v>
      </c>
      <c r="BN63" s="130">
        <v>100</v>
      </c>
      <c r="BO63" s="102">
        <v>15</v>
      </c>
      <c r="BP63" s="7">
        <v>17</v>
      </c>
      <c r="BQ63" s="7">
        <v>13</v>
      </c>
      <c r="BR63" s="7">
        <v>13</v>
      </c>
      <c r="BS63" s="99">
        <v>14</v>
      </c>
      <c r="BT63" s="99">
        <v>14</v>
      </c>
      <c r="BU63" s="99">
        <v>18</v>
      </c>
      <c r="BV63" s="99">
        <v>16</v>
      </c>
      <c r="BW63" s="99">
        <v>15</v>
      </c>
      <c r="BX63" s="99">
        <v>12</v>
      </c>
      <c r="BY63" s="99">
        <v>8</v>
      </c>
      <c r="BZ63" s="99">
        <v>8</v>
      </c>
      <c r="CA63" s="130">
        <v>10</v>
      </c>
      <c r="CB63" s="102"/>
      <c r="CC63" s="7"/>
      <c r="CD63" s="7"/>
      <c r="CE63" s="7"/>
      <c r="CN63"/>
      <c r="CO63" s="102">
        <v>0</v>
      </c>
      <c r="CP63" s="7">
        <v>0</v>
      </c>
      <c r="CQ63" s="7">
        <v>0</v>
      </c>
      <c r="CR63" s="7">
        <v>0</v>
      </c>
      <c r="CS63" s="99">
        <v>3</v>
      </c>
      <c r="CT63" s="99">
        <v>4</v>
      </c>
      <c r="CU63" s="99">
        <v>3</v>
      </c>
      <c r="CV63" s="99">
        <v>2</v>
      </c>
      <c r="CW63" s="99">
        <v>2</v>
      </c>
      <c r="CX63" s="99">
        <v>4</v>
      </c>
      <c r="CY63" s="99">
        <v>3</v>
      </c>
      <c r="CZ63" s="99">
        <v>3</v>
      </c>
      <c r="DA63" s="130">
        <v>4</v>
      </c>
      <c r="DB63" s="102"/>
      <c r="DC63" s="7"/>
      <c r="DD63" s="7"/>
      <c r="DE63" s="7"/>
      <c r="DJ63" s="99">
        <v>0</v>
      </c>
      <c r="DK63" s="99">
        <v>2</v>
      </c>
      <c r="DL63" s="99">
        <v>1</v>
      </c>
      <c r="DM63" s="99">
        <v>0</v>
      </c>
      <c r="DN63" s="130">
        <v>0</v>
      </c>
      <c r="DO63" s="102">
        <v>5</v>
      </c>
      <c r="DP63" s="7">
        <v>2</v>
      </c>
      <c r="DQ63" s="7">
        <v>2</v>
      </c>
      <c r="DR63" s="7">
        <v>3</v>
      </c>
      <c r="DS63" s="99">
        <v>4</v>
      </c>
      <c r="DT63" s="99">
        <v>3</v>
      </c>
      <c r="DU63" s="99">
        <v>4</v>
      </c>
      <c r="DV63" s="99">
        <v>4</v>
      </c>
      <c r="DW63" s="99">
        <v>3</v>
      </c>
      <c r="DX63" s="99">
        <v>5</v>
      </c>
      <c r="DY63" s="99">
        <v>3</v>
      </c>
      <c r="DZ63" s="99">
        <v>2</v>
      </c>
      <c r="EA63" s="130">
        <v>6</v>
      </c>
      <c r="EB63" s="3"/>
      <c r="EC63" s="3"/>
      <c r="ED63" s="3"/>
      <c r="EE63" s="3"/>
      <c r="EF63" s="3"/>
      <c r="EG63" s="3"/>
      <c r="EH63" s="3"/>
      <c r="EI63" s="3"/>
    </row>
    <row r="64" spans="1:139">
      <c r="A64" s="21" t="s">
        <v>71</v>
      </c>
      <c r="B64" s="21">
        <v>284</v>
      </c>
      <c r="C64" s="6">
        <v>189</v>
      </c>
      <c r="D64" s="6">
        <v>163</v>
      </c>
      <c r="E64" s="6">
        <v>190</v>
      </c>
      <c r="F64" s="101">
        <v>194</v>
      </c>
      <c r="G64" s="101">
        <v>191</v>
      </c>
      <c r="H64" s="101">
        <v>168</v>
      </c>
      <c r="I64" s="101">
        <v>165</v>
      </c>
      <c r="J64" s="101">
        <v>213</v>
      </c>
      <c r="K64" s="101">
        <v>205</v>
      </c>
      <c r="L64" s="101">
        <v>191</v>
      </c>
      <c r="M64" s="101">
        <v>248</v>
      </c>
      <c r="N64" s="131">
        <v>213</v>
      </c>
      <c r="O64" s="37">
        <v>284</v>
      </c>
      <c r="P64" s="6">
        <v>189</v>
      </c>
      <c r="Q64" s="6">
        <v>163</v>
      </c>
      <c r="R64" s="6">
        <v>190</v>
      </c>
      <c r="S64" s="101">
        <v>194</v>
      </c>
      <c r="T64" s="101">
        <v>146</v>
      </c>
      <c r="U64" s="101">
        <v>146</v>
      </c>
      <c r="V64" s="101">
        <v>147</v>
      </c>
      <c r="W64" s="101">
        <v>195</v>
      </c>
      <c r="X64" s="101">
        <v>178</v>
      </c>
      <c r="Y64" s="101">
        <v>166</v>
      </c>
      <c r="Z64" s="101">
        <v>216</v>
      </c>
      <c r="AA64" s="131">
        <v>184</v>
      </c>
      <c r="AB64" s="37">
        <v>155</v>
      </c>
      <c r="AC64" s="6">
        <v>104</v>
      </c>
      <c r="AD64" s="6">
        <v>85</v>
      </c>
      <c r="AE64" s="6">
        <v>103</v>
      </c>
      <c r="AF64" s="101">
        <v>85</v>
      </c>
      <c r="AG64" s="101">
        <v>100</v>
      </c>
      <c r="AH64" s="101">
        <v>86</v>
      </c>
      <c r="AI64" s="101">
        <v>80</v>
      </c>
      <c r="AJ64" s="101">
        <v>108</v>
      </c>
      <c r="AK64" s="101">
        <v>103</v>
      </c>
      <c r="AL64" s="101">
        <v>97</v>
      </c>
      <c r="AM64" s="101">
        <v>118</v>
      </c>
      <c r="AN64" s="131">
        <v>92</v>
      </c>
      <c r="AO64" s="37">
        <v>129</v>
      </c>
      <c r="AP64" s="6">
        <v>85</v>
      </c>
      <c r="AQ64" s="6">
        <v>78</v>
      </c>
      <c r="AR64" s="6">
        <v>87</v>
      </c>
      <c r="AS64" s="101">
        <v>109</v>
      </c>
      <c r="AT64" s="101">
        <v>91</v>
      </c>
      <c r="AU64" s="101">
        <v>82</v>
      </c>
      <c r="AV64" s="101">
        <v>85</v>
      </c>
      <c r="AW64" s="101">
        <v>105</v>
      </c>
      <c r="AX64" s="101">
        <v>102</v>
      </c>
      <c r="AY64" s="101">
        <v>94</v>
      </c>
      <c r="AZ64" s="101">
        <v>130</v>
      </c>
      <c r="BA64" s="131">
        <v>121</v>
      </c>
      <c r="BB64" s="37">
        <v>275</v>
      </c>
      <c r="BC64" s="6">
        <v>172</v>
      </c>
      <c r="BD64" s="6">
        <v>158</v>
      </c>
      <c r="BE64" s="6">
        <v>183</v>
      </c>
      <c r="BF64" s="101">
        <v>184</v>
      </c>
      <c r="BG64" s="101">
        <v>139</v>
      </c>
      <c r="BH64" s="101">
        <v>135</v>
      </c>
      <c r="BI64" s="101">
        <v>139</v>
      </c>
      <c r="BJ64" s="101">
        <v>183</v>
      </c>
      <c r="BK64" s="101">
        <v>162</v>
      </c>
      <c r="BL64" s="101">
        <v>148</v>
      </c>
      <c r="BM64" s="101">
        <v>193</v>
      </c>
      <c r="BN64" s="131">
        <v>161</v>
      </c>
      <c r="BO64" s="37">
        <v>6</v>
      </c>
      <c r="BP64" s="6">
        <v>3</v>
      </c>
      <c r="BQ64" s="6">
        <v>2</v>
      </c>
      <c r="BR64" s="6">
        <v>3</v>
      </c>
      <c r="BS64" s="101">
        <v>6</v>
      </c>
      <c r="BT64" s="101">
        <v>3</v>
      </c>
      <c r="BU64" s="101">
        <v>4</v>
      </c>
      <c r="BV64" s="101">
        <v>4</v>
      </c>
      <c r="BW64" s="101">
        <v>4</v>
      </c>
      <c r="BX64" s="101">
        <v>4</v>
      </c>
      <c r="BY64" s="101">
        <v>6</v>
      </c>
      <c r="BZ64" s="101">
        <v>5</v>
      </c>
      <c r="CA64" s="131">
        <v>9</v>
      </c>
      <c r="CB64" s="37"/>
      <c r="CC64" s="6"/>
      <c r="CD64" s="6"/>
      <c r="CE64" s="6"/>
      <c r="CF64" s="101"/>
      <c r="CG64" s="101"/>
      <c r="CH64" s="101"/>
      <c r="CI64" s="101"/>
      <c r="CJ64" s="101"/>
      <c r="CK64" s="101"/>
      <c r="CL64" s="101"/>
      <c r="CM64" s="101"/>
      <c r="CN64" s="132"/>
      <c r="CO64" s="37">
        <v>1</v>
      </c>
      <c r="CP64" s="6">
        <v>10</v>
      </c>
      <c r="CQ64" s="6">
        <v>0</v>
      </c>
      <c r="CR64" s="6">
        <v>2</v>
      </c>
      <c r="CS64" s="101">
        <v>2</v>
      </c>
      <c r="CT64" s="101">
        <v>2</v>
      </c>
      <c r="CU64" s="101">
        <v>2</v>
      </c>
      <c r="CV64" s="101">
        <v>2</v>
      </c>
      <c r="CW64" s="101">
        <v>6</v>
      </c>
      <c r="CX64" s="101">
        <v>8</v>
      </c>
      <c r="CY64" s="101">
        <v>8</v>
      </c>
      <c r="CZ64" s="101">
        <v>9</v>
      </c>
      <c r="DA64" s="131">
        <v>6</v>
      </c>
      <c r="DB64" s="37"/>
      <c r="DC64" s="6"/>
      <c r="DD64" s="6"/>
      <c r="DE64" s="6"/>
      <c r="DF64" s="101"/>
      <c r="DG64" s="101"/>
      <c r="DH64" s="101"/>
      <c r="DI64" s="101"/>
      <c r="DJ64" s="101">
        <v>0</v>
      </c>
      <c r="DK64" s="101">
        <v>1</v>
      </c>
      <c r="DL64" s="101">
        <v>1</v>
      </c>
      <c r="DM64" s="101">
        <v>5</v>
      </c>
      <c r="DN64" s="131">
        <v>2</v>
      </c>
      <c r="DO64" s="37">
        <v>2</v>
      </c>
      <c r="DP64" s="6">
        <v>4</v>
      </c>
      <c r="DQ64" s="6">
        <v>3</v>
      </c>
      <c r="DR64" s="6">
        <v>2</v>
      </c>
      <c r="DS64" s="101">
        <v>2</v>
      </c>
      <c r="DT64" s="101">
        <v>2</v>
      </c>
      <c r="DU64" s="101">
        <v>5</v>
      </c>
      <c r="DV64" s="101">
        <v>2</v>
      </c>
      <c r="DW64" s="101">
        <v>2</v>
      </c>
      <c r="DX64" s="101">
        <v>3</v>
      </c>
      <c r="DY64" s="101">
        <v>3</v>
      </c>
      <c r="DZ64" s="101">
        <v>4</v>
      </c>
      <c r="EA64" s="131">
        <v>6</v>
      </c>
      <c r="EB64" s="3"/>
      <c r="EC64" s="3"/>
      <c r="ED64" s="3"/>
      <c r="EE64" s="3"/>
      <c r="EF64" s="3"/>
      <c r="EG64" s="3"/>
      <c r="EH64" s="3"/>
      <c r="EI64" s="3"/>
    </row>
    <row r="65" spans="1:139" ht="13">
      <c r="A65" s="21" t="s">
        <v>72</v>
      </c>
      <c r="B65" s="21">
        <v>38</v>
      </c>
      <c r="C65" s="6">
        <v>39</v>
      </c>
      <c r="D65" s="6">
        <v>27</v>
      </c>
      <c r="E65" s="6">
        <v>36</v>
      </c>
      <c r="F65" s="101">
        <v>44</v>
      </c>
      <c r="G65" s="101">
        <v>82</v>
      </c>
      <c r="H65" s="112">
        <f>((J65-G65)/3)+G65</f>
        <v>83.333333333333329</v>
      </c>
      <c r="I65" s="112">
        <f>((J65-G65)/3)+H65</f>
        <v>84.666666666666657</v>
      </c>
      <c r="J65" s="111">
        <v>86</v>
      </c>
      <c r="K65" s="111">
        <v>82</v>
      </c>
      <c r="L65" s="111">
        <v>91</v>
      </c>
      <c r="M65" s="111">
        <v>92</v>
      </c>
      <c r="N65" s="131">
        <v>93</v>
      </c>
      <c r="O65" s="37">
        <v>38</v>
      </c>
      <c r="P65" s="6">
        <v>39</v>
      </c>
      <c r="Q65" s="6">
        <v>27</v>
      </c>
      <c r="R65" s="6">
        <v>36</v>
      </c>
      <c r="S65" s="101">
        <v>44</v>
      </c>
      <c r="T65" s="101">
        <v>75</v>
      </c>
      <c r="U65" s="112">
        <f>((W65-T65)/3)+T65</f>
        <v>78.666666666666671</v>
      </c>
      <c r="V65" s="112">
        <f>((W65-T65)/3)+U65</f>
        <v>82.333333333333343</v>
      </c>
      <c r="W65" s="110">
        <v>86</v>
      </c>
      <c r="X65" s="114">
        <v>79</v>
      </c>
      <c r="Y65" s="114">
        <v>86</v>
      </c>
      <c r="Z65" s="114">
        <v>88</v>
      </c>
      <c r="AA65" s="131">
        <v>90</v>
      </c>
      <c r="AB65" s="37">
        <v>14</v>
      </c>
      <c r="AC65" s="6">
        <v>28</v>
      </c>
      <c r="AD65" s="6">
        <v>20</v>
      </c>
      <c r="AE65" s="6">
        <v>24</v>
      </c>
      <c r="AF65" s="101">
        <v>27</v>
      </c>
      <c r="AG65" s="101">
        <v>33</v>
      </c>
      <c r="AH65" s="101">
        <v>183</v>
      </c>
      <c r="AI65" s="104">
        <v>7</v>
      </c>
      <c r="AJ65" s="110">
        <v>45</v>
      </c>
      <c r="AK65" s="114">
        <v>30</v>
      </c>
      <c r="AL65" s="114">
        <v>38</v>
      </c>
      <c r="AM65" s="114">
        <v>44</v>
      </c>
      <c r="AN65" s="131">
        <v>47</v>
      </c>
      <c r="AO65" s="37">
        <v>24</v>
      </c>
      <c r="AP65" s="6">
        <v>11</v>
      </c>
      <c r="AQ65" s="6">
        <v>7</v>
      </c>
      <c r="AR65" s="6">
        <v>12</v>
      </c>
      <c r="AS65" s="101">
        <v>17</v>
      </c>
      <c r="AT65" s="101">
        <v>49</v>
      </c>
      <c r="AU65" s="101">
        <v>307</v>
      </c>
      <c r="AV65" s="104">
        <v>3</v>
      </c>
      <c r="AW65" s="110">
        <v>41</v>
      </c>
      <c r="AX65" s="115">
        <v>52</v>
      </c>
      <c r="AY65" s="114">
        <v>53</v>
      </c>
      <c r="AZ65" s="114">
        <v>48</v>
      </c>
      <c r="BA65" s="131">
        <v>46</v>
      </c>
      <c r="BB65" s="37">
        <v>4</v>
      </c>
      <c r="BC65" s="6">
        <v>5</v>
      </c>
      <c r="BD65" s="6">
        <v>2</v>
      </c>
      <c r="BE65" s="6">
        <v>6</v>
      </c>
      <c r="BF65" s="101">
        <v>6</v>
      </c>
      <c r="BG65" s="101">
        <v>20</v>
      </c>
      <c r="BH65" s="101">
        <v>18</v>
      </c>
      <c r="BI65" s="104">
        <v>5</v>
      </c>
      <c r="BJ65" s="110">
        <v>44</v>
      </c>
      <c r="BK65" s="114">
        <v>15</v>
      </c>
      <c r="BL65" s="114">
        <v>16</v>
      </c>
      <c r="BM65" s="114">
        <v>20</v>
      </c>
      <c r="BN65" s="131">
        <v>19</v>
      </c>
      <c r="BO65" s="37">
        <v>31</v>
      </c>
      <c r="BP65" s="6">
        <v>31</v>
      </c>
      <c r="BQ65" s="6">
        <v>23</v>
      </c>
      <c r="BR65" s="6">
        <v>28</v>
      </c>
      <c r="BS65" s="101">
        <v>38</v>
      </c>
      <c r="BT65" s="101">
        <v>30</v>
      </c>
      <c r="BU65" s="101">
        <v>452</v>
      </c>
      <c r="BV65" s="104">
        <v>4</v>
      </c>
      <c r="BW65" s="110">
        <v>42</v>
      </c>
      <c r="BX65" s="114">
        <v>60</v>
      </c>
      <c r="BY65" s="114">
        <v>66</v>
      </c>
      <c r="BZ65" s="114">
        <v>67</v>
      </c>
      <c r="CA65" s="131">
        <v>70</v>
      </c>
      <c r="CB65" s="37">
        <v>31</v>
      </c>
      <c r="CC65" s="6">
        <v>31</v>
      </c>
      <c r="CD65" s="6">
        <v>23</v>
      </c>
      <c r="CE65" s="6">
        <v>28</v>
      </c>
      <c r="CF65" s="101">
        <v>38</v>
      </c>
      <c r="CG65" s="101">
        <v>30</v>
      </c>
      <c r="CH65" s="101">
        <v>452</v>
      </c>
      <c r="CI65" s="104">
        <v>4</v>
      </c>
      <c r="CJ65" s="110">
        <v>42</v>
      </c>
      <c r="CK65" s="110"/>
      <c r="CL65" s="110">
        <v>66</v>
      </c>
      <c r="CM65" s="110">
        <v>67</v>
      </c>
      <c r="CN65" s="132">
        <v>70</v>
      </c>
      <c r="CO65" s="37">
        <v>2</v>
      </c>
      <c r="CP65" s="6">
        <v>1</v>
      </c>
      <c r="CQ65" s="6">
        <v>1</v>
      </c>
      <c r="CR65" s="6">
        <v>1</v>
      </c>
      <c r="CS65" s="101">
        <v>0</v>
      </c>
      <c r="CT65" s="101">
        <v>14</v>
      </c>
      <c r="CU65" s="101">
        <v>12</v>
      </c>
      <c r="CV65" s="104"/>
      <c r="CW65" s="110">
        <v>0</v>
      </c>
      <c r="CX65" s="114">
        <v>1</v>
      </c>
      <c r="CY65" s="114">
        <v>1</v>
      </c>
      <c r="CZ65" s="114">
        <v>1</v>
      </c>
      <c r="DA65" s="131">
        <v>1</v>
      </c>
      <c r="DB65" s="37"/>
      <c r="DC65" s="6"/>
      <c r="DD65" s="6"/>
      <c r="DE65" s="6"/>
      <c r="DF65" s="101"/>
      <c r="DG65" s="101"/>
      <c r="DH65" s="101"/>
      <c r="DI65" s="104"/>
      <c r="DJ65" s="110">
        <v>0</v>
      </c>
      <c r="DK65" s="110">
        <v>0</v>
      </c>
      <c r="DL65" s="110">
        <v>0</v>
      </c>
      <c r="DM65" s="110">
        <v>0</v>
      </c>
      <c r="DN65" s="131">
        <v>0</v>
      </c>
      <c r="DO65" s="37">
        <v>1</v>
      </c>
      <c r="DP65" s="6">
        <v>2</v>
      </c>
      <c r="DQ65" s="6">
        <v>1</v>
      </c>
      <c r="DR65" s="6">
        <v>1</v>
      </c>
      <c r="DS65" s="101">
        <v>0</v>
      </c>
      <c r="DT65" s="101">
        <v>11</v>
      </c>
      <c r="DU65" s="101">
        <v>8</v>
      </c>
      <c r="DV65" s="104">
        <v>1</v>
      </c>
      <c r="DW65" s="110">
        <v>0</v>
      </c>
      <c r="DX65" s="114">
        <v>3</v>
      </c>
      <c r="DY65" s="114">
        <v>3</v>
      </c>
      <c r="DZ65" s="114">
        <v>0</v>
      </c>
      <c r="EA65" s="131">
        <v>0</v>
      </c>
      <c r="EB65" s="3"/>
      <c r="EC65" s="3"/>
      <c r="ED65" s="3"/>
      <c r="EE65" s="3"/>
      <c r="EF65" s="3"/>
      <c r="EG65" s="3"/>
      <c r="EH65" s="3"/>
      <c r="EI65" s="3"/>
    </row>
    <row r="66" spans="1:139">
      <c r="A66" s="18"/>
      <c r="B66" s="24"/>
      <c r="C66" s="28"/>
      <c r="D66" s="28"/>
      <c r="E66" s="28"/>
      <c r="O66" s="24"/>
      <c r="P66" s="28"/>
      <c r="Q66" s="28"/>
      <c r="R66" s="28"/>
      <c r="AB66" s="24"/>
      <c r="AC66" s="28"/>
      <c r="AD66" s="28"/>
      <c r="AE66" s="28"/>
      <c r="AO66" s="24"/>
      <c r="AP66" s="28"/>
      <c r="AQ66" s="28"/>
      <c r="AR66" s="28"/>
      <c r="BB66" s="24"/>
      <c r="BC66" s="28"/>
      <c r="BD66" s="28"/>
      <c r="BE66" s="28"/>
      <c r="BO66" s="24"/>
      <c r="BP66" s="28"/>
      <c r="BQ66" s="28"/>
      <c r="BR66" s="28"/>
      <c r="CB66" s="24"/>
      <c r="CC66" s="28"/>
      <c r="CD66" s="28"/>
      <c r="CE66" s="28"/>
      <c r="CO66" s="24"/>
      <c r="CP66" s="28"/>
      <c r="CQ66" s="28"/>
      <c r="CR66" s="28"/>
      <c r="DB66" s="24"/>
      <c r="DC66" s="28"/>
      <c r="DD66" s="28"/>
      <c r="DE66" s="28"/>
      <c r="DO66" s="24"/>
      <c r="DP66" s="28"/>
      <c r="DQ66" s="28"/>
      <c r="DR66" s="28"/>
      <c r="EB66" s="3"/>
      <c r="EC66" s="3"/>
      <c r="ED66" s="3"/>
      <c r="EE66" s="3"/>
      <c r="EF66" s="3"/>
      <c r="EG66" s="3"/>
      <c r="EH66" s="3"/>
      <c r="EI66" s="3"/>
    </row>
    <row r="67" spans="1:139" s="31" customFormat="1">
      <c r="A67" s="105"/>
      <c r="B67" s="106" t="s">
        <v>106</v>
      </c>
      <c r="C67" s="28"/>
      <c r="D67" s="28"/>
      <c r="E67" s="28"/>
      <c r="F67" s="107"/>
      <c r="G67" s="107"/>
      <c r="H67" s="107"/>
      <c r="I67" s="107"/>
      <c r="J67" s="107"/>
      <c r="K67" s="107"/>
      <c r="L67" s="107"/>
      <c r="M67" s="107"/>
      <c r="N67" s="107"/>
      <c r="O67" s="105"/>
      <c r="P67" s="28"/>
      <c r="Q67" s="28"/>
      <c r="R67" s="28"/>
      <c r="S67" s="107"/>
      <c r="T67" s="107"/>
      <c r="U67" s="107"/>
      <c r="V67" s="107"/>
      <c r="W67" s="107"/>
      <c r="X67" s="107"/>
      <c r="Y67" s="107"/>
      <c r="Z67" s="107"/>
      <c r="AA67" s="107"/>
      <c r="AB67" s="105"/>
      <c r="AC67" s="28"/>
      <c r="AD67" s="28"/>
      <c r="AE67" s="28"/>
      <c r="AF67" s="107"/>
      <c r="AG67" s="107"/>
      <c r="AH67" s="107"/>
      <c r="AI67" s="107"/>
      <c r="AJ67" s="107"/>
      <c r="AK67" s="107"/>
      <c r="AL67" s="107"/>
      <c r="AM67" s="107"/>
      <c r="AN67" s="107"/>
      <c r="AO67" s="105"/>
      <c r="AP67" s="28"/>
      <c r="AQ67" s="28"/>
      <c r="AR67" s="28"/>
      <c r="AS67" s="107"/>
      <c r="AT67" s="107"/>
      <c r="AU67" s="107"/>
      <c r="AV67" s="107"/>
      <c r="AW67" s="107"/>
      <c r="AX67" s="107"/>
      <c r="AY67" s="107"/>
      <c r="AZ67" s="107"/>
      <c r="BA67" s="107"/>
      <c r="BB67" s="105"/>
      <c r="BC67" s="28"/>
      <c r="BD67" s="28"/>
      <c r="BE67" s="28"/>
      <c r="BF67" s="107"/>
      <c r="BG67" s="107"/>
      <c r="BH67" s="107"/>
      <c r="BI67" s="107"/>
      <c r="BJ67" s="107"/>
      <c r="BK67" s="107"/>
      <c r="BL67" s="107"/>
      <c r="BM67" s="107"/>
      <c r="BN67" s="107"/>
      <c r="BO67" s="105"/>
      <c r="BP67" s="28"/>
      <c r="BQ67" s="28"/>
      <c r="BR67" s="28"/>
      <c r="BS67" s="107"/>
      <c r="BT67" s="107"/>
      <c r="BU67" s="107"/>
      <c r="BV67" s="107"/>
      <c r="BW67" s="107"/>
      <c r="BX67" s="107"/>
      <c r="BY67" s="107"/>
      <c r="BZ67" s="107"/>
      <c r="CA67" s="107"/>
      <c r="CB67" s="107"/>
      <c r="CC67" s="107"/>
      <c r="CD67" s="107"/>
      <c r="CE67" s="107"/>
      <c r="CF67" s="107"/>
      <c r="CG67" s="107"/>
      <c r="CH67" s="107"/>
      <c r="CI67" s="107"/>
      <c r="CJ67" s="107"/>
      <c r="CK67" s="107"/>
      <c r="CL67" s="107"/>
      <c r="CM67" s="107"/>
      <c r="CN67" s="107"/>
      <c r="CO67" s="105"/>
      <c r="CP67" s="28"/>
      <c r="CQ67" s="28"/>
      <c r="CR67" s="28"/>
      <c r="CS67" s="107"/>
      <c r="CT67" s="107"/>
      <c r="CU67" s="107"/>
      <c r="CV67" s="107"/>
      <c r="CW67" s="107"/>
      <c r="CX67" s="107"/>
      <c r="CY67" s="107"/>
      <c r="CZ67" s="107"/>
      <c r="DA67" s="107"/>
      <c r="DB67" s="105"/>
      <c r="DC67" s="28"/>
      <c r="DD67" s="28"/>
      <c r="DE67" s="28"/>
      <c r="DF67" s="107"/>
      <c r="DG67" s="107"/>
      <c r="DH67" s="108"/>
      <c r="DI67" s="108"/>
      <c r="DJ67" s="107"/>
      <c r="DK67" s="107"/>
      <c r="DL67" s="107"/>
      <c r="DM67" s="107"/>
      <c r="DN67" s="107"/>
      <c r="DO67" s="105"/>
      <c r="DP67" s="28"/>
      <c r="DQ67" s="28"/>
      <c r="DR67" s="28"/>
      <c r="DS67" s="107"/>
      <c r="DT67" s="107"/>
      <c r="DU67" s="108"/>
      <c r="DV67" s="108"/>
      <c r="DW67" s="107"/>
      <c r="DX67" s="107"/>
      <c r="DY67" s="107"/>
      <c r="DZ67" s="107"/>
      <c r="EA67" s="107"/>
      <c r="EB67" s="105"/>
      <c r="EC67" s="28"/>
      <c r="ED67" s="28"/>
      <c r="EE67" s="28"/>
      <c r="EF67" s="107"/>
      <c r="EG67" s="107"/>
      <c r="EH67" s="28"/>
      <c r="EI67" s="28"/>
    </row>
    <row r="68" spans="1:139" s="31" customFormat="1" ht="19.5" customHeight="1">
      <c r="A68" s="105"/>
      <c r="B68" s="106" t="s">
        <v>107</v>
      </c>
      <c r="C68" s="28"/>
      <c r="D68" s="28"/>
      <c r="E68" s="28"/>
      <c r="F68" s="107"/>
      <c r="G68" s="107"/>
      <c r="H68" s="107"/>
      <c r="I68" s="107"/>
      <c r="J68" s="107"/>
      <c r="K68" s="107"/>
      <c r="L68" s="107"/>
      <c r="M68" s="107"/>
      <c r="N68" s="107"/>
      <c r="O68" s="105"/>
      <c r="P68" s="28"/>
      <c r="Q68" s="28"/>
      <c r="R68" s="28"/>
      <c r="S68" s="107"/>
      <c r="T68" s="107"/>
      <c r="U68" s="107"/>
      <c r="V68" s="107"/>
      <c r="W68" s="107"/>
      <c r="X68" s="107"/>
      <c r="Y68" s="107"/>
      <c r="Z68" s="107"/>
      <c r="AA68" s="107"/>
      <c r="AB68" s="105"/>
      <c r="AC68" s="28"/>
      <c r="AD68" s="28"/>
      <c r="AE68" s="28"/>
      <c r="AF68" s="107"/>
      <c r="AG68" s="107"/>
      <c r="AH68" s="107"/>
      <c r="AI68" s="107"/>
      <c r="AJ68" s="107"/>
      <c r="AK68" s="107"/>
      <c r="AL68" s="107"/>
      <c r="AM68" s="107"/>
      <c r="AN68" s="107"/>
      <c r="AO68" s="105"/>
      <c r="AP68" s="28"/>
      <c r="AQ68" s="28"/>
      <c r="AR68" s="28"/>
      <c r="AS68" s="107"/>
      <c r="AT68" s="107"/>
      <c r="AU68" s="107"/>
      <c r="AV68" s="107"/>
      <c r="AW68" s="107"/>
      <c r="AX68" s="107"/>
      <c r="AY68" s="107"/>
      <c r="AZ68" s="107"/>
      <c r="BA68" s="107"/>
      <c r="BB68" s="105"/>
      <c r="BC68" s="28"/>
      <c r="BD68" s="28"/>
      <c r="BE68" s="28"/>
      <c r="BF68" s="107"/>
      <c r="BG68" s="107"/>
      <c r="BH68" s="107"/>
      <c r="BI68" s="107"/>
      <c r="BJ68" s="107"/>
      <c r="BK68" s="107"/>
      <c r="BL68" s="107"/>
      <c r="BM68" s="107"/>
      <c r="BN68" s="107"/>
      <c r="BO68" s="105"/>
      <c r="BP68" s="28"/>
      <c r="BQ68" s="28"/>
      <c r="BR68" s="28"/>
      <c r="BS68" s="107"/>
      <c r="BT68" s="107"/>
      <c r="BU68" s="107"/>
      <c r="BV68" s="107"/>
      <c r="BW68" s="107"/>
      <c r="BX68" s="107"/>
      <c r="BY68" s="107"/>
      <c r="BZ68" s="107"/>
      <c r="CA68" s="107"/>
      <c r="CB68" s="107"/>
      <c r="CC68" s="107"/>
      <c r="CD68" s="107"/>
      <c r="CE68" s="107"/>
      <c r="CF68" s="107"/>
      <c r="CG68" s="107"/>
      <c r="CH68" s="107"/>
      <c r="CI68" s="107"/>
      <c r="CJ68" s="107"/>
      <c r="CK68" s="107"/>
      <c r="CL68" s="107"/>
      <c r="CM68" s="107"/>
      <c r="CN68" s="107"/>
      <c r="CO68" s="105"/>
      <c r="CP68" s="28"/>
      <c r="CQ68" s="28"/>
      <c r="CR68" s="28"/>
      <c r="CS68" s="107"/>
      <c r="CT68" s="107"/>
      <c r="CU68" s="107"/>
      <c r="CV68" s="107"/>
      <c r="CW68" s="107"/>
      <c r="CX68" s="107"/>
      <c r="CY68" s="107"/>
      <c r="CZ68" s="107"/>
      <c r="DA68" s="107"/>
      <c r="DB68" s="105"/>
      <c r="DC68" s="28"/>
      <c r="DD68" s="28"/>
      <c r="DE68" s="28"/>
      <c r="DF68" s="107"/>
      <c r="DG68" s="107"/>
      <c r="DH68" s="108"/>
      <c r="DI68" s="108"/>
      <c r="DJ68" s="107"/>
      <c r="DK68" s="107"/>
      <c r="DL68" s="107"/>
      <c r="DM68" s="107"/>
      <c r="DN68" s="107"/>
      <c r="DO68" s="105"/>
      <c r="DP68" s="28"/>
      <c r="DQ68" s="28"/>
      <c r="DR68" s="28"/>
      <c r="DS68" s="107"/>
      <c r="DT68" s="107"/>
      <c r="DU68" s="108"/>
      <c r="DV68" s="108"/>
      <c r="DW68" s="107"/>
      <c r="DX68" s="107"/>
      <c r="DY68" s="107"/>
      <c r="DZ68" s="107"/>
      <c r="EA68" s="107"/>
      <c r="EB68" s="105"/>
      <c r="EC68" s="28"/>
      <c r="ED68" s="28"/>
      <c r="EE68" s="28"/>
      <c r="EF68" s="107"/>
      <c r="EG68" s="107"/>
      <c r="EH68" s="28"/>
      <c r="EI68" s="28"/>
    </row>
    <row r="69" spans="1:139">
      <c r="A69" s="18"/>
      <c r="B69" s="24" t="s">
        <v>108</v>
      </c>
      <c r="C69" s="28" t="s">
        <v>108</v>
      </c>
      <c r="D69" s="28" t="s">
        <v>108</v>
      </c>
      <c r="E69" s="28" t="s">
        <v>108</v>
      </c>
      <c r="F69" s="99" t="s">
        <v>108</v>
      </c>
      <c r="G69" s="99" t="s">
        <v>108</v>
      </c>
      <c r="H69" s="99" t="s">
        <v>108</v>
      </c>
      <c r="I69" s="99" t="s">
        <v>108</v>
      </c>
      <c r="J69" s="99" t="s">
        <v>108</v>
      </c>
      <c r="O69" s="24"/>
      <c r="P69" s="28"/>
      <c r="Q69" s="28"/>
      <c r="R69" s="28"/>
      <c r="AB69" s="24"/>
      <c r="AC69" s="28"/>
      <c r="AD69" s="28"/>
      <c r="AE69" s="28"/>
      <c r="AO69" s="24"/>
      <c r="AP69" s="28"/>
      <c r="AQ69" s="28"/>
      <c r="AR69" s="28"/>
      <c r="BB69" s="24"/>
      <c r="BC69" s="28"/>
      <c r="BD69" s="28"/>
      <c r="BE69" s="28"/>
      <c r="BO69" s="24"/>
      <c r="BP69" s="28"/>
      <c r="BQ69" s="28"/>
      <c r="BR69" s="28"/>
      <c r="CB69" s="24"/>
      <c r="CC69" s="28"/>
      <c r="CD69" s="28"/>
      <c r="CE69" s="28"/>
      <c r="CO69" s="24"/>
      <c r="CP69" s="28"/>
      <c r="CQ69" s="28"/>
      <c r="CR69" s="28"/>
      <c r="DB69" s="24"/>
      <c r="DC69" s="28"/>
      <c r="DD69" s="28"/>
      <c r="DE69" s="28"/>
      <c r="DO69" s="24"/>
      <c r="DP69" s="28"/>
      <c r="DQ69" s="28"/>
      <c r="DR69" s="28"/>
      <c r="EB69" s="3"/>
      <c r="EC69" s="3"/>
      <c r="ED69" s="3"/>
      <c r="EE69" s="3"/>
      <c r="EF69" s="3"/>
      <c r="EG69" s="3"/>
      <c r="EH69" s="3"/>
      <c r="EI69" s="3"/>
    </row>
    <row r="70" spans="1:139">
      <c r="A70" s="18"/>
      <c r="B70" s="24" t="s">
        <v>109</v>
      </c>
      <c r="C70" s="28" t="s">
        <v>109</v>
      </c>
      <c r="D70" s="28" t="s">
        <v>109</v>
      </c>
      <c r="E70" s="28" t="s">
        <v>109</v>
      </c>
      <c r="F70" s="99" t="s">
        <v>109</v>
      </c>
      <c r="G70" s="99" t="s">
        <v>109</v>
      </c>
      <c r="H70" s="99" t="s">
        <v>109</v>
      </c>
      <c r="I70" s="99" t="s">
        <v>109</v>
      </c>
      <c r="J70" s="99" t="s">
        <v>109</v>
      </c>
      <c r="O70" s="24"/>
      <c r="P70" s="28"/>
      <c r="Q70" s="28"/>
      <c r="R70" s="28"/>
      <c r="AB70" s="24"/>
      <c r="AC70" s="28"/>
      <c r="AD70" s="28"/>
      <c r="AE70" s="28"/>
      <c r="AO70" s="24"/>
      <c r="AP70" s="28"/>
      <c r="AQ70" s="28"/>
      <c r="AR70" s="28"/>
      <c r="BB70" s="24"/>
      <c r="BC70" s="28"/>
      <c r="BD70" s="28"/>
      <c r="BE70" s="28"/>
      <c r="BO70" s="24"/>
      <c r="BP70" s="28"/>
      <c r="BQ70" s="28"/>
      <c r="BR70" s="28"/>
      <c r="CB70" s="24"/>
      <c r="CC70" s="28"/>
      <c r="CD70" s="28"/>
      <c r="CE70" s="28"/>
      <c r="CO70" s="24"/>
      <c r="CP70" s="28"/>
      <c r="CQ70" s="28"/>
      <c r="CR70" s="28"/>
      <c r="DB70" s="24"/>
      <c r="DC70" s="28"/>
      <c r="DD70" s="28"/>
      <c r="DE70" s="28"/>
      <c r="DO70" s="24"/>
      <c r="DP70" s="28"/>
      <c r="DQ70" s="28"/>
      <c r="DR70" s="28"/>
      <c r="EB70" s="3"/>
      <c r="EC70" s="3"/>
      <c r="ED70" s="3"/>
      <c r="EE70" s="3"/>
      <c r="EF70" s="3"/>
      <c r="EG70" s="3"/>
      <c r="EH70" s="3"/>
      <c r="EI70" s="3"/>
    </row>
    <row r="71" spans="1:139">
      <c r="A71" s="18"/>
      <c r="B71" s="24" t="s">
        <v>110</v>
      </c>
      <c r="C71" s="28" t="s">
        <v>110</v>
      </c>
      <c r="D71" s="28" t="s">
        <v>110</v>
      </c>
      <c r="E71" s="28" t="s">
        <v>110</v>
      </c>
      <c r="F71" s="99" t="s">
        <v>110</v>
      </c>
      <c r="G71" s="99" t="s">
        <v>110</v>
      </c>
      <c r="H71" s="99" t="s">
        <v>110</v>
      </c>
      <c r="I71" s="99" t="s">
        <v>110</v>
      </c>
      <c r="J71" s="99" t="s">
        <v>110</v>
      </c>
      <c r="O71" s="24"/>
      <c r="P71" s="28"/>
      <c r="Q71" s="28"/>
      <c r="R71" s="28"/>
      <c r="AB71" s="24"/>
      <c r="AC71" s="28"/>
      <c r="AD71" s="28"/>
      <c r="AE71" s="28"/>
      <c r="AO71" s="24"/>
      <c r="AP71" s="28"/>
      <c r="AQ71" s="28"/>
      <c r="AR71" s="28"/>
      <c r="BB71" s="24"/>
      <c r="BC71" s="28"/>
      <c r="BD71" s="28"/>
      <c r="BE71" s="28"/>
      <c r="BO71" s="24"/>
      <c r="BP71" s="28"/>
      <c r="BQ71" s="28"/>
      <c r="BR71" s="28"/>
      <c r="CB71" s="24"/>
      <c r="CC71" s="28"/>
      <c r="CD71" s="28"/>
      <c r="CE71" s="28"/>
      <c r="CO71" s="24"/>
      <c r="CP71" s="28"/>
      <c r="CQ71" s="28"/>
      <c r="CR71" s="28"/>
      <c r="DB71" s="24"/>
      <c r="DC71" s="28"/>
      <c r="DD71" s="28"/>
      <c r="DE71" s="28"/>
      <c r="DO71" s="24"/>
      <c r="DP71" s="28"/>
      <c r="DQ71" s="28"/>
      <c r="DR71" s="28"/>
      <c r="EB71" s="3"/>
      <c r="EC71" s="3"/>
      <c r="ED71" s="3"/>
      <c r="EE71" s="3"/>
      <c r="EF71" s="3"/>
      <c r="EG71" s="3"/>
      <c r="EH71" s="3"/>
      <c r="EI71" s="3"/>
    </row>
    <row r="72" spans="1:139">
      <c r="A72" s="18"/>
      <c r="B72" s="24" t="s">
        <v>111</v>
      </c>
      <c r="C72" s="28" t="s">
        <v>111</v>
      </c>
      <c r="D72" s="28" t="s">
        <v>111</v>
      </c>
      <c r="E72" s="28" t="s">
        <v>111</v>
      </c>
      <c r="F72" s="99" t="s">
        <v>111</v>
      </c>
      <c r="G72" s="99" t="s">
        <v>111</v>
      </c>
      <c r="H72" s="99" t="s">
        <v>111</v>
      </c>
      <c r="I72" s="99" t="s">
        <v>111</v>
      </c>
      <c r="J72" s="99" t="s">
        <v>111</v>
      </c>
      <c r="O72" s="24"/>
      <c r="P72" s="28"/>
      <c r="Q72" s="28"/>
      <c r="R72" s="28"/>
      <c r="AB72" s="24"/>
      <c r="AC72" s="28"/>
      <c r="AD72" s="28"/>
      <c r="AE72" s="28"/>
      <c r="AO72" s="24"/>
      <c r="AP72" s="28"/>
      <c r="AQ72" s="28"/>
      <c r="AR72" s="28"/>
      <c r="BB72" s="24"/>
      <c r="BC72" s="28"/>
      <c r="BD72" s="28"/>
      <c r="BE72" s="28"/>
      <c r="BO72" s="24"/>
      <c r="BP72" s="28"/>
      <c r="BQ72" s="28"/>
      <c r="BR72" s="28"/>
      <c r="CB72" s="24"/>
      <c r="CC72" s="28"/>
      <c r="CD72" s="28"/>
      <c r="CE72" s="28"/>
      <c r="CO72" s="24"/>
      <c r="CP72" s="28"/>
      <c r="CQ72" s="28"/>
      <c r="CR72" s="28"/>
      <c r="DB72" s="24"/>
      <c r="DC72" s="28"/>
      <c r="DD72" s="28"/>
      <c r="DE72" s="28"/>
      <c r="DO72" s="24"/>
      <c r="DP72" s="28"/>
      <c r="DQ72" s="28"/>
      <c r="DR72" s="28"/>
      <c r="EB72" s="3"/>
      <c r="EC72" s="3"/>
      <c r="ED72" s="3"/>
      <c r="EE72" s="3"/>
      <c r="EF72" s="3"/>
      <c r="EG72" s="3"/>
      <c r="EH72" s="3"/>
      <c r="EI72" s="3"/>
    </row>
    <row r="73" spans="1:139">
      <c r="A73" s="18"/>
      <c r="B73" s="24" t="s">
        <v>112</v>
      </c>
      <c r="C73" s="28" t="s">
        <v>112</v>
      </c>
      <c r="D73" s="28" t="s">
        <v>112</v>
      </c>
      <c r="E73" s="28" t="s">
        <v>112</v>
      </c>
      <c r="F73" s="99" t="s">
        <v>113</v>
      </c>
      <c r="G73" s="99" t="s">
        <v>113</v>
      </c>
      <c r="H73" s="99" t="s">
        <v>113</v>
      </c>
      <c r="I73" s="99" t="s">
        <v>113</v>
      </c>
      <c r="J73" s="99" t="s">
        <v>113</v>
      </c>
      <c r="O73" s="24"/>
      <c r="P73" s="28"/>
      <c r="Q73" s="28"/>
      <c r="R73" s="28"/>
      <c r="AB73" s="24"/>
      <c r="AC73" s="28"/>
      <c r="AD73" s="28"/>
      <c r="AE73" s="28"/>
      <c r="AO73" s="24"/>
      <c r="AP73" s="28"/>
      <c r="AQ73" s="28"/>
      <c r="AR73" s="28"/>
      <c r="BB73" s="24"/>
      <c r="BC73" s="28"/>
      <c r="BD73" s="28"/>
      <c r="BE73" s="28"/>
      <c r="BO73" s="24"/>
      <c r="BP73" s="28"/>
      <c r="BQ73" s="28"/>
      <c r="BR73" s="28"/>
      <c r="CB73" s="24"/>
      <c r="CC73" s="28"/>
      <c r="CD73" s="28"/>
      <c r="CE73" s="28"/>
      <c r="CO73" s="24"/>
      <c r="CP73" s="28"/>
      <c r="CQ73" s="28"/>
      <c r="CR73" s="28"/>
      <c r="DB73" s="24"/>
      <c r="DC73" s="28"/>
      <c r="DD73" s="28"/>
      <c r="DE73" s="28"/>
      <c r="DO73" s="24"/>
      <c r="DP73" s="28"/>
      <c r="DQ73" s="28"/>
      <c r="DR73" s="28"/>
      <c r="EB73" s="3"/>
      <c r="EC73" s="3"/>
      <c r="ED73" s="3"/>
      <c r="EE73" s="3"/>
      <c r="EF73" s="3"/>
      <c r="EG73" s="3"/>
      <c r="EH73" s="3"/>
      <c r="EI73" s="3"/>
    </row>
    <row r="74" spans="1:139">
      <c r="A74" s="18"/>
      <c r="B74" s="24" t="s">
        <v>114</v>
      </c>
      <c r="C74" s="28" t="s">
        <v>115</v>
      </c>
      <c r="D74" s="28" t="s">
        <v>116</v>
      </c>
      <c r="E74" s="28" t="s">
        <v>117</v>
      </c>
      <c r="F74" s="99" t="s">
        <v>118</v>
      </c>
      <c r="G74" s="99" t="s">
        <v>119</v>
      </c>
      <c r="H74" s="99" t="s">
        <v>120</v>
      </c>
      <c r="I74" s="99" t="s">
        <v>121</v>
      </c>
      <c r="J74" s="99" t="s">
        <v>122</v>
      </c>
      <c r="O74" s="24"/>
      <c r="P74" s="28"/>
      <c r="Q74" s="28"/>
      <c r="R74" s="28"/>
      <c r="AB74" s="24"/>
      <c r="AC74" s="28"/>
      <c r="AD74" s="28"/>
      <c r="AE74" s="28"/>
      <c r="AO74" s="24"/>
      <c r="AP74" s="28"/>
      <c r="AQ74" s="28"/>
      <c r="AR74" s="28"/>
      <c r="BB74" s="24"/>
      <c r="BC74" s="28"/>
      <c r="BD74" s="28"/>
      <c r="BE74" s="28"/>
      <c r="BO74" s="24"/>
      <c r="BP74" s="28"/>
      <c r="BQ74" s="28"/>
      <c r="BR74" s="28"/>
      <c r="CB74" s="24"/>
      <c r="CC74" s="28"/>
      <c r="CD74" s="28"/>
      <c r="CE74" s="28"/>
      <c r="CO74" s="24"/>
      <c r="CP74" s="28"/>
      <c r="CQ74" s="28"/>
      <c r="CR74" s="28"/>
      <c r="DB74" s="24"/>
      <c r="DC74" s="28"/>
      <c r="DD74" s="28"/>
      <c r="DE74" s="28"/>
      <c r="DO74" s="24"/>
      <c r="DP74" s="28"/>
      <c r="DQ74" s="28"/>
      <c r="DR74" s="28"/>
      <c r="EB74" s="3"/>
      <c r="EC74" s="3"/>
      <c r="ED74" s="3"/>
      <c r="EE74" s="3"/>
      <c r="EF74" s="3"/>
      <c r="EG74" s="3"/>
      <c r="EH74" s="3"/>
      <c r="EI74" s="3"/>
    </row>
    <row r="75" spans="1:139">
      <c r="A75" s="18"/>
      <c r="B75" s="24"/>
      <c r="C75" s="28"/>
      <c r="D75" s="28"/>
      <c r="E75" s="28"/>
      <c r="O75" s="24"/>
      <c r="P75" s="28"/>
      <c r="Q75" s="28"/>
      <c r="R75" s="28"/>
      <c r="AB75" s="24"/>
      <c r="AC75" s="28"/>
      <c r="AD75" s="28"/>
      <c r="AE75" s="28"/>
      <c r="AO75" s="24"/>
      <c r="AP75" s="28"/>
      <c r="AQ75" s="28"/>
      <c r="AR75" s="28"/>
      <c r="BB75" s="24"/>
      <c r="BC75" s="28"/>
      <c r="BD75" s="28"/>
      <c r="BE75" s="28"/>
      <c r="BO75" s="24"/>
      <c r="BP75" s="28"/>
      <c r="BQ75" s="28"/>
      <c r="BR75" s="28"/>
      <c r="CB75" s="24"/>
      <c r="CC75" s="28"/>
      <c r="CD75" s="28"/>
      <c r="CE75" s="28"/>
      <c r="CO75" s="24"/>
      <c r="CP75" s="28"/>
      <c r="CQ75" s="28"/>
      <c r="CR75" s="28"/>
      <c r="DB75" s="24"/>
      <c r="DC75" s="28"/>
      <c r="DD75" s="28"/>
      <c r="DE75" s="28"/>
      <c r="DO75" s="24"/>
      <c r="DP75" s="28"/>
      <c r="DQ75" s="28"/>
      <c r="DR75" s="28"/>
      <c r="EB75" s="3"/>
      <c r="EC75" s="3"/>
      <c r="ED75" s="3"/>
      <c r="EE75" s="3"/>
      <c r="EF75" s="3"/>
      <c r="EG75" s="3"/>
      <c r="EH75" s="3"/>
      <c r="EI75" s="3"/>
    </row>
    <row r="76" spans="1:139">
      <c r="A76" s="18"/>
      <c r="B76" s="24"/>
      <c r="C76" s="28"/>
      <c r="D76" s="28"/>
      <c r="E76" s="28"/>
      <c r="O76" s="24"/>
      <c r="P76" s="28"/>
      <c r="Q76" s="28"/>
      <c r="R76" s="28"/>
      <c r="AB76" s="24"/>
      <c r="AC76" s="28"/>
      <c r="AD76" s="28"/>
      <c r="AE76" s="28"/>
      <c r="AO76" s="24"/>
      <c r="AP76" s="28"/>
      <c r="AQ76" s="28"/>
      <c r="AR76" s="28"/>
      <c r="BB76" s="24"/>
      <c r="BC76" s="28"/>
      <c r="BD76" s="28"/>
      <c r="BE76" s="28"/>
      <c r="BO76" s="24"/>
      <c r="BP76" s="28"/>
      <c r="BQ76" s="28"/>
      <c r="BR76" s="28"/>
      <c r="CB76" s="24"/>
      <c r="CC76" s="28"/>
      <c r="CD76" s="28"/>
      <c r="CE76" s="28"/>
      <c r="CO76" s="24"/>
      <c r="CP76" s="28"/>
      <c r="CQ76" s="28"/>
      <c r="CR76" s="28"/>
      <c r="DB76" s="24"/>
      <c r="DC76" s="28"/>
      <c r="DD76" s="28"/>
      <c r="DE76" s="28"/>
      <c r="DO76" s="24"/>
      <c r="DP76" s="28"/>
      <c r="DQ76" s="28"/>
      <c r="DR76" s="28"/>
      <c r="EB76" s="3"/>
      <c r="EC76" s="3"/>
      <c r="ED76" s="3"/>
      <c r="EE76" s="3"/>
      <c r="EF76" s="3"/>
      <c r="EG76" s="3"/>
      <c r="EH76" s="3"/>
      <c r="EI76" s="3"/>
    </row>
    <row r="77" spans="1:139">
      <c r="A77" s="18"/>
      <c r="B77" s="24"/>
      <c r="C77" s="28"/>
      <c r="D77" s="28"/>
      <c r="E77" s="28"/>
      <c r="O77" s="24"/>
      <c r="P77" s="28"/>
      <c r="Q77" s="28"/>
      <c r="R77" s="28"/>
      <c r="AB77" s="24"/>
      <c r="AC77" s="28"/>
      <c r="AD77" s="28"/>
      <c r="AE77" s="28"/>
      <c r="AO77" s="24"/>
      <c r="AP77" s="28"/>
      <c r="AQ77" s="28"/>
      <c r="AR77" s="28"/>
      <c r="BB77" s="24"/>
      <c r="BC77" s="28"/>
      <c r="BD77" s="28"/>
      <c r="BE77" s="28"/>
      <c r="BO77" s="24"/>
      <c r="BP77" s="28"/>
      <c r="BQ77" s="28"/>
      <c r="BR77" s="28"/>
      <c r="CB77" s="24"/>
      <c r="CC77" s="28"/>
      <c r="CD77" s="28"/>
      <c r="CE77" s="28"/>
      <c r="CO77" s="24"/>
      <c r="CP77" s="28"/>
      <c r="CQ77" s="28"/>
      <c r="CR77" s="28"/>
      <c r="DB77" s="24"/>
      <c r="DC77" s="28"/>
      <c r="DD77" s="28"/>
      <c r="DE77" s="28"/>
      <c r="DO77" s="24"/>
      <c r="DP77" s="28"/>
      <c r="DQ77" s="28"/>
      <c r="DR77" s="28"/>
      <c r="EB77" s="3"/>
      <c r="EC77" s="3"/>
      <c r="ED77" s="3"/>
      <c r="EE77" s="3"/>
      <c r="EF77" s="3"/>
      <c r="EG77" s="3"/>
      <c r="EH77" s="3"/>
      <c r="EI77" s="3"/>
    </row>
    <row r="78" spans="1:139">
      <c r="A78" s="18"/>
      <c r="B78" s="24"/>
      <c r="C78" s="28"/>
      <c r="D78" s="28"/>
      <c r="E78" s="28"/>
      <c r="O78" s="24"/>
      <c r="P78" s="28"/>
      <c r="Q78" s="28"/>
      <c r="R78" s="28"/>
      <c r="AB78" s="24"/>
      <c r="AC78" s="28"/>
      <c r="AD78" s="28"/>
      <c r="AE78" s="28"/>
      <c r="AO78" s="24"/>
      <c r="AP78" s="28"/>
      <c r="AQ78" s="28"/>
      <c r="AR78" s="28"/>
      <c r="BB78" s="24"/>
      <c r="BC78" s="28"/>
      <c r="BD78" s="28"/>
      <c r="BE78" s="28"/>
      <c r="BO78" s="24"/>
      <c r="BP78" s="28"/>
      <c r="BQ78" s="28"/>
      <c r="BR78" s="28"/>
      <c r="CB78" s="24"/>
      <c r="CC78" s="28"/>
      <c r="CD78" s="28"/>
      <c r="CE78" s="28"/>
      <c r="CO78" s="24"/>
      <c r="CP78" s="28"/>
      <c r="CQ78" s="28"/>
      <c r="CR78" s="28"/>
      <c r="DB78" s="24"/>
      <c r="DC78" s="28"/>
      <c r="DD78" s="28"/>
      <c r="DE78" s="28"/>
      <c r="DO78" s="24"/>
      <c r="DP78" s="28"/>
      <c r="DQ78" s="28"/>
      <c r="DR78" s="28"/>
      <c r="EB78" s="3"/>
      <c r="EC78" s="3"/>
      <c r="ED78" s="3"/>
      <c r="EE78" s="3"/>
      <c r="EF78" s="3"/>
      <c r="EG78" s="3"/>
      <c r="EH78" s="3"/>
      <c r="EI78" s="3"/>
    </row>
    <row r="79" spans="1:139">
      <c r="A79" s="18"/>
      <c r="B79" s="24"/>
      <c r="C79" s="28"/>
      <c r="D79" s="28"/>
      <c r="E79" s="28"/>
      <c r="O79" s="24"/>
      <c r="P79" s="28"/>
      <c r="Q79" s="28"/>
      <c r="R79" s="28"/>
      <c r="AB79" s="24"/>
      <c r="AC79" s="28"/>
      <c r="AD79" s="28"/>
      <c r="AE79" s="28"/>
      <c r="AO79" s="24"/>
      <c r="AP79" s="28"/>
      <c r="AQ79" s="28"/>
      <c r="AR79" s="28"/>
      <c r="BB79" s="24"/>
      <c r="BC79" s="28"/>
      <c r="BD79" s="28"/>
      <c r="BE79" s="28"/>
      <c r="BO79" s="24"/>
      <c r="BP79" s="28"/>
      <c r="BQ79" s="28"/>
      <c r="BR79" s="28"/>
      <c r="CB79" s="24"/>
      <c r="CC79" s="28"/>
      <c r="CD79" s="28"/>
      <c r="CE79" s="28"/>
      <c r="CO79" s="24"/>
      <c r="CP79" s="28"/>
      <c r="CQ79" s="28"/>
      <c r="CR79" s="28"/>
      <c r="DB79" s="24"/>
      <c r="DC79" s="28"/>
      <c r="DD79" s="28"/>
      <c r="DE79" s="28"/>
      <c r="DO79" s="24"/>
      <c r="DP79" s="28"/>
      <c r="DQ79" s="28"/>
      <c r="DR79" s="28"/>
      <c r="EB79" s="3"/>
      <c r="EC79" s="3"/>
      <c r="ED79" s="3"/>
      <c r="EE79" s="3"/>
      <c r="EF79" s="3"/>
      <c r="EG79" s="3"/>
      <c r="EH79" s="3"/>
      <c r="EI79" s="3"/>
    </row>
    <row r="80" spans="1:139">
      <c r="A80" s="18"/>
      <c r="B80" s="24"/>
      <c r="C80" s="28"/>
      <c r="D80" s="28"/>
      <c r="E80" s="28"/>
      <c r="O80" s="24"/>
      <c r="P80" s="28"/>
      <c r="Q80" s="28"/>
      <c r="R80" s="28"/>
      <c r="AB80" s="24"/>
      <c r="AC80" s="28"/>
      <c r="AD80" s="28"/>
      <c r="AE80" s="28"/>
      <c r="AO80" s="24"/>
      <c r="AP80" s="28"/>
      <c r="AQ80" s="28"/>
      <c r="AR80" s="28"/>
      <c r="BB80" s="24"/>
      <c r="BC80" s="28"/>
      <c r="BD80" s="28"/>
      <c r="BE80" s="28"/>
      <c r="BO80" s="24"/>
      <c r="BP80" s="28"/>
      <c r="BQ80" s="28"/>
      <c r="BR80" s="28"/>
      <c r="CB80" s="24"/>
      <c r="CC80" s="28"/>
      <c r="CD80" s="28"/>
      <c r="CE80" s="28"/>
      <c r="CO80" s="24"/>
      <c r="CP80" s="28"/>
      <c r="CQ80" s="28"/>
      <c r="CR80" s="28"/>
      <c r="DB80" s="24"/>
      <c r="DC80" s="28"/>
      <c r="DD80" s="28"/>
      <c r="DE80" s="28"/>
      <c r="DO80" s="24"/>
      <c r="DP80" s="28"/>
      <c r="DQ80" s="28"/>
      <c r="DR80" s="28"/>
      <c r="EB80" s="3"/>
      <c r="EC80" s="3"/>
      <c r="ED80" s="3"/>
      <c r="EE80" s="3"/>
      <c r="EF80" s="3"/>
      <c r="EG80" s="3"/>
      <c r="EH80" s="3"/>
      <c r="EI80" s="3"/>
    </row>
    <row r="81" spans="1:139">
      <c r="A81" s="18"/>
      <c r="B81" s="24"/>
      <c r="C81" s="28"/>
      <c r="D81" s="28"/>
      <c r="E81" s="28"/>
      <c r="O81" s="24"/>
      <c r="P81" s="28"/>
      <c r="Q81" s="28"/>
      <c r="R81" s="28"/>
      <c r="AB81" s="24"/>
      <c r="AC81" s="28"/>
      <c r="AD81" s="28"/>
      <c r="AE81" s="28"/>
      <c r="AO81" s="24"/>
      <c r="AP81" s="28"/>
      <c r="AQ81" s="28"/>
      <c r="AR81" s="28"/>
      <c r="BB81" s="24"/>
      <c r="BC81" s="28"/>
      <c r="BD81" s="28"/>
      <c r="BE81" s="28"/>
      <c r="BO81" s="24"/>
      <c r="BP81" s="28"/>
      <c r="BQ81" s="28"/>
      <c r="BR81" s="28"/>
      <c r="CB81" s="24"/>
      <c r="CC81" s="28"/>
      <c r="CD81" s="28"/>
      <c r="CE81" s="28"/>
      <c r="CO81" s="24"/>
      <c r="CP81" s="28"/>
      <c r="CQ81" s="28"/>
      <c r="CR81" s="28"/>
      <c r="DB81" s="24"/>
      <c r="DC81" s="28"/>
      <c r="DD81" s="28"/>
      <c r="DE81" s="28"/>
      <c r="DO81" s="24"/>
      <c r="DP81" s="28"/>
      <c r="DQ81" s="28"/>
      <c r="DR81" s="28"/>
      <c r="EB81" s="3"/>
      <c r="EC81" s="3"/>
      <c r="ED81" s="3"/>
      <c r="EE81" s="3"/>
      <c r="EF81" s="3"/>
      <c r="EG81" s="3"/>
      <c r="EH81" s="3"/>
      <c r="EI81" s="3"/>
    </row>
    <row r="82" spans="1:139">
      <c r="A82" s="18"/>
      <c r="B82" s="24"/>
      <c r="C82" s="28"/>
      <c r="D82" s="28"/>
      <c r="E82" s="28"/>
      <c r="O82" s="24"/>
      <c r="P82" s="28"/>
      <c r="Q82" s="28"/>
      <c r="R82" s="28"/>
      <c r="AB82" s="24"/>
      <c r="AC82" s="28"/>
      <c r="AD82" s="28"/>
      <c r="AE82" s="28"/>
      <c r="AO82" s="24"/>
      <c r="AP82" s="28"/>
      <c r="AQ82" s="28"/>
      <c r="AR82" s="28"/>
      <c r="BB82" s="24"/>
      <c r="BC82" s="28"/>
      <c r="BD82" s="28"/>
      <c r="BE82" s="28"/>
      <c r="BO82" s="24"/>
      <c r="BP82" s="28"/>
      <c r="BQ82" s="28"/>
      <c r="BR82" s="28"/>
      <c r="CB82" s="24"/>
      <c r="CC82" s="28"/>
      <c r="CD82" s="28"/>
      <c r="CE82" s="28"/>
      <c r="CO82" s="24"/>
      <c r="CP82" s="28"/>
      <c r="CQ82" s="28"/>
      <c r="CR82" s="28"/>
      <c r="DB82" s="24"/>
      <c r="DC82" s="28"/>
      <c r="DD82" s="28"/>
      <c r="DE82" s="28"/>
      <c r="DO82" s="24"/>
      <c r="DP82" s="28"/>
      <c r="DQ82" s="28"/>
      <c r="DR82" s="28"/>
      <c r="EB82" s="3"/>
      <c r="EC82" s="3"/>
      <c r="ED82" s="3"/>
      <c r="EE82" s="3"/>
      <c r="EF82" s="3"/>
      <c r="EG82" s="3"/>
      <c r="EH82" s="3"/>
      <c r="EI82" s="3"/>
    </row>
    <row r="83" spans="1:139">
      <c r="A83" s="18"/>
      <c r="B83" s="24"/>
      <c r="C83" s="28"/>
      <c r="D83" s="28"/>
      <c r="E83" s="28"/>
      <c r="O83" s="24"/>
      <c r="P83" s="28"/>
      <c r="Q83" s="28"/>
      <c r="R83" s="28"/>
      <c r="AB83" s="24"/>
      <c r="AC83" s="28"/>
      <c r="AD83" s="28"/>
      <c r="AE83" s="28"/>
      <c r="AO83" s="24"/>
      <c r="AP83" s="28"/>
      <c r="AQ83" s="28"/>
      <c r="AR83" s="28"/>
      <c r="BB83" s="24"/>
      <c r="BC83" s="28"/>
      <c r="BD83" s="28"/>
      <c r="BE83" s="28"/>
      <c r="BO83" s="24"/>
      <c r="BP83" s="28"/>
      <c r="BQ83" s="28"/>
      <c r="BR83" s="28"/>
      <c r="CB83" s="24"/>
      <c r="CC83" s="28"/>
      <c r="CD83" s="28"/>
      <c r="CE83" s="28"/>
      <c r="CO83" s="24"/>
      <c r="CP83" s="28"/>
      <c r="CQ83" s="28"/>
      <c r="CR83" s="28"/>
      <c r="DB83" s="24"/>
      <c r="DC83" s="28"/>
      <c r="DD83" s="28"/>
      <c r="DE83" s="28"/>
      <c r="DO83" s="24"/>
      <c r="DP83" s="28"/>
      <c r="DQ83" s="28"/>
      <c r="DR83" s="28"/>
      <c r="EB83" s="3"/>
      <c r="EC83" s="3"/>
      <c r="ED83" s="3"/>
      <c r="EE83" s="3"/>
      <c r="EF83" s="3"/>
      <c r="EG83" s="3"/>
      <c r="EH83" s="3"/>
      <c r="EI83" s="3"/>
    </row>
    <row r="84" spans="1:139">
      <c r="EB84" s="3"/>
      <c r="EC84" s="3"/>
      <c r="ED84" s="3"/>
      <c r="EE84" s="3"/>
      <c r="EF84" s="3"/>
      <c r="EG84" s="3"/>
      <c r="EH84" s="3"/>
      <c r="EI84" s="3"/>
    </row>
    <row r="85" spans="1:139">
      <c r="EB85" s="3"/>
      <c r="EC85" s="3"/>
      <c r="ED85" s="3"/>
      <c r="EE85" s="3"/>
      <c r="EF85" s="3"/>
      <c r="EG85" s="3"/>
      <c r="EH85" s="3"/>
      <c r="EI85" s="3"/>
    </row>
    <row r="86" spans="1:139">
      <c r="EB86" s="3"/>
      <c r="EC86" s="3"/>
      <c r="ED86" s="3"/>
      <c r="EE86" s="3"/>
      <c r="EF86" s="3"/>
      <c r="EG86" s="3"/>
      <c r="EH86" s="3"/>
      <c r="EI86" s="3"/>
    </row>
    <row r="87" spans="1:139">
      <c r="EB87" s="3"/>
      <c r="EC87" s="3"/>
      <c r="ED87" s="3"/>
      <c r="EE87" s="3"/>
      <c r="EF87" s="3"/>
      <c r="EG87" s="3"/>
      <c r="EH87" s="3"/>
      <c r="EI87" s="3"/>
    </row>
    <row r="88" spans="1:139">
      <c r="EB88" s="3"/>
      <c r="EC88" s="3"/>
      <c r="ED88" s="3"/>
      <c r="EE88" s="3"/>
      <c r="EF88" s="3"/>
      <c r="EG88" s="3"/>
      <c r="EH88" s="3"/>
      <c r="EI88" s="3"/>
    </row>
    <row r="89" spans="1:139">
      <c r="EB89" s="3"/>
      <c r="EC89" s="3"/>
      <c r="ED89" s="3"/>
      <c r="EE89" s="3"/>
      <c r="EF89" s="3"/>
      <c r="EG89" s="3"/>
      <c r="EH89" s="3"/>
      <c r="EI89" s="3"/>
    </row>
    <row r="90" spans="1:139">
      <c r="EB90" s="3"/>
      <c r="EC90" s="3"/>
      <c r="ED90" s="3"/>
      <c r="EE90" s="3"/>
      <c r="EF90" s="3"/>
      <c r="EG90" s="3"/>
      <c r="EH90" s="3"/>
      <c r="EI90" s="3"/>
    </row>
    <row r="91" spans="1:139">
      <c r="EB91" s="3"/>
      <c r="EC91" s="3"/>
      <c r="ED91" s="3"/>
      <c r="EE91" s="3"/>
      <c r="EF91" s="3"/>
      <c r="EG91" s="3"/>
      <c r="EH91" s="3"/>
      <c r="EI91" s="3"/>
    </row>
    <row r="92" spans="1:139">
      <c r="EB92" s="3"/>
      <c r="EC92" s="3"/>
      <c r="ED92" s="3"/>
      <c r="EE92" s="3"/>
      <c r="EF92" s="3"/>
      <c r="EG92" s="3"/>
      <c r="EH92" s="3"/>
      <c r="EI92" s="3"/>
    </row>
    <row r="93" spans="1:139">
      <c r="EB93" s="3"/>
      <c r="EC93" s="3"/>
      <c r="ED93" s="3"/>
      <c r="EE93" s="3"/>
      <c r="EF93" s="3"/>
      <c r="EG93" s="3"/>
      <c r="EH93" s="3"/>
      <c r="EI93" s="3"/>
    </row>
    <row r="94" spans="1:139">
      <c r="EB94" s="3"/>
      <c r="EC94" s="3"/>
      <c r="ED94" s="3"/>
      <c r="EE94" s="3"/>
      <c r="EF94" s="3"/>
      <c r="EG94" s="3"/>
      <c r="EH94" s="3"/>
      <c r="EI94" s="3"/>
    </row>
    <row r="95" spans="1:139">
      <c r="EB95" s="3"/>
      <c r="EC95" s="3"/>
      <c r="ED95" s="3"/>
      <c r="EE95" s="3"/>
      <c r="EF95" s="3"/>
      <c r="EG95" s="3"/>
      <c r="EH95" s="3"/>
      <c r="EI95" s="3"/>
    </row>
    <row r="96" spans="1:139">
      <c r="EB96" s="3"/>
      <c r="EC96" s="3"/>
      <c r="ED96" s="3"/>
      <c r="EE96" s="3"/>
      <c r="EF96" s="3"/>
      <c r="EG96" s="3"/>
      <c r="EH96" s="3"/>
      <c r="EI96" s="3"/>
    </row>
    <row r="97" spans="132:139">
      <c r="EB97" s="3"/>
      <c r="EC97" s="3"/>
      <c r="ED97" s="3"/>
      <c r="EE97" s="3"/>
      <c r="EF97" s="3"/>
      <c r="EG97" s="3"/>
      <c r="EH97" s="3"/>
      <c r="EI97" s="3"/>
    </row>
    <row r="98" spans="132:139">
      <c r="EB98" s="3"/>
      <c r="EC98" s="3"/>
      <c r="ED98" s="3"/>
      <c r="EE98" s="3"/>
      <c r="EF98" s="3"/>
      <c r="EG98" s="3"/>
      <c r="EH98" s="3"/>
      <c r="EI98" s="3"/>
    </row>
    <row r="99" spans="132:139" ht="10" customHeight="1">
      <c r="EB99" s="3"/>
      <c r="EC99" s="3"/>
      <c r="ED99" s="3"/>
      <c r="EE99" s="3"/>
      <c r="EF99" s="3"/>
      <c r="EG99" s="3"/>
      <c r="EH99" s="3"/>
      <c r="EI99" s="3"/>
    </row>
    <row r="100" spans="132:139" ht="12" customHeight="1">
      <c r="EB100" s="3"/>
      <c r="EC100" s="3"/>
      <c r="ED100" s="3"/>
      <c r="EE100" s="3"/>
      <c r="EF100" s="3"/>
      <c r="EG100" s="3"/>
      <c r="EH100" s="3"/>
      <c r="EI100" s="3"/>
    </row>
    <row r="101" spans="132:139" ht="10" customHeight="1">
      <c r="EB101" s="3"/>
      <c r="EC101" s="3"/>
      <c r="ED101" s="3"/>
      <c r="EE101" s="3"/>
      <c r="EF101" s="3"/>
      <c r="EG101" s="3"/>
      <c r="EH101" s="3"/>
      <c r="EI101" s="3"/>
    </row>
    <row r="102" spans="132:139" ht="12" customHeight="1">
      <c r="EB102" s="3"/>
      <c r="EC102" s="3"/>
      <c r="ED102" s="3"/>
      <c r="EE102" s="3"/>
      <c r="EF102" s="3"/>
      <c r="EG102" s="3"/>
      <c r="EH102" s="3"/>
      <c r="EI102" s="3"/>
    </row>
    <row r="103" spans="132:139" ht="10" customHeight="1">
      <c r="EB103" s="3"/>
      <c r="EC103" s="3"/>
      <c r="ED103" s="3"/>
      <c r="EE103" s="3"/>
      <c r="EF103" s="3"/>
      <c r="EG103" s="3"/>
      <c r="EH103" s="3"/>
      <c r="EI103" s="3"/>
    </row>
    <row r="104" spans="132:139" ht="12" customHeight="1">
      <c r="EB104" s="3"/>
      <c r="EC104" s="3"/>
      <c r="ED104" s="3"/>
      <c r="EE104" s="3"/>
      <c r="EF104" s="3"/>
      <c r="EG104" s="3"/>
      <c r="EH104" s="3"/>
      <c r="EI104" s="3"/>
    </row>
    <row r="105" spans="132:139" ht="10" customHeight="1">
      <c r="EB105" s="3"/>
      <c r="EC105" s="3"/>
      <c r="ED105" s="3"/>
      <c r="EE105" s="3"/>
      <c r="EF105" s="3"/>
      <c r="EG105" s="3"/>
      <c r="EH105" s="3"/>
      <c r="EI105" s="3"/>
    </row>
    <row r="106" spans="132:139" ht="12" customHeight="1">
      <c r="EB106" s="3"/>
      <c r="EC106" s="3"/>
      <c r="ED106" s="3"/>
      <c r="EE106" s="3"/>
      <c r="EF106" s="3"/>
      <c r="EG106" s="3"/>
      <c r="EH106" s="3"/>
      <c r="EI106" s="3"/>
    </row>
    <row r="107" spans="132:139" ht="10" customHeight="1">
      <c r="EB107" s="3"/>
      <c r="EC107" s="3"/>
      <c r="ED107" s="3"/>
      <c r="EE107" s="3"/>
      <c r="EF107" s="3"/>
      <c r="EG107" s="3"/>
      <c r="EH107" s="3"/>
      <c r="EI107" s="3"/>
    </row>
    <row r="108" spans="132:139" ht="10" customHeight="1">
      <c r="EB108" s="3"/>
      <c r="EC108" s="3"/>
      <c r="ED108" s="3"/>
      <c r="EE108" s="3"/>
      <c r="EF108" s="3"/>
      <c r="EG108" s="3"/>
      <c r="EH108" s="3"/>
      <c r="EI108" s="3"/>
    </row>
    <row r="109" spans="132:139" ht="10" customHeight="1">
      <c r="EB109" s="3"/>
      <c r="EC109" s="3"/>
      <c r="ED109" s="3"/>
      <c r="EE109" s="3"/>
      <c r="EF109" s="3"/>
      <c r="EG109" s="3"/>
      <c r="EH109" s="3"/>
      <c r="EI109" s="3"/>
    </row>
    <row r="110" spans="132:139">
      <c r="EB110" s="3"/>
      <c r="EC110" s="3"/>
      <c r="ED110" s="3"/>
      <c r="EE110" s="3"/>
      <c r="EF110" s="3"/>
      <c r="EG110" s="3"/>
      <c r="EH110" s="3"/>
      <c r="EI110" s="3"/>
    </row>
    <row r="111" spans="132:139">
      <c r="EB111" s="3"/>
      <c r="EC111" s="3"/>
      <c r="ED111" s="3"/>
      <c r="EE111" s="3"/>
      <c r="EF111" s="3"/>
      <c r="EG111" s="3"/>
      <c r="EH111" s="3"/>
      <c r="EI111" s="3"/>
    </row>
    <row r="112" spans="132:139">
      <c r="EB112" s="3"/>
      <c r="EC112" s="3"/>
      <c r="ED112" s="3"/>
      <c r="EE112" s="3"/>
      <c r="EF112" s="3"/>
      <c r="EG112" s="3"/>
      <c r="EH112" s="3"/>
      <c r="EI112" s="3"/>
    </row>
    <row r="113" spans="132:139">
      <c r="EB113" s="3"/>
      <c r="EC113" s="3"/>
      <c r="ED113" s="3"/>
      <c r="EE113" s="3"/>
      <c r="EF113" s="3"/>
      <c r="EG113" s="3"/>
      <c r="EH113" s="3"/>
      <c r="EI113" s="3"/>
    </row>
    <row r="114" spans="132:139">
      <c r="EB114" s="3"/>
      <c r="EC114" s="3"/>
      <c r="ED114" s="3"/>
      <c r="EE114" s="3"/>
      <c r="EF114" s="3"/>
      <c r="EG114" s="3"/>
      <c r="EH114" s="3"/>
      <c r="EI114" s="3"/>
    </row>
    <row r="115" spans="132:139">
      <c r="EB115" s="4"/>
      <c r="EC115" s="4"/>
      <c r="ED115" s="4"/>
      <c r="EE115" s="4"/>
      <c r="EF115" s="4"/>
      <c r="EG115" s="4"/>
      <c r="EH115" s="4"/>
      <c r="EI115" s="4"/>
    </row>
    <row r="116" spans="132:139">
      <c r="EB116" s="4"/>
      <c r="EC116" s="4"/>
      <c r="ED116" s="4"/>
      <c r="EE116" s="4"/>
      <c r="EF116" s="4"/>
      <c r="EG116" s="4"/>
      <c r="EH116" s="4"/>
      <c r="EI116" s="4"/>
    </row>
    <row r="117" spans="132:139">
      <c r="EB117" s="4"/>
      <c r="EC117" s="4"/>
      <c r="ED117" s="4"/>
      <c r="EE117" s="4"/>
      <c r="EF117" s="4"/>
      <c r="EG117" s="4"/>
      <c r="EH117" s="4"/>
      <c r="EI117" s="4"/>
    </row>
    <row r="118" spans="132:139">
      <c r="EB118" s="4"/>
      <c r="EC118" s="4"/>
      <c r="ED118" s="4"/>
      <c r="EE118" s="4"/>
      <c r="EF118" s="4"/>
      <c r="EG118" s="4"/>
      <c r="EH118" s="4"/>
      <c r="EI118" s="4"/>
    </row>
    <row r="119" spans="132:139">
      <c r="EB119" s="4"/>
      <c r="EC119" s="4"/>
      <c r="ED119" s="4"/>
      <c r="EE119" s="4"/>
      <c r="EF119" s="4"/>
      <c r="EG119" s="4"/>
      <c r="EH119" s="4"/>
      <c r="EI119" s="4"/>
    </row>
    <row r="120" spans="132:139">
      <c r="EB120" s="4"/>
      <c r="EC120" s="4"/>
      <c r="ED120" s="4"/>
      <c r="EE120" s="4"/>
      <c r="EF120" s="4"/>
      <c r="EG120" s="4"/>
      <c r="EH120" s="4"/>
      <c r="EI120" s="4"/>
    </row>
    <row r="121" spans="132:139">
      <c r="EB121" s="4"/>
      <c r="EC121" s="4"/>
      <c r="ED121" s="4"/>
      <c r="EE121" s="4"/>
      <c r="EF121" s="4"/>
      <c r="EG121" s="4"/>
      <c r="EH121" s="4"/>
      <c r="EI121" s="4"/>
    </row>
    <row r="122" spans="132:139">
      <c r="EB122" s="4"/>
      <c r="EC122" s="4"/>
      <c r="ED122" s="4"/>
      <c r="EE122" s="4"/>
      <c r="EF122" s="4"/>
      <c r="EG122" s="4"/>
      <c r="EH122" s="4"/>
      <c r="EI122" s="4"/>
    </row>
    <row r="123" spans="132:139">
      <c r="EB123" s="4"/>
      <c r="EC123" s="4"/>
      <c r="ED123" s="4"/>
      <c r="EE123" s="4"/>
      <c r="EF123" s="4"/>
      <c r="EG123" s="4"/>
      <c r="EH123" s="4"/>
      <c r="EI123" s="4"/>
    </row>
    <row r="124" spans="132:139">
      <c r="EB124" s="4"/>
      <c r="EC124" s="4"/>
      <c r="ED124" s="4"/>
      <c r="EE124" s="4"/>
      <c r="EF124" s="4"/>
      <c r="EG124" s="4"/>
      <c r="EH124" s="4"/>
      <c r="EI124" s="4"/>
    </row>
    <row r="125" spans="132:139">
      <c r="EB125" s="4"/>
      <c r="EC125" s="4"/>
      <c r="ED125" s="4"/>
      <c r="EE125" s="4"/>
      <c r="EF125" s="4"/>
      <c r="EG125" s="4"/>
      <c r="EH125" s="4"/>
      <c r="EI125" s="4"/>
    </row>
  </sheetData>
  <phoneticPr fontId="0" type="noConversion"/>
  <pageMargins left="0.5" right="0.5" top="0.5" bottom="0.55000000000000004" header="0.5" footer="0.5"/>
  <pageSetup orientation="portrait"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EA91"/>
  <sheetViews>
    <sheetView zoomScale="82" zoomScaleNormal="82" workbookViewId="0">
      <pane xSplit="1" ySplit="2" topLeftCell="AR3" activePane="bottomRight" state="frozen"/>
      <selection pane="topRight" activeCell="B1" sqref="B1"/>
      <selection pane="bottomLeft" activeCell="A6" sqref="A6"/>
      <selection pane="bottomRight" activeCell="BL40" sqref="BL40"/>
    </sheetView>
  </sheetViews>
  <sheetFormatPr defaultColWidth="6.7265625" defaultRowHeight="12.5"/>
  <cols>
    <col min="1" max="1" width="15.26953125" style="96" customWidth="1"/>
    <col min="2" max="9" width="9.453125" style="96" bestFit="1" customWidth="1"/>
    <col min="10" max="14" width="9.453125" style="96" customWidth="1"/>
    <col min="15" max="15" width="9.453125" style="96" bestFit="1" customWidth="1"/>
    <col min="16" max="22" width="9.26953125" style="96" bestFit="1" customWidth="1"/>
    <col min="23" max="27" width="9.453125" style="96" customWidth="1"/>
    <col min="28" max="35" width="9.26953125" style="96" bestFit="1" customWidth="1"/>
    <col min="36" max="40" width="9.453125" style="96" customWidth="1"/>
    <col min="41" max="48" width="9.26953125" style="96" bestFit="1" customWidth="1"/>
    <col min="49" max="53" width="9.453125" style="96" customWidth="1"/>
    <col min="54" max="61" width="9.26953125" style="96" bestFit="1" customWidth="1"/>
    <col min="62" max="66" width="9.453125" style="96" customWidth="1"/>
    <col min="67" max="74" width="9.26953125" style="96" bestFit="1" customWidth="1"/>
    <col min="75" max="79" width="9.453125" style="96" customWidth="1"/>
    <col min="80" max="87" width="9.26953125" style="96" bestFit="1" customWidth="1"/>
    <col min="88" max="92" width="9.453125" style="96" customWidth="1"/>
    <col min="93" max="100" width="9.26953125" style="96" bestFit="1" customWidth="1"/>
    <col min="101" max="105" width="9.453125" style="96" customWidth="1"/>
    <col min="106" max="110" width="8.7265625" style="97" customWidth="1"/>
    <col min="111" max="118" width="8.7265625" style="98" customWidth="1"/>
    <col min="119" max="123" width="8.7265625" style="97" customWidth="1"/>
    <col min="124" max="127" width="8.7265625" style="98" customWidth="1"/>
    <col min="128" max="128" width="7.54296875" style="51" bestFit="1" customWidth="1"/>
    <col min="129" max="131" width="7.54296875" style="51" customWidth="1"/>
    <col min="132" max="16384" width="6.7265625" style="51"/>
  </cols>
  <sheetData>
    <row r="1" spans="1:131" s="47" customFormat="1">
      <c r="A1" s="44"/>
      <c r="B1" s="40" t="s">
        <v>85</v>
      </c>
      <c r="C1" s="41"/>
      <c r="D1" s="41"/>
      <c r="E1" s="41"/>
      <c r="F1" s="41"/>
      <c r="G1" s="41"/>
      <c r="H1" s="41"/>
      <c r="I1" s="41"/>
      <c r="J1" s="41"/>
      <c r="K1" s="41"/>
      <c r="L1" s="41"/>
      <c r="M1" s="41"/>
      <c r="N1" s="41"/>
      <c r="O1" s="40" t="s">
        <v>13</v>
      </c>
      <c r="P1" s="41"/>
      <c r="Q1" s="41"/>
      <c r="R1" s="41"/>
      <c r="S1" s="41"/>
      <c r="T1" s="41"/>
      <c r="U1" s="41"/>
      <c r="V1" s="41"/>
      <c r="W1" s="41"/>
      <c r="X1" s="41"/>
      <c r="Y1" s="41"/>
      <c r="Z1" s="41"/>
      <c r="AA1" s="41"/>
      <c r="AB1" s="40" t="s">
        <v>86</v>
      </c>
      <c r="AC1" s="41"/>
      <c r="AD1" s="41"/>
      <c r="AE1" s="41"/>
      <c r="AF1" s="41"/>
      <c r="AG1" s="41"/>
      <c r="AH1" s="41"/>
      <c r="AI1" s="41"/>
      <c r="AJ1" s="41"/>
      <c r="AK1" s="41"/>
      <c r="AL1" s="41"/>
      <c r="AM1" s="41"/>
      <c r="AN1" s="41"/>
      <c r="AO1" s="40" t="s">
        <v>87</v>
      </c>
      <c r="AP1" s="41"/>
      <c r="AQ1" s="41"/>
      <c r="AR1" s="41"/>
      <c r="AS1" s="41"/>
      <c r="AT1" s="41"/>
      <c r="AU1" s="41"/>
      <c r="AV1" s="41"/>
      <c r="AW1" s="41"/>
      <c r="AX1" s="41"/>
      <c r="AY1" s="41"/>
      <c r="AZ1" s="41"/>
      <c r="BA1" s="41"/>
      <c r="BB1" s="40" t="s">
        <v>123</v>
      </c>
      <c r="BC1" s="41"/>
      <c r="BD1" s="41"/>
      <c r="BE1" s="41"/>
      <c r="BF1" s="41"/>
      <c r="BG1" s="41"/>
      <c r="BH1" s="41"/>
      <c r="BI1" s="41"/>
      <c r="BJ1" s="41"/>
      <c r="BK1" s="41"/>
      <c r="BL1" s="41"/>
      <c r="BM1" s="41"/>
      <c r="BN1" s="41"/>
      <c r="BO1" s="40" t="s">
        <v>89</v>
      </c>
      <c r="BP1" s="41"/>
      <c r="BQ1" s="41"/>
      <c r="BR1" s="41"/>
      <c r="BS1" s="41"/>
      <c r="BT1" s="41"/>
      <c r="BU1" s="41"/>
      <c r="BV1" s="41"/>
      <c r="BW1" s="41"/>
      <c r="BX1" s="41"/>
      <c r="BY1" s="41"/>
      <c r="BZ1" s="41"/>
      <c r="CA1" s="41"/>
      <c r="CB1" s="40" t="s">
        <v>90</v>
      </c>
      <c r="CC1" s="41"/>
      <c r="CD1" s="41"/>
      <c r="CE1" s="41"/>
      <c r="CF1" s="41"/>
      <c r="CG1" s="41"/>
      <c r="CH1" s="41"/>
      <c r="CI1" s="41"/>
      <c r="CJ1" s="41"/>
      <c r="CK1" s="41"/>
      <c r="CL1" s="41"/>
      <c r="CM1" s="41"/>
      <c r="CN1" s="41"/>
      <c r="CO1" s="40" t="s">
        <v>91</v>
      </c>
      <c r="CP1" s="41"/>
      <c r="CQ1" s="41"/>
      <c r="CR1" s="41"/>
      <c r="CS1" s="41"/>
      <c r="CT1" s="41"/>
      <c r="CU1" s="41"/>
      <c r="CV1" s="41"/>
      <c r="CW1" s="41"/>
      <c r="CX1" s="41"/>
      <c r="CY1" s="41"/>
      <c r="CZ1" s="41"/>
      <c r="DA1" s="41"/>
      <c r="DB1" s="45" t="s">
        <v>124</v>
      </c>
      <c r="DC1" s="46"/>
      <c r="DD1" s="46"/>
      <c r="DE1" s="46"/>
      <c r="DF1" s="46"/>
      <c r="DG1" s="46"/>
      <c r="DH1" s="46"/>
      <c r="DI1" s="46"/>
      <c r="DJ1" s="46"/>
      <c r="DK1" s="46"/>
      <c r="DL1" s="46"/>
      <c r="DM1" s="46"/>
      <c r="DN1" s="46"/>
      <c r="DO1" s="45" t="s">
        <v>125</v>
      </c>
      <c r="DP1" s="46"/>
      <c r="DQ1" s="46"/>
      <c r="DR1" s="46"/>
      <c r="DS1" s="46"/>
      <c r="DT1" s="46"/>
      <c r="DU1" s="46"/>
      <c r="DV1" s="46"/>
      <c r="DW1" s="46"/>
      <c r="DX1" s="118"/>
      <c r="DY1" s="118"/>
      <c r="DZ1" s="118"/>
      <c r="EA1" s="133"/>
    </row>
    <row r="2" spans="1:131">
      <c r="A2" s="48"/>
      <c r="B2" s="42" t="s">
        <v>92</v>
      </c>
      <c r="C2" s="43" t="s">
        <v>93</v>
      </c>
      <c r="D2" s="43" t="s">
        <v>94</v>
      </c>
      <c r="E2" s="43" t="s">
        <v>95</v>
      </c>
      <c r="F2" s="43" t="s">
        <v>96</v>
      </c>
      <c r="G2" s="43" t="s">
        <v>97</v>
      </c>
      <c r="H2" s="43" t="s">
        <v>98</v>
      </c>
      <c r="I2" s="43" t="s">
        <v>103</v>
      </c>
      <c r="J2" s="43" t="s">
        <v>100</v>
      </c>
      <c r="K2" s="43" t="s">
        <v>101</v>
      </c>
      <c r="L2" s="43" t="s">
        <v>9</v>
      </c>
      <c r="M2" s="43" t="s">
        <v>102</v>
      </c>
      <c r="N2" s="43" t="s">
        <v>10</v>
      </c>
      <c r="O2" s="42" t="s">
        <v>92</v>
      </c>
      <c r="P2" s="43" t="s">
        <v>93</v>
      </c>
      <c r="Q2" s="43" t="s">
        <v>94</v>
      </c>
      <c r="R2" s="43" t="s">
        <v>95</v>
      </c>
      <c r="S2" s="43" t="s">
        <v>96</v>
      </c>
      <c r="T2" s="43" t="s">
        <v>97</v>
      </c>
      <c r="U2" s="43" t="s">
        <v>98</v>
      </c>
      <c r="V2" s="43" t="s">
        <v>103</v>
      </c>
      <c r="W2" s="43" t="s">
        <v>100</v>
      </c>
      <c r="X2" s="43" t="s">
        <v>101</v>
      </c>
      <c r="Y2" s="43" t="s">
        <v>9</v>
      </c>
      <c r="Z2" s="43" t="s">
        <v>102</v>
      </c>
      <c r="AA2" s="43" t="s">
        <v>10</v>
      </c>
      <c r="AB2" s="42" t="s">
        <v>92</v>
      </c>
      <c r="AC2" s="43" t="s">
        <v>93</v>
      </c>
      <c r="AD2" s="43" t="s">
        <v>94</v>
      </c>
      <c r="AE2" s="43" t="s">
        <v>95</v>
      </c>
      <c r="AF2" s="43" t="s">
        <v>96</v>
      </c>
      <c r="AG2" s="43" t="s">
        <v>97</v>
      </c>
      <c r="AH2" s="43" t="s">
        <v>98</v>
      </c>
      <c r="AI2" s="43" t="s">
        <v>103</v>
      </c>
      <c r="AJ2" s="43" t="s">
        <v>100</v>
      </c>
      <c r="AK2" s="43" t="s">
        <v>101</v>
      </c>
      <c r="AL2" s="43" t="s">
        <v>9</v>
      </c>
      <c r="AM2" s="43" t="s">
        <v>102</v>
      </c>
      <c r="AN2" s="43" t="s">
        <v>10</v>
      </c>
      <c r="AO2" s="42" t="s">
        <v>92</v>
      </c>
      <c r="AP2" s="43" t="s">
        <v>93</v>
      </c>
      <c r="AQ2" s="43" t="s">
        <v>94</v>
      </c>
      <c r="AR2" s="43" t="s">
        <v>95</v>
      </c>
      <c r="AS2" s="43" t="s">
        <v>96</v>
      </c>
      <c r="AT2" s="43" t="s">
        <v>97</v>
      </c>
      <c r="AU2" s="43" t="s">
        <v>98</v>
      </c>
      <c r="AV2" s="43" t="s">
        <v>103</v>
      </c>
      <c r="AW2" s="43" t="s">
        <v>100</v>
      </c>
      <c r="AX2" s="43" t="s">
        <v>101</v>
      </c>
      <c r="AY2" s="43" t="s">
        <v>9</v>
      </c>
      <c r="AZ2" s="43" t="s">
        <v>102</v>
      </c>
      <c r="BA2" s="43" t="s">
        <v>10</v>
      </c>
      <c r="BB2" s="42" t="s">
        <v>92</v>
      </c>
      <c r="BC2" s="43" t="s">
        <v>93</v>
      </c>
      <c r="BD2" s="43" t="s">
        <v>94</v>
      </c>
      <c r="BE2" s="43" t="s">
        <v>95</v>
      </c>
      <c r="BF2" s="43" t="s">
        <v>96</v>
      </c>
      <c r="BG2" s="43" t="s">
        <v>97</v>
      </c>
      <c r="BH2" s="43" t="s">
        <v>98</v>
      </c>
      <c r="BI2" s="43" t="s">
        <v>103</v>
      </c>
      <c r="BJ2" s="43" t="s">
        <v>100</v>
      </c>
      <c r="BK2" s="43" t="s">
        <v>101</v>
      </c>
      <c r="BL2" s="43" t="s">
        <v>9</v>
      </c>
      <c r="BM2" s="43" t="s">
        <v>102</v>
      </c>
      <c r="BN2" s="43" t="s">
        <v>10</v>
      </c>
      <c r="BO2" s="42" t="s">
        <v>92</v>
      </c>
      <c r="BP2" s="43" t="s">
        <v>93</v>
      </c>
      <c r="BQ2" s="43" t="s">
        <v>94</v>
      </c>
      <c r="BR2" s="43" t="s">
        <v>95</v>
      </c>
      <c r="BS2" s="43" t="s">
        <v>96</v>
      </c>
      <c r="BT2" s="43" t="s">
        <v>97</v>
      </c>
      <c r="BU2" s="43" t="s">
        <v>98</v>
      </c>
      <c r="BV2" s="43" t="s">
        <v>103</v>
      </c>
      <c r="BW2" s="43" t="s">
        <v>100</v>
      </c>
      <c r="BX2" s="43" t="s">
        <v>101</v>
      </c>
      <c r="BY2" s="43" t="s">
        <v>9</v>
      </c>
      <c r="BZ2" s="43" t="s">
        <v>102</v>
      </c>
      <c r="CA2" s="43" t="s">
        <v>10</v>
      </c>
      <c r="CB2" s="42" t="s">
        <v>92</v>
      </c>
      <c r="CC2" s="43" t="s">
        <v>93</v>
      </c>
      <c r="CD2" s="43" t="s">
        <v>94</v>
      </c>
      <c r="CE2" s="43" t="s">
        <v>95</v>
      </c>
      <c r="CF2" s="43" t="s">
        <v>96</v>
      </c>
      <c r="CG2" s="43" t="s">
        <v>97</v>
      </c>
      <c r="CH2" s="43" t="s">
        <v>98</v>
      </c>
      <c r="CI2" s="43" t="s">
        <v>103</v>
      </c>
      <c r="CJ2" s="43" t="s">
        <v>100</v>
      </c>
      <c r="CK2" s="43" t="s">
        <v>101</v>
      </c>
      <c r="CL2" s="43" t="s">
        <v>9</v>
      </c>
      <c r="CM2" s="43" t="s">
        <v>102</v>
      </c>
      <c r="CN2" s="43" t="s">
        <v>10</v>
      </c>
      <c r="CO2" s="42" t="s">
        <v>92</v>
      </c>
      <c r="CP2" s="43" t="s">
        <v>93</v>
      </c>
      <c r="CQ2" s="43" t="s">
        <v>94</v>
      </c>
      <c r="CR2" s="43" t="s">
        <v>95</v>
      </c>
      <c r="CS2" s="43" t="s">
        <v>96</v>
      </c>
      <c r="CT2" s="43" t="s">
        <v>97</v>
      </c>
      <c r="CU2" s="43" t="s">
        <v>98</v>
      </c>
      <c r="CV2" s="43" t="s">
        <v>103</v>
      </c>
      <c r="CW2" s="43" t="s">
        <v>100</v>
      </c>
      <c r="CX2" s="43" t="s">
        <v>101</v>
      </c>
      <c r="CY2" s="43" t="s">
        <v>9</v>
      </c>
      <c r="CZ2" s="43" t="s">
        <v>102</v>
      </c>
      <c r="DA2" s="43" t="s">
        <v>10</v>
      </c>
      <c r="DB2" s="49" t="s">
        <v>92</v>
      </c>
      <c r="DC2" s="50" t="s">
        <v>93</v>
      </c>
      <c r="DD2" s="50" t="s">
        <v>94</v>
      </c>
      <c r="DE2" s="50" t="s">
        <v>95</v>
      </c>
      <c r="DF2" s="50" t="s">
        <v>96</v>
      </c>
      <c r="DG2" s="50" t="s">
        <v>97</v>
      </c>
      <c r="DH2" s="50" t="s">
        <v>98</v>
      </c>
      <c r="DI2" s="50" t="s">
        <v>103</v>
      </c>
      <c r="DJ2" s="50" t="s">
        <v>100</v>
      </c>
      <c r="DK2" s="50" t="s">
        <v>101</v>
      </c>
      <c r="DL2" s="50" t="s">
        <v>9</v>
      </c>
      <c r="DM2" s="50" t="s">
        <v>102</v>
      </c>
      <c r="DN2" s="50" t="s">
        <v>10</v>
      </c>
      <c r="DO2" s="49" t="s">
        <v>92</v>
      </c>
      <c r="DP2" s="50" t="s">
        <v>93</v>
      </c>
      <c r="DQ2" s="50" t="s">
        <v>94</v>
      </c>
      <c r="DR2" s="50" t="s">
        <v>95</v>
      </c>
      <c r="DS2" s="50" t="s">
        <v>96</v>
      </c>
      <c r="DT2" s="50" t="s">
        <v>97</v>
      </c>
      <c r="DU2" s="50" t="s">
        <v>98</v>
      </c>
      <c r="DV2" s="50" t="s">
        <v>103</v>
      </c>
      <c r="DW2" s="50" t="s">
        <v>100</v>
      </c>
      <c r="DX2" s="117" t="s">
        <v>101</v>
      </c>
      <c r="DY2" s="117" t="s">
        <v>9</v>
      </c>
      <c r="DZ2" s="117" t="s">
        <v>102</v>
      </c>
      <c r="EA2" s="117" t="s">
        <v>10</v>
      </c>
    </row>
    <row r="3" spans="1:131">
      <c r="A3" s="52" t="str">
        <f>+DATA!A6</f>
        <v>50 States and D.C.</v>
      </c>
      <c r="B3" s="53">
        <f>(DATA!AB6/DATA!B6)*100</f>
        <v>64.50461918262647</v>
      </c>
      <c r="C3" s="53">
        <f>(DATA!AC6/DATA!C6)*100</f>
        <v>63.579554248568336</v>
      </c>
      <c r="D3" s="53">
        <f>(DATA!AD6/DATA!D6)*100</f>
        <v>61.17897890976144</v>
      </c>
      <c r="E3" s="53">
        <f>(DATA!AE6/DATA!E6)*100</f>
        <v>59.576350865549479</v>
      </c>
      <c r="F3" s="53">
        <f>(DATA!AF6/DATA!F6)*100</f>
        <v>54.513812621441247</v>
      </c>
      <c r="G3" s="53">
        <f>(DATA!AG6/DATA!G6)*100</f>
        <v>53.347033219527198</v>
      </c>
      <c r="H3" s="53">
        <f>(DATA!AH6/DATA!H6)*100</f>
        <v>51.992459411896789</v>
      </c>
      <c r="I3" s="53">
        <f>(DATA!AI6/DATA!I6)*100</f>
        <v>50.973978073410834</v>
      </c>
      <c r="J3" s="53">
        <f>(DATA!AJ6/DATA!J6)*100</f>
        <v>50.065202572537856</v>
      </c>
      <c r="K3" s="53">
        <f>(DATA!AK6/DATA!K6)*100</f>
        <v>48.009237139671924</v>
      </c>
      <c r="L3" s="53">
        <f>(DATA!AL6/DATA!L6)*100</f>
        <v>46.85447127195593</v>
      </c>
      <c r="M3" s="53">
        <f>(DATA!AM6/DATA!M6)*100</f>
        <v>45.933533136258092</v>
      </c>
      <c r="N3" s="53">
        <f>(DATA!AN6/DATA!N6)*100</f>
        <v>44.846180962452721</v>
      </c>
      <c r="O3" s="54">
        <f>(DATA!AO6/DATA!B6)*100</f>
        <v>35.49538081737353</v>
      </c>
      <c r="P3" s="53">
        <f>(DATA!AP6/DATA!C6)*100</f>
        <v>36.420445751431672</v>
      </c>
      <c r="Q3" s="53">
        <f>(DATA!AQ6/DATA!D6)*100</f>
        <v>38.82102109023856</v>
      </c>
      <c r="R3" s="53">
        <f>(DATA!AR6/DATA!E6)*100</f>
        <v>40.423649134450528</v>
      </c>
      <c r="S3" s="53">
        <f>(DATA!AS6/DATA!F6)*100</f>
        <v>45.486187378558753</v>
      </c>
      <c r="T3" s="53">
        <f>(DATA!AT6/DATA!G6)*100</f>
        <v>46.652966780472809</v>
      </c>
      <c r="U3" s="53">
        <f>(DATA!AU6/DATA!H6)*100</f>
        <v>48.644626286573676</v>
      </c>
      <c r="V3" s="53">
        <f>(DATA!AV6/DATA!I6)*100</f>
        <v>48.912064711418616</v>
      </c>
      <c r="W3" s="53">
        <f>(DATA!AW6/DATA!J6)*100</f>
        <v>49.934797427462136</v>
      </c>
      <c r="X3" s="53">
        <f>(DATA!AX6/DATA!K6)*100</f>
        <v>51.990762860328076</v>
      </c>
      <c r="Y3" s="53">
        <f>(DATA!AY6/DATA!L6)*100</f>
        <v>53.14552872804407</v>
      </c>
      <c r="Z3" s="53">
        <f>(DATA!AZ6/DATA!M6)*100</f>
        <v>54.066466863741901</v>
      </c>
      <c r="AA3" s="53">
        <f>(DATA!BA6/DATA!N6)*100</f>
        <v>55.153819037547279</v>
      </c>
      <c r="AB3" s="55">
        <f>(DATA!BB6/DATA!O6)*100</f>
        <v>87.421165306949021</v>
      </c>
      <c r="AC3" s="56">
        <f>(DATA!BC6/DATA!P6)*100</f>
        <v>86.322465524932596</v>
      </c>
      <c r="AD3" s="56">
        <f>(DATA!BD6/DATA!Q6)*100</f>
        <v>85.543978583671972</v>
      </c>
      <c r="AE3" s="56">
        <f>(DATA!BE6/DATA!R6)*100</f>
        <v>85.073631564323421</v>
      </c>
      <c r="AF3" s="56">
        <f>(DATA!BF6/DATA!S6)*100</f>
        <v>82.409318030662178</v>
      </c>
      <c r="AG3" s="56">
        <f>(DATA!BG6/DATA!T6)*100</f>
        <v>82.25735040913041</v>
      </c>
      <c r="AH3" s="56">
        <f>(DATA!BH6/DATA!U6)*100</f>
        <v>82.020672355365107</v>
      </c>
      <c r="AI3" s="56">
        <f>(DATA!BI6/DATA!V6)*100</f>
        <v>81.472527586546789</v>
      </c>
      <c r="AJ3" s="56">
        <f>(DATA!BJ6/DATA!W6)*100</f>
        <v>80.527404811889255</v>
      </c>
      <c r="AK3" s="56">
        <f>(DATA!BK6/DATA!X6)*100</f>
        <v>79.722455257270695</v>
      </c>
      <c r="AL3" s="56">
        <f>(DATA!BL6/DATA!Y6)*100</f>
        <v>78.726615032955323</v>
      </c>
      <c r="AM3" s="56">
        <f>(DATA!BM6/DATA!Z6)*100</f>
        <v>77.795825124701352</v>
      </c>
      <c r="AN3" s="56">
        <f>(DATA!BN6/DATA!AA6)*100</f>
        <v>76.932194424308918</v>
      </c>
      <c r="AO3" s="55">
        <f>(DATA!BO6/DATA!O6)*100</f>
        <v>8.3646743428031396</v>
      </c>
      <c r="AP3" s="53">
        <f>(DATA!BP6/DATA!P6)*100</f>
        <v>9.1254679105490801</v>
      </c>
      <c r="AQ3" s="53">
        <f>(DATA!BQ6/DATA!Q6)*100</f>
        <v>9.822236773684109</v>
      </c>
      <c r="AR3" s="53">
        <f>(DATA!BR6/DATA!R6)*100</f>
        <v>9.7545614522552562</v>
      </c>
      <c r="AS3" s="53">
        <f>(DATA!BS6/DATA!S6)*100</f>
        <v>10.697658554886679</v>
      </c>
      <c r="AT3" s="53">
        <f>(DATA!BT6/DATA!T6)*100</f>
        <v>10.342226522145516</v>
      </c>
      <c r="AU3" s="53">
        <f>(DATA!BU6/DATA!U6)*100</f>
        <v>11.003335790539932</v>
      </c>
      <c r="AV3" s="53">
        <f>(DATA!BV6/DATA!V6)*100</f>
        <v>10.107025944583075</v>
      </c>
      <c r="AW3" s="53">
        <f>(DATA!BW6/DATA!W6)*100</f>
        <v>9.9394360453701047</v>
      </c>
      <c r="AX3" s="53">
        <f>(DATA!BX6/DATA!X6)*100</f>
        <v>10.486577181208053</v>
      </c>
      <c r="AY3" s="53">
        <f>(DATA!BY6/DATA!Y6)*100</f>
        <v>10.531279820687512</v>
      </c>
      <c r="AZ3" s="53">
        <f>(DATA!BZ6/DATA!Z6)*100</f>
        <v>10.760992580793898</v>
      </c>
      <c r="BA3" s="53">
        <f>(DATA!CA6/DATA!AA6)*100</f>
        <v>10.829104872362517</v>
      </c>
      <c r="BB3" s="54">
        <f>IF(DATA!CB6&gt;0,(DATA!CB6/DATA!BO6)*100,"NA")</f>
        <v>30.13603873645377</v>
      </c>
      <c r="BC3" s="53">
        <f>IF(DATA!CC6&gt;0,(DATA!CC6/DATA!BP6)*100,"NA")</f>
        <v>33.283740701381511</v>
      </c>
      <c r="BD3" s="53">
        <f>IF(DATA!CD6&gt;0,(DATA!CD6/DATA!BQ6)*100,"NA")</f>
        <v>32.980392156862749</v>
      </c>
      <c r="BE3" s="53">
        <f>IF(DATA!CE6&gt;0,(DATA!CE6/DATA!BR6)*100,"NA")</f>
        <v>34.219521458412459</v>
      </c>
      <c r="BF3" s="53">
        <f>IF(DATA!CF6&gt;0,(DATA!CF6/DATA!BS6)*100,"NA")</f>
        <v>35.294117647058826</v>
      </c>
      <c r="BG3" s="53">
        <f>IF(DATA!CG6&gt;0,(DATA!CG6/DATA!BT6)*100,"NA")</f>
        <v>31.932773109243694</v>
      </c>
      <c r="BH3" s="53">
        <f>IF(DATA!CH6&gt;0,(DATA!CH6/DATA!BU6)*100,"NA")</f>
        <v>36.538461538461533</v>
      </c>
      <c r="BI3" s="53">
        <f>IF(DATA!CI6&gt;0,(DATA!CI6/DATA!BV6)*100,"NA")</f>
        <v>31.829380967046504</v>
      </c>
      <c r="BJ3" s="53">
        <f>IF(DATA!CJ6&gt;0,(DATA!CJ6/DATA!BW6)*100,"NA")</f>
        <v>31.955629843488829</v>
      </c>
      <c r="BK3" s="53">
        <f>IF(DATA!CK6&gt;0,(DATA!CK6/DATA!BX6)*100,"NA")</f>
        <v>28.844444444444445</v>
      </c>
      <c r="BL3" s="53">
        <f>IF(DATA!CL6&gt;0,(DATA!CL6/DATA!BY6)*100,"NA")</f>
        <v>25.940364555895059</v>
      </c>
      <c r="BM3" s="53">
        <f>IF(DATA!CM6&gt;0,(DATA!CM6/DATA!BZ6)*100,"NA")</f>
        <v>26.156393027558671</v>
      </c>
      <c r="BN3" s="53">
        <f>IF(DATA!CN6&gt;0,(DATA!CN6/DATA!CA6)*100,"NA")</f>
        <v>23.147896879240161</v>
      </c>
      <c r="BO3" s="57">
        <f>(DATA!CO6/DATA!O6)*100</f>
        <v>2.1099731913826689</v>
      </c>
      <c r="BP3" s="58">
        <f>(DATA!CP6/DATA!P6)*100</f>
        <v>2.3526445431447467</v>
      </c>
      <c r="BQ3" s="58">
        <f>(DATA!CQ6/DATA!Q6)*100</f>
        <v>2.4208924753962595</v>
      </c>
      <c r="BR3" s="58">
        <f>(DATA!CR6/DATA!R6)*100</f>
        <v>2.698897841993146</v>
      </c>
      <c r="BS3" s="58">
        <f>(DATA!CS6/DATA!S6)*100</f>
        <v>3.702314159518409</v>
      </c>
      <c r="BT3" s="58">
        <f>(DATA!CT6/DATA!T6)*100</f>
        <v>3.9470016234032435</v>
      </c>
      <c r="BU3" s="58">
        <f>(DATA!CU6/DATA!U6)*100</f>
        <v>4.1875043089504196</v>
      </c>
      <c r="BV3" s="58">
        <f>(DATA!CV6/DATA!V6)*100</f>
        <v>4.4854402174758885</v>
      </c>
      <c r="BW3" s="58">
        <f>(DATA!CW6/DATA!W6)*100</f>
        <v>4.899488000483303</v>
      </c>
      <c r="BX3" s="58">
        <f>(DATA!CX6/DATA!X6)*100</f>
        <v>5.0254008202833704</v>
      </c>
      <c r="BY3" s="58">
        <f>(DATA!CY6/DATA!Y6)*100</f>
        <v>5.5325003883624424</v>
      </c>
      <c r="BZ3" s="58">
        <f>(DATA!CZ6/DATA!Z6)*100</f>
        <v>5.8462924927694182</v>
      </c>
      <c r="CA3" s="58">
        <f>(DATA!DA6/DATA!AA6)*100</f>
        <v>6.492565092177184</v>
      </c>
      <c r="CB3" s="54">
        <f>(DATA!DB6/DATA!O6)*100</f>
        <v>0</v>
      </c>
      <c r="CC3" s="53">
        <f>(DATA!DC6/DATA!P6)*100</f>
        <v>0</v>
      </c>
      <c r="CD3" s="53">
        <f>(DATA!DD6/DATA!Q6)*100</f>
        <v>0</v>
      </c>
      <c r="CE3" s="53">
        <f>(DATA!DE6/DATA!R6)*100</f>
        <v>0</v>
      </c>
      <c r="CF3" s="53">
        <f>(DATA!DF6/DATA!S6)*100</f>
        <v>0</v>
      </c>
      <c r="CG3" s="53">
        <f>(DATA!DG6/DATA!T6)*100</f>
        <v>0</v>
      </c>
      <c r="CH3" s="53">
        <f>(DATA!DH6/DATA!U6)*100</f>
        <v>0</v>
      </c>
      <c r="CI3" s="58">
        <f>(DATA!DI6/DATA!V6)*100</f>
        <v>0.10272000498036386</v>
      </c>
      <c r="CJ3" s="58">
        <f>(DATA!DJ6/DATA!W6)*100</f>
        <v>0.54069565480056181</v>
      </c>
      <c r="CK3" s="58">
        <f>(DATA!DK6/DATA!X6)*100</f>
        <v>0.72823452647278153</v>
      </c>
      <c r="CL3" s="58">
        <f>(DATA!DL6/DATA!Y6)*100</f>
        <v>0.89434322363019014</v>
      </c>
      <c r="CM3" s="58">
        <f>(DATA!DM6/DATA!Z6)*100</f>
        <v>1.0238085257995557</v>
      </c>
      <c r="CN3" s="58">
        <f>(DATA!DN6/DATA!AA6)*100</f>
        <v>1.1000528965773955</v>
      </c>
      <c r="CO3" s="57">
        <f>(DATA!DO6/DATA!O6)*100</f>
        <v>2.1041871588651664</v>
      </c>
      <c r="CP3" s="58">
        <f>(DATA!DP6/DATA!P6)*100</f>
        <v>2.199422021373572</v>
      </c>
      <c r="CQ3" s="58">
        <f>(DATA!DQ6/DATA!Q6)*100</f>
        <v>2.2128921672476554</v>
      </c>
      <c r="CR3" s="58">
        <f>(DATA!DR6/DATA!R6)*100</f>
        <v>2.4729091414281745</v>
      </c>
      <c r="CS3" s="58">
        <f>(DATA!DS6/DATA!S6)*100</f>
        <v>3.1907092549327243</v>
      </c>
      <c r="CT3" s="58">
        <f>(DATA!DT6/DATA!T6)*100</f>
        <v>3.453421445320827</v>
      </c>
      <c r="CU3" s="58">
        <f>(DATA!DU6/DATA!U6)*100</f>
        <v>3.4429176765078671</v>
      </c>
      <c r="CV3" s="58">
        <f>(DATA!DV6/DATA!V6)*100</f>
        <v>3.719709271258631</v>
      </c>
      <c r="CW3" s="58">
        <f>(DATA!DW6/DATA!W6)*100</f>
        <v>4.0929754874567665</v>
      </c>
      <c r="CX3" s="58">
        <f>(DATA!DX6/DATA!X6)*100</f>
        <v>4.037332214765101</v>
      </c>
      <c r="CY3" s="58">
        <f>(DATA!DY6/DATA!Y6)*100</f>
        <v>4.3152615343645282</v>
      </c>
      <c r="CZ3" s="58">
        <f>(DATA!DZ6/DATA!Z6)*100</f>
        <v>4.5730812759357846</v>
      </c>
      <c r="DA3" s="58">
        <f>(DATA!EA6/DATA!AA6)*100</f>
        <v>4.6460827145739865</v>
      </c>
      <c r="DB3" s="59">
        <f t="shared" ref="DB3:DN4" si="0">+O3+B3</f>
        <v>100</v>
      </c>
      <c r="DC3" s="60">
        <f t="shared" si="0"/>
        <v>100</v>
      </c>
      <c r="DD3" s="60">
        <f t="shared" si="0"/>
        <v>100</v>
      </c>
      <c r="DE3" s="60">
        <f t="shared" si="0"/>
        <v>100</v>
      </c>
      <c r="DF3" s="60">
        <f t="shared" si="0"/>
        <v>100</v>
      </c>
      <c r="DG3" s="60">
        <f t="shared" si="0"/>
        <v>100</v>
      </c>
      <c r="DH3" s="60">
        <f t="shared" si="0"/>
        <v>100.63708569847046</v>
      </c>
      <c r="DI3" s="60">
        <f t="shared" si="0"/>
        <v>99.886042784829442</v>
      </c>
      <c r="DJ3" s="60">
        <f t="shared" si="0"/>
        <v>100</v>
      </c>
      <c r="DK3" s="60">
        <f t="shared" si="0"/>
        <v>100</v>
      </c>
      <c r="DL3" s="60">
        <f t="shared" si="0"/>
        <v>100</v>
      </c>
      <c r="DM3" s="60">
        <f t="shared" si="0"/>
        <v>100</v>
      </c>
      <c r="DN3" s="60">
        <f t="shared" si="0"/>
        <v>100</v>
      </c>
      <c r="DO3" s="59">
        <f t="shared" ref="DO3:EA4" si="1">+AB3+AO3+BO3+CB3+CO3</f>
        <v>100</v>
      </c>
      <c r="DP3" s="60">
        <f t="shared" si="1"/>
        <v>100</v>
      </c>
      <c r="DQ3" s="60">
        <f t="shared" si="1"/>
        <v>100</v>
      </c>
      <c r="DR3" s="60">
        <f t="shared" si="1"/>
        <v>100</v>
      </c>
      <c r="DS3" s="60">
        <f t="shared" si="1"/>
        <v>100</v>
      </c>
      <c r="DT3" s="60">
        <f t="shared" si="1"/>
        <v>99.999999999999986</v>
      </c>
      <c r="DU3" s="60">
        <f t="shared" si="1"/>
        <v>100.65443013136333</v>
      </c>
      <c r="DV3" s="60">
        <f t="shared" si="1"/>
        <v>99.88742302484475</v>
      </c>
      <c r="DW3" s="60">
        <f t="shared" si="1"/>
        <v>99.999999999999986</v>
      </c>
      <c r="DX3" s="60">
        <f t="shared" si="1"/>
        <v>99.999999999999986</v>
      </c>
      <c r="DY3" s="60">
        <f t="shared" si="1"/>
        <v>99.999999999999986</v>
      </c>
      <c r="DZ3" s="60">
        <f t="shared" si="1"/>
        <v>100</v>
      </c>
      <c r="EA3" s="60">
        <f t="shared" si="1"/>
        <v>100.00000000000001</v>
      </c>
    </row>
    <row r="4" spans="1:131">
      <c r="A4" s="61" t="str">
        <f>+DATA!A7</f>
        <v>SREB states</v>
      </c>
      <c r="B4" s="58">
        <f>(DATA!AB7/DATA!B7)*100</f>
        <v>66.611018363939905</v>
      </c>
      <c r="C4" s="58">
        <f>(DATA!AC7/DATA!C7)*100</f>
        <v>65.101815628448193</v>
      </c>
      <c r="D4" s="58">
        <f>(DATA!AD7/DATA!D7)*100</f>
        <v>62.716119558523999</v>
      </c>
      <c r="E4" s="58">
        <f>(DATA!AE7/DATA!E7)*100</f>
        <v>61.13776875519055</v>
      </c>
      <c r="F4" s="58">
        <f>(DATA!AF7/DATA!F7)*100</f>
        <v>55.656322530731536</v>
      </c>
      <c r="G4" s="58">
        <f>(DATA!AG7/DATA!G7)*100</f>
        <v>54.329049926269221</v>
      </c>
      <c r="H4" s="58">
        <f>(DATA!AH7/DATA!H7)*100</f>
        <v>52.583033294227107</v>
      </c>
      <c r="I4" s="58">
        <f>(DATA!AI7/DATA!I7)*100</f>
        <v>52.141047642396011</v>
      </c>
      <c r="J4" s="58">
        <f>(DATA!AJ7/DATA!J7)*100</f>
        <v>51.530072434280136</v>
      </c>
      <c r="K4" s="58">
        <f>(DATA!AK7/DATA!K7)*100</f>
        <v>48.962345183009617</v>
      </c>
      <c r="L4" s="58">
        <f>(DATA!AL7/DATA!L7)*100</f>
        <v>47.665395589450945</v>
      </c>
      <c r="M4" s="58">
        <f>(DATA!AM7/DATA!M7)*100</f>
        <v>46.668517490283172</v>
      </c>
      <c r="N4" s="58">
        <f>(DATA!AN7/DATA!N7)*100</f>
        <v>45.491430570129417</v>
      </c>
      <c r="O4" s="57">
        <f>(DATA!AO7/DATA!B7)*100</f>
        <v>33.388981636060102</v>
      </c>
      <c r="P4" s="58">
        <f>(DATA!AP7/DATA!C7)*100</f>
        <v>34.898184371551807</v>
      </c>
      <c r="Q4" s="58">
        <f>(DATA!AQ7/DATA!D7)*100</f>
        <v>37.283880441476008</v>
      </c>
      <c r="R4" s="58">
        <f>(DATA!AR7/DATA!E7)*100</f>
        <v>38.86223124480945</v>
      </c>
      <c r="S4" s="58">
        <f>(DATA!AS7/DATA!F7)*100</f>
        <v>44.343677469268464</v>
      </c>
      <c r="T4" s="58">
        <f>(DATA!AT7/DATA!G7)*100</f>
        <v>45.670950073730779</v>
      </c>
      <c r="U4" s="58">
        <f>(DATA!AU7/DATA!H7)*100</f>
        <v>47.416966705772893</v>
      </c>
      <c r="V4" s="58">
        <f>(DATA!AV7/DATA!I7)*100</f>
        <v>47.858952357603989</v>
      </c>
      <c r="W4" s="58">
        <f>(DATA!AW7/DATA!J7)*100</f>
        <v>48.469927565719864</v>
      </c>
      <c r="X4" s="58">
        <f>(DATA!AX7/DATA!K7)*100</f>
        <v>51.037654816990383</v>
      </c>
      <c r="Y4" s="58">
        <f>(DATA!AY7/DATA!L7)*100</f>
        <v>52.334604410549055</v>
      </c>
      <c r="Z4" s="58">
        <f>(DATA!AZ7/DATA!M7)*100</f>
        <v>53.331482509716821</v>
      </c>
      <c r="AA4" s="58">
        <f>(DATA!BA7/DATA!N7)*100</f>
        <v>54.508569429870576</v>
      </c>
      <c r="AB4" s="57">
        <f>(DATA!BB7/DATA!O7)*100</f>
        <v>86.330753275661451</v>
      </c>
      <c r="AC4" s="58">
        <f>(DATA!BC7/DATA!P7)*100</f>
        <v>84.47704209785995</v>
      </c>
      <c r="AD4" s="58">
        <f>(DATA!BD7/DATA!Q7)*100</f>
        <v>83.21781238131409</v>
      </c>
      <c r="AE4" s="58">
        <f>(DATA!BE7/DATA!R7)*100</f>
        <v>82.443560325684672</v>
      </c>
      <c r="AF4" s="58">
        <f>(DATA!BF7/DATA!S7)*100</f>
        <v>79.036092500540306</v>
      </c>
      <c r="AG4" s="58">
        <f>(DATA!BG7/DATA!T7)*100</f>
        <v>78.966192625393845</v>
      </c>
      <c r="AH4" s="58">
        <f>(DATA!BH7/DATA!U7)*100</f>
        <v>77.898091774608758</v>
      </c>
      <c r="AI4" s="58">
        <f>(DATA!BI7/DATA!V7)*100</f>
        <v>76.72032109901933</v>
      </c>
      <c r="AJ4" s="58">
        <f>(DATA!BJ7/DATA!W7)*100</f>
        <v>75.808047493403691</v>
      </c>
      <c r="AK4" s="58">
        <f>(DATA!BK7/DATA!X7)*100</f>
        <v>75.104237097137698</v>
      </c>
      <c r="AL4" s="58">
        <f>(DATA!BL7/DATA!Y7)*100</f>
        <v>74.186692823279387</v>
      </c>
      <c r="AM4" s="58">
        <f>(DATA!BM7/DATA!Z7)*100</f>
        <v>73.000950399424624</v>
      </c>
      <c r="AN4" s="58">
        <f>(DATA!BN7/DATA!AA7)*100</f>
        <v>72.495485220036116</v>
      </c>
      <c r="AO4" s="57">
        <f>(DATA!BO7/DATA!O7)*100</f>
        <v>10.816006475438861</v>
      </c>
      <c r="AP4" s="58">
        <f>(DATA!BP7/DATA!P7)*100</f>
        <v>12.036571887873002</v>
      </c>
      <c r="AQ4" s="58">
        <f>(DATA!BQ7/DATA!Q7)*100</f>
        <v>13.107671857197115</v>
      </c>
      <c r="AR4" s="58">
        <f>(DATA!BR7/DATA!R7)*100</f>
        <v>13.406735751295336</v>
      </c>
      <c r="AS4" s="58">
        <f>(DATA!BS7/DATA!S7)*100</f>
        <v>14.886535552193648</v>
      </c>
      <c r="AT4" s="58">
        <f>(DATA!BT7/DATA!T7)*100</f>
        <v>14.617218768628119</v>
      </c>
      <c r="AU4" s="58">
        <f>(DATA!BU7/DATA!U7)*100</f>
        <v>14.881706370285622</v>
      </c>
      <c r="AV4" s="53">
        <f>(DATA!BV7/DATA!V7)*100</f>
        <v>14.594281458186783</v>
      </c>
      <c r="AW4" s="53">
        <f>(DATA!BW7/DATA!W7)*100</f>
        <v>14.590204485488126</v>
      </c>
      <c r="AX4" s="53">
        <f>(DATA!BX7/DATA!X7)*100</f>
        <v>15.151002929907595</v>
      </c>
      <c r="AY4" s="53">
        <f>(DATA!BY7/DATA!Y7)*100</f>
        <v>15.173560023976895</v>
      </c>
      <c r="AZ4" s="53">
        <f>(DATA!BZ7/DATA!Z7)*100</f>
        <v>15.691865094654645</v>
      </c>
      <c r="BA4" s="53">
        <f>(DATA!CA7/DATA!AA7)*100</f>
        <v>15.763710673890316</v>
      </c>
      <c r="BB4" s="62">
        <f>IF(DATA!CB7&gt;0,(DATA!CB7/DATA!BO7)*100,"NA")</f>
        <v>54.349859681945745</v>
      </c>
      <c r="BC4" s="63">
        <f>IF(DATA!CC7&gt;0,(DATA!CC7/DATA!BP7)*100,"NA")</f>
        <v>54.799666110183644</v>
      </c>
      <c r="BD4" s="63">
        <f>IF(DATA!CD7&gt;0,(DATA!CD7/DATA!BQ7)*100,"NA")</f>
        <v>53.639985512495471</v>
      </c>
      <c r="BE4" s="63">
        <f>IF(DATA!CE7&gt;0,(DATA!CE7/DATA!BR7)*100,"NA")</f>
        <v>53.036576949620425</v>
      </c>
      <c r="BF4" s="63">
        <f>IF(DATA!CF7&gt;0,(DATA!CF7/DATA!BS7)*100,"NA")</f>
        <v>54.587688734030195</v>
      </c>
      <c r="BG4" s="63">
        <f>IF(DATA!CG7&gt;0,(DATA!CG7/DATA!BT7)*100,"NA")</f>
        <v>51.412758520244687</v>
      </c>
      <c r="BH4" s="63">
        <f>IF(DATA!CH7&gt;0,(DATA!CH7/DATA!BU7)*100,"NA")</f>
        <v>51.592531576057112</v>
      </c>
      <c r="BI4" s="63">
        <f>IF(DATA!CI7&gt;0,(DATA!CI7/DATA!BV7)*100,"NA")</f>
        <v>51.006521122767225</v>
      </c>
      <c r="BJ4" s="63">
        <f>IF(DATA!CJ7&gt;0,(DATA!CJ7/DATA!BW7)*100,"NA")</f>
        <v>49.844588866911558</v>
      </c>
      <c r="BK4" s="63">
        <f>IF(DATA!CK7&gt;0,(DATA!CK7/DATA!BX7)*100,"NA")</f>
        <v>44.142804016362959</v>
      </c>
      <c r="BL4" s="63">
        <f>IF(DATA!CL7&gt;0,(DATA!CL7/DATA!BY7)*100,"NA")</f>
        <v>39.719877895492907</v>
      </c>
      <c r="BM4" s="63">
        <f>IF(DATA!CM7&gt;0,(DATA!CM7/DATA!BZ7)*100,"NA")</f>
        <v>39.335406776886558</v>
      </c>
      <c r="BN4" s="63">
        <f>IF(DATA!CN7&gt;0,(DATA!CN7/DATA!CA7)*100,"NA")</f>
        <v>34.157371118480555</v>
      </c>
      <c r="BO4" s="57">
        <f>(DATA!CO7/DATA!O7)*100</f>
        <v>1.5733292861840442</v>
      </c>
      <c r="BP4" s="58">
        <f>(DATA!CP7/DATA!P7)*100</f>
        <v>2.0144679995981112</v>
      </c>
      <c r="BQ4" s="58">
        <f>(DATA!CQ7/DATA!Q7)*100</f>
        <v>2.2170527914925939</v>
      </c>
      <c r="BR4" s="58">
        <f>(DATA!CR7/DATA!R7)*100</f>
        <v>2.6646928201332347</v>
      </c>
      <c r="BS4" s="58">
        <f>(DATA!CS7/DATA!S7)*100</f>
        <v>4.0976874864923278</v>
      </c>
      <c r="BT4" s="58">
        <f>(DATA!CT7/DATA!T7)*100</f>
        <v>4.1386357830196712</v>
      </c>
      <c r="BU4" s="58">
        <f>(DATA!CU7/DATA!U7)*100</f>
        <v>4.7276590528337357</v>
      </c>
      <c r="BV4" s="58">
        <f>(DATA!CV7/DATA!V7)*100</f>
        <v>5.8716431497496586</v>
      </c>
      <c r="BW4" s="58">
        <f>(DATA!CW7/DATA!W7)*100</f>
        <v>6.2046503957783639</v>
      </c>
      <c r="BX4" s="58">
        <f>(DATA!CX7/DATA!X7)*100</f>
        <v>6.1189993238674782</v>
      </c>
      <c r="BY4" s="58">
        <f>(DATA!CY7/DATA!Y7)*100</f>
        <v>6.6045447114598659</v>
      </c>
      <c r="BZ4" s="58">
        <f>(DATA!CZ7/DATA!Z7)*100</f>
        <v>7.0329557422105786</v>
      </c>
      <c r="CA4" s="58">
        <f>(DATA!DA7/DATA!AA7)*100</f>
        <v>7.3804771409561836</v>
      </c>
      <c r="CB4" s="57">
        <f>(DATA!DB7/DATA!O7)*100</f>
        <v>0</v>
      </c>
      <c r="CC4" s="58">
        <f>(DATA!DC7/DATA!P7)*100</f>
        <v>0</v>
      </c>
      <c r="CD4" s="58">
        <f>(DATA!DD7/DATA!Q7)*100</f>
        <v>0</v>
      </c>
      <c r="CE4" s="58">
        <f>(DATA!DE7/DATA!R7)*100</f>
        <v>0</v>
      </c>
      <c r="CF4" s="58">
        <f>(DATA!DF7/DATA!S7)*100</f>
        <v>0</v>
      </c>
      <c r="CG4" s="58">
        <f>(DATA!DG7/DATA!T7)*100</f>
        <v>0</v>
      </c>
      <c r="CH4" s="58">
        <f>(DATA!DH7/DATA!U7)*100</f>
        <v>0</v>
      </c>
      <c r="CI4" s="58">
        <f>(DATA!DI7/DATA!V7)*100</f>
        <v>8.6895353167542516E-2</v>
      </c>
      <c r="CJ4" s="58">
        <f>(DATA!DJ7/DATA!W7)*100</f>
        <v>0.56893139841688656</v>
      </c>
      <c r="CK4" s="58">
        <f>(DATA!DK7/DATA!X7)*100</f>
        <v>0.70148749154834344</v>
      </c>
      <c r="CL4" s="58">
        <f>(DATA!DL7/DATA!Y7)*100</f>
        <v>0.87188709062176439</v>
      </c>
      <c r="CM4" s="58">
        <f>(DATA!DM7/DATA!Z7)*100</f>
        <v>0.98892913102668834</v>
      </c>
      <c r="CN4" s="58">
        <f>(DATA!DN7/DATA!AA7)*100</f>
        <v>1.0716661914266705</v>
      </c>
      <c r="CO4" s="57">
        <f>(DATA!DO7/DATA!O7)*100</f>
        <v>1.2799109627156371</v>
      </c>
      <c r="CP4" s="58">
        <f>(DATA!DP7/DATA!P7)*100</f>
        <v>1.4719180146689441</v>
      </c>
      <c r="CQ4" s="58">
        <f>(DATA!DQ7/DATA!Q7)*100</f>
        <v>1.4574629699962021</v>
      </c>
      <c r="CR4" s="58">
        <f>(DATA!DR7/DATA!R7)*100</f>
        <v>1.4850111028867505</v>
      </c>
      <c r="CS4" s="58">
        <f>(DATA!DS7/DATA!S7)*100</f>
        <v>1.9796844607737194</v>
      </c>
      <c r="CT4" s="58">
        <f>(DATA!DT7/DATA!T7)*100</f>
        <v>2.2779528229583583</v>
      </c>
      <c r="CU4" s="58">
        <f>(DATA!DU7/DATA!U7)*100</f>
        <v>2.4925428022718914</v>
      </c>
      <c r="CV4" s="58">
        <f>(DATA!DV7/DATA!V7)*100</f>
        <v>2.7268589398766916</v>
      </c>
      <c r="CW4" s="58">
        <f>(DATA!DW7/DATA!W7)*100</f>
        <v>2.8281662269129288</v>
      </c>
      <c r="CX4" s="58">
        <f>(DATA!DX7/DATA!X7)*100</f>
        <v>2.9242731575388774</v>
      </c>
      <c r="CY4" s="58">
        <f>(DATA!DY7/DATA!Y7)*100</f>
        <v>3.1633153506620895</v>
      </c>
      <c r="CZ4" s="58">
        <f>(DATA!DZ7/DATA!Z7)*100</f>
        <v>3.2852996326834658</v>
      </c>
      <c r="DA4" s="58">
        <f>(DATA!EA7/DATA!AA7)*100</f>
        <v>3.2886607736907139</v>
      </c>
      <c r="DB4" s="64">
        <f t="shared" si="0"/>
        <v>100</v>
      </c>
      <c r="DC4" s="65">
        <f t="shared" si="0"/>
        <v>100</v>
      </c>
      <c r="DD4" s="65">
        <f t="shared" si="0"/>
        <v>100</v>
      </c>
      <c r="DE4" s="65">
        <f t="shared" si="0"/>
        <v>100</v>
      </c>
      <c r="DF4" s="65">
        <f t="shared" si="0"/>
        <v>100</v>
      </c>
      <c r="DG4" s="65">
        <f t="shared" si="0"/>
        <v>100</v>
      </c>
      <c r="DH4" s="65">
        <f t="shared" si="0"/>
        <v>100</v>
      </c>
      <c r="DI4" s="65">
        <f t="shared" si="0"/>
        <v>100</v>
      </c>
      <c r="DJ4" s="65">
        <f t="shared" si="0"/>
        <v>100</v>
      </c>
      <c r="DK4" s="65">
        <f t="shared" si="0"/>
        <v>100</v>
      </c>
      <c r="DL4" s="65">
        <f t="shared" si="0"/>
        <v>100</v>
      </c>
      <c r="DM4" s="65">
        <f t="shared" si="0"/>
        <v>100</v>
      </c>
      <c r="DN4" s="65">
        <f t="shared" si="0"/>
        <v>100</v>
      </c>
      <c r="DO4" s="64">
        <f t="shared" si="1"/>
        <v>100</v>
      </c>
      <c r="DP4" s="65">
        <f t="shared" si="1"/>
        <v>100</v>
      </c>
      <c r="DQ4" s="65">
        <f t="shared" si="1"/>
        <v>100</v>
      </c>
      <c r="DR4" s="65">
        <f t="shared" si="1"/>
        <v>100</v>
      </c>
      <c r="DS4" s="65">
        <f t="shared" si="1"/>
        <v>100.00000000000001</v>
      </c>
      <c r="DT4" s="65">
        <f t="shared" si="1"/>
        <v>99.999999999999986</v>
      </c>
      <c r="DU4" s="65">
        <f t="shared" si="1"/>
        <v>100</v>
      </c>
      <c r="DV4" s="65">
        <f t="shared" si="1"/>
        <v>100.00000000000001</v>
      </c>
      <c r="DW4" s="65">
        <f t="shared" si="1"/>
        <v>100</v>
      </c>
      <c r="DX4" s="65">
        <f t="shared" si="1"/>
        <v>100</v>
      </c>
      <c r="DY4" s="65">
        <f t="shared" si="1"/>
        <v>100</v>
      </c>
      <c r="DZ4" s="65">
        <f t="shared" si="1"/>
        <v>100</v>
      </c>
      <c r="EA4" s="65">
        <f t="shared" si="1"/>
        <v>100</v>
      </c>
    </row>
    <row r="5" spans="1:131">
      <c r="A5" s="44"/>
      <c r="B5" s="66"/>
      <c r="C5" s="66"/>
      <c r="D5" s="66"/>
      <c r="E5" s="66"/>
      <c r="F5" s="66"/>
      <c r="G5" s="66"/>
      <c r="H5" s="66"/>
      <c r="I5" s="66"/>
      <c r="J5" s="66"/>
      <c r="K5" s="66"/>
      <c r="L5" s="66"/>
      <c r="M5" s="66"/>
      <c r="N5" s="66"/>
      <c r="O5" s="67"/>
      <c r="P5" s="68"/>
      <c r="Q5" s="68"/>
      <c r="R5" s="68"/>
      <c r="S5" s="68"/>
      <c r="T5" s="68"/>
      <c r="U5" s="68"/>
      <c r="V5" s="68"/>
      <c r="W5" s="68"/>
      <c r="X5" s="68"/>
      <c r="Y5" s="68"/>
      <c r="Z5" s="68"/>
      <c r="AA5" s="68"/>
      <c r="AB5" s="67"/>
      <c r="AC5" s="68"/>
      <c r="AD5" s="68"/>
      <c r="AE5" s="68"/>
      <c r="AF5" s="68"/>
      <c r="AG5" s="68"/>
      <c r="AH5" s="68"/>
      <c r="AI5" s="68"/>
      <c r="AJ5" s="68"/>
      <c r="AK5" s="68"/>
      <c r="AL5" s="68"/>
      <c r="AM5" s="68"/>
      <c r="AN5" s="68"/>
      <c r="AO5" s="67"/>
      <c r="AP5" s="66"/>
      <c r="AQ5" s="66"/>
      <c r="AR5" s="66"/>
      <c r="AS5" s="66"/>
      <c r="AT5" s="66"/>
      <c r="AU5" s="66"/>
      <c r="AV5" s="66"/>
      <c r="AW5" s="66"/>
      <c r="AX5" s="66"/>
      <c r="AY5" s="66"/>
      <c r="AZ5" s="66"/>
      <c r="BA5" s="66"/>
      <c r="BB5" s="69"/>
      <c r="BC5" s="70"/>
      <c r="BD5" s="70"/>
      <c r="BE5" s="70"/>
      <c r="BF5" s="70"/>
      <c r="BG5" s="70"/>
      <c r="BH5" s="70"/>
      <c r="BI5" s="70"/>
      <c r="BJ5" s="70"/>
      <c r="BK5" s="70"/>
      <c r="BL5" s="70"/>
      <c r="BM5" s="70"/>
      <c r="BN5" s="70"/>
      <c r="BO5" s="67"/>
      <c r="BP5" s="66"/>
      <c r="BQ5" s="66"/>
      <c r="BR5" s="66"/>
      <c r="BS5" s="66"/>
      <c r="BT5" s="66"/>
      <c r="BU5" s="66"/>
      <c r="BV5" s="66"/>
      <c r="BW5" s="66"/>
      <c r="BX5" s="66"/>
      <c r="BY5" s="66"/>
      <c r="BZ5" s="66"/>
      <c r="CA5" s="66"/>
      <c r="CB5" s="67"/>
      <c r="CC5" s="66"/>
      <c r="CD5" s="66"/>
      <c r="CE5" s="66"/>
      <c r="CF5" s="66"/>
      <c r="CG5" s="66"/>
      <c r="CH5" s="66"/>
      <c r="CI5" s="66"/>
      <c r="CJ5" s="66"/>
      <c r="CK5" s="66"/>
      <c r="CL5" s="66"/>
      <c r="CM5" s="66"/>
      <c r="CN5" s="66"/>
      <c r="CO5" s="67"/>
      <c r="CP5" s="66"/>
      <c r="CQ5" s="66"/>
      <c r="CR5" s="66"/>
      <c r="CS5" s="66"/>
      <c r="CT5" s="66"/>
      <c r="CU5" s="66"/>
      <c r="CV5" s="66"/>
      <c r="CW5" s="66"/>
      <c r="CX5" s="66"/>
      <c r="CY5" s="66"/>
      <c r="CZ5" s="66"/>
      <c r="DA5" s="66"/>
      <c r="DB5" s="71"/>
      <c r="DC5" s="72"/>
      <c r="DD5" s="72"/>
      <c r="DE5" s="72"/>
      <c r="DF5" s="72"/>
      <c r="DG5" s="72"/>
      <c r="DH5" s="72"/>
      <c r="DI5" s="72"/>
      <c r="DJ5" s="72"/>
      <c r="DK5" s="72"/>
      <c r="DL5" s="72"/>
      <c r="DM5" s="72"/>
      <c r="DN5" s="72"/>
      <c r="DO5" s="71"/>
      <c r="DP5" s="72"/>
      <c r="DQ5" s="72"/>
      <c r="DR5" s="72"/>
      <c r="DS5" s="72"/>
      <c r="DT5" s="72"/>
      <c r="DU5" s="72"/>
      <c r="DV5" s="72"/>
      <c r="DW5" s="72"/>
      <c r="DX5" s="72"/>
      <c r="DY5" s="72"/>
      <c r="DZ5" s="72"/>
      <c r="EA5" s="72"/>
    </row>
    <row r="6" spans="1:131">
      <c r="A6" s="44" t="str">
        <f>+DATA!A9</f>
        <v>Alabama</v>
      </c>
      <c r="B6" s="66">
        <f>(DATA!AB9/DATA!B9)*100</f>
        <v>70.297805642633222</v>
      </c>
      <c r="C6" s="66">
        <f>(DATA!AC9/DATA!C9)*100</f>
        <v>69.212022745735183</v>
      </c>
      <c r="D6" s="66">
        <f>(DATA!AD9/DATA!D9)*100</f>
        <v>67.15724244771495</v>
      </c>
      <c r="E6" s="66">
        <f>(DATA!AE9/DATA!E9)*100</f>
        <v>64.763458401305058</v>
      </c>
      <c r="F6" s="66">
        <f>(DATA!AF9/DATA!F9)*100</f>
        <v>60.159651669085633</v>
      </c>
      <c r="G6" s="66">
        <f>(DATA!AG9/DATA!G9)*100</f>
        <v>59.215686274509807</v>
      </c>
      <c r="H6" s="66">
        <f>(DATA!AH9/DATA!H9)*100</f>
        <v>56.625683060109289</v>
      </c>
      <c r="I6" s="66">
        <f>(DATA!AI9/DATA!I9)*100</f>
        <v>54.661558109833976</v>
      </c>
      <c r="J6" s="66">
        <f>(DATA!AJ9/DATA!J9)*100</f>
        <v>50.983899821109127</v>
      </c>
      <c r="K6" s="66">
        <f>(DATA!AK9/DATA!K9)*100</f>
        <v>54.147031102733266</v>
      </c>
      <c r="L6" s="66">
        <f>(DATA!AL9/DATA!L9)*100</f>
        <v>52.183311716385653</v>
      </c>
      <c r="M6" s="66">
        <f>(DATA!AM9/DATA!M9)*100</f>
        <v>51.964882943143806</v>
      </c>
      <c r="N6" s="66">
        <f>(DATA!AN9/DATA!N9)*100</f>
        <v>51.260504201680668</v>
      </c>
      <c r="O6" s="67">
        <f>(DATA!AO9/DATA!B9)*100</f>
        <v>29.702194357366775</v>
      </c>
      <c r="P6" s="68">
        <f>(DATA!AP9/DATA!C9)*100</f>
        <v>30.787977254264824</v>
      </c>
      <c r="Q6" s="68">
        <f>(DATA!AQ9/DATA!D9)*100</f>
        <v>32.84275755228505</v>
      </c>
      <c r="R6" s="68">
        <f>(DATA!AR9/DATA!E9)*100</f>
        <v>35.236541598694942</v>
      </c>
      <c r="S6" s="68">
        <f>(DATA!AS9/DATA!F9)*100</f>
        <v>39.840348330914374</v>
      </c>
      <c r="T6" s="68">
        <f>(DATA!AT9/DATA!G9)*100</f>
        <v>40.784313725490193</v>
      </c>
      <c r="U6" s="68">
        <f>(DATA!AU9/DATA!H9)*100</f>
        <v>43.374316939890711</v>
      </c>
      <c r="V6" s="68">
        <f>(DATA!AV9/DATA!I9)*100</f>
        <v>45.338441890166024</v>
      </c>
      <c r="W6" s="68">
        <f>(DATA!AW9/DATA!J9)*100</f>
        <v>49.016100178890873</v>
      </c>
      <c r="X6" s="68">
        <f>(DATA!AX9/DATA!K9)*100</f>
        <v>45.852968897266727</v>
      </c>
      <c r="Y6" s="68">
        <f>(DATA!AY9/DATA!L9)*100</f>
        <v>47.816688283614354</v>
      </c>
      <c r="Z6" s="68">
        <f>(DATA!AZ9/DATA!M9)*100</f>
        <v>48.035117056856187</v>
      </c>
      <c r="AA6" s="68">
        <f>(DATA!BA9/DATA!N9)*100</f>
        <v>48.739495798319325</v>
      </c>
      <c r="AB6" s="67">
        <f>(DATA!BB9/DATA!O9)*100</f>
        <v>89.890282131661451</v>
      </c>
      <c r="AC6" s="68">
        <f>(DATA!BC9/DATA!P9)*100</f>
        <v>90.495532087733551</v>
      </c>
      <c r="AD6" s="68">
        <f>(DATA!BD9/DATA!Q9)*100</f>
        <v>88.61347792408985</v>
      </c>
      <c r="AE6" s="68">
        <f>(DATA!BE9/DATA!R9)*100</f>
        <v>88.580750407830351</v>
      </c>
      <c r="AF6" s="68">
        <f>(DATA!BF9/DATA!S9)*100</f>
        <v>85.403050108932462</v>
      </c>
      <c r="AG6" s="68">
        <f>(DATA!BG9/DATA!T9)*100</f>
        <v>83.333333333333343</v>
      </c>
      <c r="AH6" s="68">
        <f>(DATA!BH9/DATA!U9)*100</f>
        <v>83.811475409836063</v>
      </c>
      <c r="AI6" s="68">
        <f>(DATA!BI9/DATA!V9)*100</f>
        <v>82.809493264913399</v>
      </c>
      <c r="AJ6" s="68">
        <f>(DATA!BJ9/DATA!W9)*100</f>
        <v>81.850961538461547</v>
      </c>
      <c r="AK6" s="68">
        <f>(DATA!BK9/DATA!X9)*100</f>
        <v>82.931442080378247</v>
      </c>
      <c r="AL6" s="68">
        <f>(DATA!BL9/DATA!Y9)*100</f>
        <v>81.833985223815731</v>
      </c>
      <c r="AM6" s="68">
        <f>(DATA!BM9/DATA!Z9)*100</f>
        <v>80.791912384161762</v>
      </c>
      <c r="AN6" s="68">
        <f>(DATA!BN9/DATA!AA9)*100</f>
        <v>79.846526655896611</v>
      </c>
      <c r="AO6" s="67">
        <f>(DATA!BO9/DATA!O9)*100</f>
        <v>9.2476489028213162</v>
      </c>
      <c r="AP6" s="66">
        <f>(DATA!BP9/DATA!P9)*100</f>
        <v>8.2047116165718936</v>
      </c>
      <c r="AQ6" s="66">
        <f>(DATA!BQ9/DATA!Q9)*100</f>
        <v>9.8373353989155703</v>
      </c>
      <c r="AR6" s="66">
        <f>(DATA!BR9/DATA!R9)*100</f>
        <v>9.6247960848287111</v>
      </c>
      <c r="AS6" s="66">
        <f>(DATA!BS9/DATA!S9)*100</f>
        <v>13.071895424836603</v>
      </c>
      <c r="AT6" s="66">
        <f>(DATA!BT9/DATA!T9)*100</f>
        <v>14.779874213836477</v>
      </c>
      <c r="AU6" s="66">
        <f>(DATA!BU9/DATA!U9)*100</f>
        <v>14.549180327868852</v>
      </c>
      <c r="AV6" s="66">
        <f>(DATA!BV9/DATA!V9)*100</f>
        <v>15.137908915971776</v>
      </c>
      <c r="AW6" s="66">
        <f>(DATA!BW9/DATA!W9)*100</f>
        <v>15.805288461538462</v>
      </c>
      <c r="AX6" s="66">
        <f>(DATA!BX9/DATA!X9)*100</f>
        <v>14.657210401891252</v>
      </c>
      <c r="AY6" s="66">
        <f>(DATA!BY9/DATA!Y9)*100</f>
        <v>14.863102998696217</v>
      </c>
      <c r="AZ6" s="66">
        <f>(DATA!BZ9/DATA!Z9)*100</f>
        <v>16.090985678180285</v>
      </c>
      <c r="BA6" s="66">
        <f>(DATA!CA9/DATA!AA9)*100</f>
        <v>16.558966074313407</v>
      </c>
      <c r="BB6" s="35">
        <f>IF(DATA!CB9&gt;0,(DATA!CB9/DATA!BO9)*100,"NA")</f>
        <v>60.169491525423723</v>
      </c>
      <c r="BC6" s="70">
        <f>IF(DATA!CC9&gt;0,(DATA!CC9/DATA!BP9)*100,"NA")</f>
        <v>44.554455445544555</v>
      </c>
      <c r="BD6" s="70">
        <f>IF(DATA!CD9&gt;0,(DATA!CD9/DATA!BQ9)*100,"NA")</f>
        <v>51.968503937007867</v>
      </c>
      <c r="BE6" s="70">
        <f>IF(DATA!CE9&gt;0,(DATA!CE9/DATA!BR9)*100,"NA")</f>
        <v>41.525423728813557</v>
      </c>
      <c r="BF6" s="70">
        <f>IF(DATA!CF9&gt;0,(DATA!CF9/DATA!BS9)*100,"NA")</f>
        <v>46.666666666666664</v>
      </c>
      <c r="BG6" s="70">
        <f>IF(DATA!CG9&gt;0,(DATA!CG9/DATA!BT9)*100,"NA")</f>
        <v>45.744680851063826</v>
      </c>
      <c r="BH6" s="70">
        <f>IF(DATA!CH9&gt;0,(DATA!CH9/DATA!BU9)*100,"NA")</f>
        <v>39.906103286384976</v>
      </c>
      <c r="BI6" s="70">
        <f>IF(DATA!CI9&gt;0,(DATA!CI9/DATA!BV9)*100,"NA")</f>
        <v>38.559322033898304</v>
      </c>
      <c r="BJ6" s="70">
        <f>IF(DATA!CJ9&gt;0,(DATA!CJ9/DATA!BW9)*100,"NA")</f>
        <v>31.178707224334602</v>
      </c>
      <c r="BK6" s="70">
        <f>IF(DATA!CK9&gt;0,(DATA!CK9/DATA!BX9)*100,"NA")</f>
        <v>44.193548387096776</v>
      </c>
      <c r="BL6" s="70">
        <f>IF(DATA!CL9&gt;0,(DATA!CL9/DATA!BY9)*100,"NA")</f>
        <v>39.76608187134503</v>
      </c>
      <c r="BM6" s="70">
        <f>IF(DATA!CM9&gt;0,(DATA!CM9/DATA!BZ9)*100,"NA")</f>
        <v>38.481675392670155</v>
      </c>
      <c r="BN6" s="70">
        <f>IF(DATA!CN9&gt;0,(DATA!CN9/DATA!CA9)*100,"NA")</f>
        <v>33.414634146341463</v>
      </c>
      <c r="BO6" s="67">
        <f>(DATA!CO9/DATA!O9)*100</f>
        <v>0.23510971786833856</v>
      </c>
      <c r="BP6" s="66">
        <f>(DATA!CP9/DATA!P9)*100</f>
        <v>0.2437043054427295</v>
      </c>
      <c r="BQ6" s="66">
        <f>(DATA!CQ9/DATA!Q9)*100</f>
        <v>0.30983733539891561</v>
      </c>
      <c r="BR6" s="66">
        <f>(DATA!CR9/DATA!R9)*100</f>
        <v>0.40783034257748774</v>
      </c>
      <c r="BS6" s="66">
        <f>(DATA!CS9/DATA!S9)*100</f>
        <v>0.50835148874364555</v>
      </c>
      <c r="BT6" s="66">
        <f>(DATA!CT9/DATA!T9)*100</f>
        <v>0.62893081761006298</v>
      </c>
      <c r="BU6" s="66">
        <f>(DATA!CU9/DATA!U9)*100</f>
        <v>0.61475409836065575</v>
      </c>
      <c r="BV6" s="66">
        <f>(DATA!CV9/DATA!V9)*100</f>
        <v>0.32071840923669021</v>
      </c>
      <c r="BW6" s="66">
        <f>(DATA!CW9/DATA!W9)*100</f>
        <v>0.72115384615384615</v>
      </c>
      <c r="BX6" s="66">
        <f>(DATA!CX9/DATA!X9)*100</f>
        <v>0.61465721040189125</v>
      </c>
      <c r="BY6" s="66">
        <f>(DATA!CY9/DATA!Y9)*100</f>
        <v>0.65189048239895697</v>
      </c>
      <c r="BZ6" s="66">
        <f>(DATA!CZ9/DATA!Z9)*100</f>
        <v>0.80033698399326025</v>
      </c>
      <c r="CA6" s="66">
        <f>(DATA!DA9/DATA!AA9)*100</f>
        <v>0.84814216478190629</v>
      </c>
      <c r="CB6" s="67">
        <f>(DATA!DB9/DATA!O9)*100</f>
        <v>0</v>
      </c>
      <c r="CC6" s="66">
        <f>(DATA!DC9/DATA!P9)*100</f>
        <v>0</v>
      </c>
      <c r="CD6" s="66">
        <f>(DATA!DD9/DATA!Q9)*100</f>
        <v>0</v>
      </c>
      <c r="CE6" s="66">
        <f>(DATA!DE9/DATA!R9)*100</f>
        <v>0</v>
      </c>
      <c r="CF6" s="66">
        <f>(DATA!DF9/DATA!S9)*100</f>
        <v>0</v>
      </c>
      <c r="CG6" s="66">
        <f>(DATA!DG9/DATA!T9)*100</f>
        <v>0</v>
      </c>
      <c r="CH6" s="66">
        <f>(DATA!DH9/DATA!U9)*100</f>
        <v>0</v>
      </c>
      <c r="CI6" s="66">
        <f>(DATA!DI9/DATA!V9)*100</f>
        <v>0</v>
      </c>
      <c r="CJ6" s="66">
        <f>(DATA!DJ9/DATA!W9)*100</f>
        <v>0.1201923076923077</v>
      </c>
      <c r="CK6" s="66">
        <f>(DATA!DK9/DATA!X9)*100</f>
        <v>9.4562647754137114E-2</v>
      </c>
      <c r="CL6" s="66">
        <f>(DATA!DL9/DATA!Y9)*100</f>
        <v>0.30421555845284659</v>
      </c>
      <c r="CM6" s="66">
        <f>(DATA!DM9/DATA!Z9)*100</f>
        <v>0.42122999157540014</v>
      </c>
      <c r="CN6" s="66">
        <f>(DATA!DN9/DATA!AA9)*100</f>
        <v>0.44426494345718903</v>
      </c>
      <c r="CO6" s="67">
        <f>(DATA!DO9/DATA!O9)*100</f>
        <v>0.62695924764890276</v>
      </c>
      <c r="CP6" s="66">
        <f>(DATA!DP9/DATA!P9)*100</f>
        <v>1.0560519902518277</v>
      </c>
      <c r="CQ6" s="66">
        <f>(DATA!DQ9/DATA!Q9)*100</f>
        <v>1.2393493415956625</v>
      </c>
      <c r="CR6" s="66">
        <f>(DATA!DR9/DATA!R9)*100</f>
        <v>1.3866231647634584</v>
      </c>
      <c r="CS6" s="66">
        <f>(DATA!DS9/DATA!S9)*100</f>
        <v>1.0167029774872911</v>
      </c>
      <c r="CT6" s="66">
        <f>(DATA!DT9/DATA!T9)*100</f>
        <v>1.257861635220126</v>
      </c>
      <c r="CU6" s="66">
        <f>(DATA!DU9/DATA!U9)*100</f>
        <v>1.0245901639344261</v>
      </c>
      <c r="CV6" s="66">
        <f>(DATA!DV9/DATA!V9)*100</f>
        <v>1.7318794098781269</v>
      </c>
      <c r="CW6" s="66">
        <f>(DATA!DW9/DATA!W9)*100</f>
        <v>1.5024038461538463</v>
      </c>
      <c r="CX6" s="66">
        <f>(DATA!DX9/DATA!X9)*100</f>
        <v>1.7021276595744681</v>
      </c>
      <c r="CY6" s="66">
        <f>(DATA!DY9/DATA!Y9)*100</f>
        <v>2.3468057366362451</v>
      </c>
      <c r="CZ6" s="66">
        <f>(DATA!DZ9/DATA!Z9)*100</f>
        <v>1.8955349620893007</v>
      </c>
      <c r="DA6" s="66">
        <f>(DATA!EA9/DATA!AA9)*100</f>
        <v>2.3021001615508885</v>
      </c>
      <c r="DB6" s="71">
        <f t="shared" ref="DB6:DB22" si="2">+O6+B6</f>
        <v>100</v>
      </c>
      <c r="DC6" s="72">
        <f t="shared" ref="DC6:DC22" si="3">+P6+C6</f>
        <v>100</v>
      </c>
      <c r="DD6" s="72">
        <f t="shared" ref="DD6:DD22" si="4">+Q6+D6</f>
        <v>100</v>
      </c>
      <c r="DE6" s="72">
        <f t="shared" ref="DE6:DE22" si="5">+R6+E6</f>
        <v>100</v>
      </c>
      <c r="DF6" s="72">
        <f t="shared" ref="DF6:DF22" si="6">+S6+F6</f>
        <v>100</v>
      </c>
      <c r="DG6" s="72">
        <f t="shared" ref="DG6:DG22" si="7">+T6+G6</f>
        <v>100</v>
      </c>
      <c r="DH6" s="72">
        <f t="shared" ref="DH6:DH22" si="8">+U6+H6</f>
        <v>100</v>
      </c>
      <c r="DI6" s="72">
        <f t="shared" ref="DI6:DI22" si="9">+V6+I6</f>
        <v>100</v>
      </c>
      <c r="DJ6" s="72">
        <f t="shared" ref="DJ6:DJ22" si="10">+W6+J6</f>
        <v>100</v>
      </c>
      <c r="DK6" s="72">
        <f t="shared" ref="DK6:DK21" si="11">+X6+K6</f>
        <v>100</v>
      </c>
      <c r="DL6" s="72">
        <f t="shared" ref="DL6:DL21" si="12">+Y6+L6</f>
        <v>100</v>
      </c>
      <c r="DM6" s="72">
        <f t="shared" ref="DM6:DN21" si="13">+Z6+M6</f>
        <v>100</v>
      </c>
      <c r="DN6" s="72">
        <f t="shared" si="13"/>
        <v>100</v>
      </c>
      <c r="DO6" s="71">
        <f t="shared" ref="DO6:DO22" si="14">+AB6+AO6+BO6+CB6+CO6</f>
        <v>100</v>
      </c>
      <c r="DP6" s="72">
        <f t="shared" ref="DP6:DP22" si="15">+AC6+AP6+BP6+CC6+CP6</f>
        <v>100.00000000000001</v>
      </c>
      <c r="DQ6" s="72">
        <f t="shared" ref="DQ6:DQ22" si="16">+AD6+AQ6+BQ6+CD6+CQ6</f>
        <v>99.999999999999986</v>
      </c>
      <c r="DR6" s="72">
        <f t="shared" ref="DR6:DR22" si="17">+AE6+AR6+BR6+CE6+CR6</f>
        <v>100.00000000000001</v>
      </c>
      <c r="DS6" s="72">
        <f t="shared" ref="DS6:DS22" si="18">+AF6+AS6+BS6+CF6+CS6</f>
        <v>99.999999999999986</v>
      </c>
      <c r="DT6" s="72">
        <f t="shared" ref="DT6:DT22" si="19">+AG6+AT6+BT6+CG6+CT6</f>
        <v>100.00000000000001</v>
      </c>
      <c r="DU6" s="72">
        <f t="shared" ref="DU6:DU22" si="20">+AH6+AU6+BU6+CH6+CU6</f>
        <v>99.999999999999986</v>
      </c>
      <c r="DV6" s="72">
        <f t="shared" ref="DV6:DV22" si="21">+AI6+AV6+BV6+CI6+CV6</f>
        <v>100</v>
      </c>
      <c r="DW6" s="72">
        <f t="shared" ref="DW6:DW22" si="22">+AJ6+AW6+BW6+CJ6+CW6</f>
        <v>100</v>
      </c>
      <c r="DX6" s="72">
        <f t="shared" ref="DX6:DX22" si="23">+AK6+AX6+BX6+CK6+CX6</f>
        <v>99.999999999999986</v>
      </c>
      <c r="DY6" s="72">
        <f t="shared" ref="DY6:DY22" si="24">+AL6+AY6+BY6+CL6+CY6</f>
        <v>100</v>
      </c>
      <c r="DZ6" s="72">
        <f t="shared" ref="DZ6:EA22" si="25">+AM6+AZ6+BZ6+CM6+CZ6</f>
        <v>100.00000000000001</v>
      </c>
      <c r="EA6" s="72">
        <f t="shared" si="25"/>
        <v>99.999999999999986</v>
      </c>
    </row>
    <row r="7" spans="1:131">
      <c r="A7" s="44" t="str">
        <f>+DATA!A10</f>
        <v>Arkansas</v>
      </c>
      <c r="B7" s="66">
        <f>(DATA!AB10/DATA!B10)*100</f>
        <v>70.824053452115805</v>
      </c>
      <c r="C7" s="66">
        <f>(DATA!AC10/DATA!C10)*100</f>
        <v>66.877637130801688</v>
      </c>
      <c r="D7" s="66">
        <f>(DATA!AD10/DATA!D10)*100</f>
        <v>65.384615384615387</v>
      </c>
      <c r="E7" s="66">
        <f>(DATA!AE10/DATA!E10)*100</f>
        <v>62.666666666666671</v>
      </c>
      <c r="F7" s="66">
        <f>(DATA!AF10/DATA!F10)*100</f>
        <v>61.262798634812285</v>
      </c>
      <c r="G7" s="66">
        <f>(DATA!AG10/DATA!G10)*100</f>
        <v>59.265442404006677</v>
      </c>
      <c r="H7" s="66">
        <f>(DATA!AH10/DATA!H10)*100</f>
        <v>60.610932475884248</v>
      </c>
      <c r="I7" s="66">
        <f>(DATA!AI10/DATA!I10)*100</f>
        <v>58.463726884779518</v>
      </c>
      <c r="J7" s="66">
        <f>(DATA!AJ10/DATA!J10)*100</f>
        <v>56.328233657858142</v>
      </c>
      <c r="K7" s="66">
        <f>(DATA!AK10/DATA!K10)*100</f>
        <v>46.708185053380788</v>
      </c>
      <c r="L7" s="66">
        <f>(DATA!AL10/DATA!L10)*100</f>
        <v>44.986922406277245</v>
      </c>
      <c r="M7" s="66">
        <f>(DATA!AM10/DATA!M10)*100</f>
        <v>42.995951417004044</v>
      </c>
      <c r="N7" s="66">
        <f>(DATA!AN10/DATA!N10)*100</f>
        <v>41.233283803863294</v>
      </c>
      <c r="O7" s="67">
        <f>(DATA!AO10/DATA!B10)*100</f>
        <v>29.175946547884184</v>
      </c>
      <c r="P7" s="68">
        <f>(DATA!AP10/DATA!C10)*100</f>
        <v>33.122362869198312</v>
      </c>
      <c r="Q7" s="68">
        <f>(DATA!AQ10/DATA!D10)*100</f>
        <v>34.615384615384613</v>
      </c>
      <c r="R7" s="68">
        <f>(DATA!AR10/DATA!E10)*100</f>
        <v>37.333333333333336</v>
      </c>
      <c r="S7" s="68">
        <f>(DATA!AS10/DATA!F10)*100</f>
        <v>38.737201365187715</v>
      </c>
      <c r="T7" s="68">
        <f>(DATA!AT10/DATA!G10)*100</f>
        <v>40.734557595993323</v>
      </c>
      <c r="U7" s="68">
        <f>(DATA!AU10/DATA!H10)*100</f>
        <v>39.38906752411576</v>
      </c>
      <c r="V7" s="68">
        <f>(DATA!AV10/DATA!I10)*100</f>
        <v>41.536273115220482</v>
      </c>
      <c r="W7" s="68">
        <f>(DATA!AW10/DATA!J10)*100</f>
        <v>43.671766342141865</v>
      </c>
      <c r="X7" s="68">
        <f>(DATA!AX10/DATA!K10)*100</f>
        <v>53.291814946619219</v>
      </c>
      <c r="Y7" s="68">
        <f>(DATA!AY10/DATA!L10)*100</f>
        <v>55.013077593722755</v>
      </c>
      <c r="Z7" s="68">
        <f>(DATA!AZ10/DATA!M10)*100</f>
        <v>57.004048582995949</v>
      </c>
      <c r="AA7" s="68">
        <f>(DATA!BA10/DATA!N10)*100</f>
        <v>58.766716196136706</v>
      </c>
      <c r="AB7" s="67">
        <f>(DATA!BB10/DATA!O10)*100</f>
        <v>85.077951002227167</v>
      </c>
      <c r="AC7" s="68">
        <f>(DATA!BC10/DATA!P10)*100</f>
        <v>81.434599156118153</v>
      </c>
      <c r="AD7" s="68">
        <f>(DATA!BD10/DATA!Q10)*100</f>
        <v>83.905579399141629</v>
      </c>
      <c r="AE7" s="68">
        <f>(DATA!BE10/DATA!R10)*100</f>
        <v>83.146067415730343</v>
      </c>
      <c r="AF7" s="68">
        <f>(DATA!BF10/DATA!S10)*100</f>
        <v>82.474226804123703</v>
      </c>
      <c r="AG7" s="68">
        <f>(DATA!BG10/DATA!T10)*100</f>
        <v>82.222222222222214</v>
      </c>
      <c r="AH7" s="68">
        <f>(DATA!BH10/DATA!U10)*100</f>
        <v>84.168012924071078</v>
      </c>
      <c r="AI7" s="68">
        <f>(DATA!BI10/DATA!V10)*100</f>
        <v>83.690987124463518</v>
      </c>
      <c r="AJ7" s="68">
        <f>(DATA!BJ10/DATA!W10)*100</f>
        <v>83.898305084745758</v>
      </c>
      <c r="AK7" s="68">
        <f>(DATA!BK10/DATA!X10)*100</f>
        <v>81.793478260869563</v>
      </c>
      <c r="AL7" s="68">
        <f>(DATA!BL10/DATA!Y10)*100</f>
        <v>80.282935455349246</v>
      </c>
      <c r="AM7" s="68">
        <f>(DATA!BM10/DATA!Z10)*100</f>
        <v>80.395387149917624</v>
      </c>
      <c r="AN7" s="68">
        <f>(DATA!BN10/DATA!AA10)*100</f>
        <v>80.439727065959062</v>
      </c>
      <c r="AO7" s="67">
        <f>(DATA!BO10/DATA!O10)*100</f>
        <v>13.585746102449889</v>
      </c>
      <c r="AP7" s="66">
        <f>(DATA!BP10/DATA!P10)*100</f>
        <v>17.721518987341771</v>
      </c>
      <c r="AQ7" s="66">
        <f>(DATA!BQ10/DATA!Q10)*100</f>
        <v>14.163090128755366</v>
      </c>
      <c r="AR7" s="66">
        <f>(DATA!BR10/DATA!R10)*100</f>
        <v>15.505617977528091</v>
      </c>
      <c r="AS7" s="66">
        <f>(DATA!BS10/DATA!S10)*100</f>
        <v>15.807560137457044</v>
      </c>
      <c r="AT7" s="66">
        <f>(DATA!BT10/DATA!T10)*100</f>
        <v>16.068376068376068</v>
      </c>
      <c r="AU7" s="66">
        <f>(DATA!BU10/DATA!U10)*100</f>
        <v>14.539579967689823</v>
      </c>
      <c r="AV7" s="66">
        <f>(DATA!BV10/DATA!V10)*100</f>
        <v>14.306151645207441</v>
      </c>
      <c r="AW7" s="66">
        <f>(DATA!BW10/DATA!W10)*100</f>
        <v>12.711864406779661</v>
      </c>
      <c r="AX7" s="66">
        <f>(DATA!BX10/DATA!X10)*100</f>
        <v>14.311594202898551</v>
      </c>
      <c r="AY7" s="66">
        <f>(DATA!BY10/DATA!Y10)*100</f>
        <v>15.207780725022104</v>
      </c>
      <c r="AZ7" s="66">
        <f>(DATA!BZ10/DATA!Z10)*100</f>
        <v>14.41515650741351</v>
      </c>
      <c r="BA7" s="66">
        <f>(DATA!CA10/DATA!AA10)*100</f>
        <v>13.722517058377559</v>
      </c>
      <c r="BB7" s="35">
        <f>IF(DATA!CB10&gt;0,(DATA!CB10/DATA!BO10)*100,"NA")</f>
        <v>68.852459016393439</v>
      </c>
      <c r="BC7" s="70">
        <f>IF(DATA!CC10&gt;0,(DATA!CC10/DATA!BP10)*100,"NA")</f>
        <v>76.19047619047619</v>
      </c>
      <c r="BD7" s="70">
        <f>IF(DATA!CD10&gt;0,(DATA!CD10/DATA!BQ10)*100,"NA")</f>
        <v>63.636363636363633</v>
      </c>
      <c r="BE7" s="70">
        <f>IF(DATA!CE10&gt;0,(DATA!CE10/DATA!BR10)*100,"NA")</f>
        <v>59.420289855072461</v>
      </c>
      <c r="BF7" s="70">
        <f>IF(DATA!CF10&gt;0,(DATA!CF10/DATA!BS10)*100,"NA")</f>
        <v>46.739130434782609</v>
      </c>
      <c r="BG7" s="70">
        <f>IF(DATA!CG10&gt;0,(DATA!CG10/DATA!BT10)*100,"NA")</f>
        <v>45.744680851063826</v>
      </c>
      <c r="BH7" s="70">
        <f>IF(DATA!CH10&gt;0,(DATA!CH10/DATA!BU10)*100,"NA")</f>
        <v>41.111111111111107</v>
      </c>
      <c r="BI7" s="70">
        <f>IF(DATA!CI10&gt;0,(DATA!CI10/DATA!BV10)*100,"NA")</f>
        <v>38</v>
      </c>
      <c r="BJ7" s="70">
        <f>IF(DATA!CJ10&gt;0,(DATA!CJ10/DATA!BW10)*100,"NA")</f>
        <v>43.333333333333336</v>
      </c>
      <c r="BK7" s="70">
        <f>IF(DATA!CK10&gt;0,(DATA!CK10/DATA!BX10)*100,"NA")</f>
        <v>26.582278481012654</v>
      </c>
      <c r="BL7" s="70">
        <f>IF(DATA!CL10&gt;0,(DATA!CL10/DATA!BY10)*100,"NA")</f>
        <v>23.255813953488371</v>
      </c>
      <c r="BM7" s="70">
        <f>IF(DATA!CM10&gt;0,(DATA!CM10/DATA!BZ10)*100,"NA")</f>
        <v>20</v>
      </c>
      <c r="BN7" s="70">
        <f>IF(DATA!CN10&gt;0,(DATA!CN10/DATA!CA10)*100,"NA")</f>
        <v>20.441988950276244</v>
      </c>
      <c r="BO7" s="67">
        <f>(DATA!CO10/DATA!O10)*100</f>
        <v>0.22271714922048996</v>
      </c>
      <c r="BP7" s="66">
        <f>(DATA!CP10/DATA!P10)*100</f>
        <v>0</v>
      </c>
      <c r="BQ7" s="66">
        <f>(DATA!CQ10/DATA!Q10)*100</f>
        <v>0.85836909871244638</v>
      </c>
      <c r="BR7" s="66">
        <f>(DATA!CR10/DATA!R10)*100</f>
        <v>0.22471910112359553</v>
      </c>
      <c r="BS7" s="66">
        <f>(DATA!CS10/DATA!S10)*100</f>
        <v>0.3436426116838488</v>
      </c>
      <c r="BT7" s="66">
        <f>(DATA!CT10/DATA!T10)*100</f>
        <v>0</v>
      </c>
      <c r="BU7" s="66">
        <f>(DATA!CU10/DATA!U10)*100</f>
        <v>0.16155088852988692</v>
      </c>
      <c r="BV7" s="66">
        <f>(DATA!CV10/DATA!V10)*100</f>
        <v>0.14306151645207438</v>
      </c>
      <c r="BW7" s="66">
        <f>(DATA!CW10/DATA!W10)*100</f>
        <v>0.42372881355932202</v>
      </c>
      <c r="BX7" s="66">
        <f>(DATA!CX10/DATA!X10)*100</f>
        <v>1.1775362318840581</v>
      </c>
      <c r="BY7" s="66">
        <f>(DATA!CY10/DATA!Y10)*100</f>
        <v>1.4146772767462421</v>
      </c>
      <c r="BZ7" s="66">
        <f>(DATA!CZ10/DATA!Z10)*100</f>
        <v>1.729818780889621</v>
      </c>
      <c r="CA7" s="66">
        <f>(DATA!DA10/DATA!AA10)*100</f>
        <v>2.1228203184230479</v>
      </c>
      <c r="CB7" s="67">
        <f>(DATA!DB10/DATA!O10)*100</f>
        <v>0</v>
      </c>
      <c r="CC7" s="66">
        <f>(DATA!DC10/DATA!P10)*100</f>
        <v>0</v>
      </c>
      <c r="CD7" s="66">
        <f>(DATA!DD10/DATA!Q10)*100</f>
        <v>0</v>
      </c>
      <c r="CE7" s="66">
        <f>(DATA!DE10/DATA!R10)*100</f>
        <v>0</v>
      </c>
      <c r="CF7" s="66">
        <f>(DATA!DF10/DATA!S10)*100</f>
        <v>0</v>
      </c>
      <c r="CG7" s="66">
        <f>(DATA!DG10/DATA!T10)*100</f>
        <v>0</v>
      </c>
      <c r="CH7" s="66">
        <f>(DATA!DH10/DATA!U10)*100</f>
        <v>0</v>
      </c>
      <c r="CI7" s="66">
        <f>(DATA!DI10/DATA!V10)*100</f>
        <v>0.42918454935622319</v>
      </c>
      <c r="CJ7" s="66">
        <f>(DATA!DJ10/DATA!W10)*100</f>
        <v>1.2711864406779663</v>
      </c>
      <c r="CK7" s="66">
        <f>(DATA!DK10/DATA!X10)*100</f>
        <v>0.90579710144927539</v>
      </c>
      <c r="CL7" s="66">
        <f>(DATA!DL10/DATA!Y10)*100</f>
        <v>1.0610079575596816</v>
      </c>
      <c r="CM7" s="66">
        <f>(DATA!DM10/DATA!Z10)*100</f>
        <v>1.3179571663920924</v>
      </c>
      <c r="CN7" s="66">
        <f>(DATA!DN10/DATA!AA10)*100</f>
        <v>1.3646702047005308</v>
      </c>
      <c r="CO7" s="67">
        <f>(DATA!DO10/DATA!O10)*100</f>
        <v>1.1135857461024499</v>
      </c>
      <c r="CP7" s="66">
        <f>(DATA!DP10/DATA!P10)*100</f>
        <v>0.8438818565400843</v>
      </c>
      <c r="CQ7" s="66">
        <f>(DATA!DQ10/DATA!Q10)*100</f>
        <v>1.0729613733905579</v>
      </c>
      <c r="CR7" s="66">
        <f>(DATA!DR10/DATA!R10)*100</f>
        <v>1.1235955056179776</v>
      </c>
      <c r="CS7" s="66">
        <f>(DATA!DS10/DATA!S10)*100</f>
        <v>1.3745704467353952</v>
      </c>
      <c r="CT7" s="66">
        <f>(DATA!DT10/DATA!T10)*100</f>
        <v>1.7094017094017095</v>
      </c>
      <c r="CU7" s="66">
        <f>(DATA!DU10/DATA!U10)*100</f>
        <v>1.1308562197092082</v>
      </c>
      <c r="CV7" s="66">
        <f>(DATA!DV10/DATA!V10)*100</f>
        <v>1.4306151645207439</v>
      </c>
      <c r="CW7" s="66">
        <f>(DATA!DW10/DATA!W10)*100</f>
        <v>1.6949152542372881</v>
      </c>
      <c r="CX7" s="66">
        <f>(DATA!DX10/DATA!X10)*100</f>
        <v>1.8115942028985508</v>
      </c>
      <c r="CY7" s="66">
        <f>(DATA!DY10/DATA!Y10)*100</f>
        <v>2.0335985853227232</v>
      </c>
      <c r="CZ7" s="66">
        <f>(DATA!DZ10/DATA!Z10)*100</f>
        <v>2.1416803953871502</v>
      </c>
      <c r="DA7" s="66">
        <f>(DATA!EA10/DATA!AA10)*100</f>
        <v>2.350265352539803</v>
      </c>
      <c r="DB7" s="71">
        <f t="shared" si="2"/>
        <v>99.999999999999986</v>
      </c>
      <c r="DC7" s="72">
        <f t="shared" si="3"/>
        <v>100</v>
      </c>
      <c r="DD7" s="72">
        <f t="shared" si="4"/>
        <v>100</v>
      </c>
      <c r="DE7" s="72">
        <f t="shared" si="5"/>
        <v>100</v>
      </c>
      <c r="DF7" s="72">
        <f t="shared" si="6"/>
        <v>100</v>
      </c>
      <c r="DG7" s="72">
        <f t="shared" si="7"/>
        <v>100</v>
      </c>
      <c r="DH7" s="72">
        <f t="shared" si="8"/>
        <v>100</v>
      </c>
      <c r="DI7" s="72">
        <f t="shared" si="9"/>
        <v>100</v>
      </c>
      <c r="DJ7" s="72">
        <f t="shared" si="10"/>
        <v>100</v>
      </c>
      <c r="DK7" s="72">
        <f t="shared" si="11"/>
        <v>100</v>
      </c>
      <c r="DL7" s="72">
        <f t="shared" si="12"/>
        <v>100</v>
      </c>
      <c r="DM7" s="72">
        <f t="shared" si="13"/>
        <v>100</v>
      </c>
      <c r="DN7" s="72">
        <f t="shared" si="13"/>
        <v>100</v>
      </c>
      <c r="DO7" s="71">
        <f t="shared" si="14"/>
        <v>99.999999999999986</v>
      </c>
      <c r="DP7" s="72">
        <f t="shared" si="15"/>
        <v>100</v>
      </c>
      <c r="DQ7" s="72">
        <f t="shared" si="16"/>
        <v>100</v>
      </c>
      <c r="DR7" s="72">
        <f t="shared" si="17"/>
        <v>100</v>
      </c>
      <c r="DS7" s="72">
        <f t="shared" si="18"/>
        <v>99.999999999999986</v>
      </c>
      <c r="DT7" s="72">
        <f t="shared" si="19"/>
        <v>99.999999999999986</v>
      </c>
      <c r="DU7" s="72">
        <f t="shared" si="20"/>
        <v>99.999999999999986</v>
      </c>
      <c r="DV7" s="72">
        <f t="shared" si="21"/>
        <v>100</v>
      </c>
      <c r="DW7" s="72">
        <f t="shared" si="22"/>
        <v>100</v>
      </c>
      <c r="DX7" s="72">
        <f t="shared" si="23"/>
        <v>100</v>
      </c>
      <c r="DY7" s="72">
        <f t="shared" si="24"/>
        <v>100</v>
      </c>
      <c r="DZ7" s="72">
        <f t="shared" si="25"/>
        <v>100</v>
      </c>
      <c r="EA7" s="72">
        <f t="shared" si="25"/>
        <v>100.00000000000001</v>
      </c>
    </row>
    <row r="8" spans="1:131">
      <c r="A8" s="44" t="str">
        <f>+DATA!A11</f>
        <v>Delaware</v>
      </c>
      <c r="B8" s="66">
        <f>(DATA!AB11/DATA!B11)*100</f>
        <v>65.527065527065531</v>
      </c>
      <c r="C8" s="66">
        <f>(DATA!AC11/DATA!C11)*100</f>
        <v>65.102639296187675</v>
      </c>
      <c r="D8" s="66">
        <f>(DATA!AD11/DATA!D11)*100</f>
        <v>62.168674698795179</v>
      </c>
      <c r="E8" s="66">
        <f>(DATA!AE11/DATA!E11)*100</f>
        <v>58.595641646489106</v>
      </c>
      <c r="F8" s="66">
        <f>(DATA!AF11/DATA!F11)*100</f>
        <v>56.174334140435832</v>
      </c>
      <c r="G8" s="66">
        <f>(DATA!AG11/DATA!G11)*100</f>
        <v>54.90654205607477</v>
      </c>
      <c r="H8" s="66">
        <f>(DATA!AH11/DATA!H11)*100</f>
        <v>54.800936768149889</v>
      </c>
      <c r="I8" s="66">
        <f>(DATA!AI11/DATA!I11)*100</f>
        <v>52.796420581655482</v>
      </c>
      <c r="J8" s="66">
        <f>(DATA!AJ11/DATA!J11)*100</f>
        <v>50.993377483443716</v>
      </c>
      <c r="K8" s="66">
        <f>(DATA!AK11/DATA!K11)*100</f>
        <v>51.37614678899083</v>
      </c>
      <c r="L8" s="66">
        <f>(DATA!AL11/DATA!L11)*100</f>
        <v>50.092421441774491</v>
      </c>
      <c r="M8" s="66">
        <f>(DATA!AM11/DATA!M11)*100</f>
        <v>52.231404958677686</v>
      </c>
      <c r="N8" s="66">
        <f>(DATA!AN11/DATA!N11)*100</f>
        <v>52.700490998363335</v>
      </c>
      <c r="O8" s="67">
        <f>(DATA!AO11/DATA!B11)*100</f>
        <v>34.472934472934476</v>
      </c>
      <c r="P8" s="68">
        <f>(DATA!AP11/DATA!C11)*100</f>
        <v>34.897360703812318</v>
      </c>
      <c r="Q8" s="68">
        <f>(DATA!AQ11/DATA!D11)*100</f>
        <v>37.831325301204821</v>
      </c>
      <c r="R8" s="68">
        <f>(DATA!AR11/DATA!E11)*100</f>
        <v>41.404358353510894</v>
      </c>
      <c r="S8" s="68">
        <f>(DATA!AS11/DATA!F11)*100</f>
        <v>43.825665859564168</v>
      </c>
      <c r="T8" s="68">
        <f>(DATA!AT11/DATA!G11)*100</f>
        <v>45.093457943925237</v>
      </c>
      <c r="U8" s="68">
        <f>(DATA!AU11/DATA!H11)*100</f>
        <v>45.199063231850118</v>
      </c>
      <c r="V8" s="68">
        <f>(DATA!AV11/DATA!I11)*100</f>
        <v>47.203579418344518</v>
      </c>
      <c r="W8" s="68">
        <f>(DATA!AW11/DATA!J11)*100</f>
        <v>49.006622516556291</v>
      </c>
      <c r="X8" s="68">
        <f>(DATA!AX11/DATA!K11)*100</f>
        <v>48.623853211009177</v>
      </c>
      <c r="Y8" s="68">
        <f>(DATA!AY11/DATA!L11)*100</f>
        <v>49.907578558225509</v>
      </c>
      <c r="Z8" s="68">
        <f>(DATA!AZ11/DATA!M11)*100</f>
        <v>47.768595041322314</v>
      </c>
      <c r="AA8" s="68">
        <f>(DATA!BA11/DATA!N11)*100</f>
        <v>47.299509001636665</v>
      </c>
      <c r="AB8" s="67">
        <f>(DATA!BB11/DATA!O11)*100</f>
        <v>90.028490028490026</v>
      </c>
      <c r="AC8" s="68">
        <f>(DATA!BC11/DATA!P11)*100</f>
        <v>88.269794721407621</v>
      </c>
      <c r="AD8" s="68">
        <f>(DATA!BD11/DATA!Q11)*100</f>
        <v>81.884057971014485</v>
      </c>
      <c r="AE8" s="68">
        <f>(DATA!BE11/DATA!R11)*100</f>
        <v>80.097087378640779</v>
      </c>
      <c r="AF8" s="68">
        <f>(DATA!BF11/DATA!S11)*100</f>
        <v>78.588807785888079</v>
      </c>
      <c r="AG8" s="68">
        <f>(DATA!BG11/DATA!T11)*100</f>
        <v>82.903981264637011</v>
      </c>
      <c r="AH8" s="68">
        <f>(DATA!BH11/DATA!U11)*100</f>
        <v>84.741784037558688</v>
      </c>
      <c r="AI8" s="68">
        <f>(DATA!BI11/DATA!V11)*100</f>
        <v>82.921348314606746</v>
      </c>
      <c r="AJ8" s="68">
        <f>(DATA!BJ11/DATA!W11)*100</f>
        <v>80.222222222222214</v>
      </c>
      <c r="AK8" s="68">
        <f>(DATA!BK11/DATA!X11)*100</f>
        <v>82.374768089053802</v>
      </c>
      <c r="AL8" s="68">
        <f>(DATA!BL11/DATA!Y11)*100</f>
        <v>81.076066790352513</v>
      </c>
      <c r="AM8" s="68">
        <f>(DATA!BM11/DATA!Z11)*100</f>
        <v>82.890365448504994</v>
      </c>
      <c r="AN8" s="68">
        <f>(DATA!BN11/DATA!AA11)*100</f>
        <v>81.2807881773399</v>
      </c>
      <c r="AO8" s="67">
        <f>(DATA!BO11/DATA!O11)*100</f>
        <v>9.116809116809117</v>
      </c>
      <c r="AP8" s="66">
        <f>(DATA!BP11/DATA!P11)*100</f>
        <v>9.0909090909090917</v>
      </c>
      <c r="AQ8" s="66">
        <f>(DATA!BQ11/DATA!Q11)*100</f>
        <v>16.425120772946862</v>
      </c>
      <c r="AR8" s="66">
        <f>(DATA!BR11/DATA!R11)*100</f>
        <v>17.718446601941746</v>
      </c>
      <c r="AS8" s="66">
        <f>(DATA!BS11/DATA!S11)*100</f>
        <v>18.491484184914842</v>
      </c>
      <c r="AT8" s="66">
        <f>(DATA!BT11/DATA!T11)*100</f>
        <v>14.519906323185012</v>
      </c>
      <c r="AU8" s="66">
        <f>(DATA!BU11/DATA!U11)*100</f>
        <v>12.206572769953052</v>
      </c>
      <c r="AV8" s="66">
        <f>(DATA!BV11/DATA!V11)*100</f>
        <v>13.48314606741573</v>
      </c>
      <c r="AW8" s="66">
        <f>(DATA!BW11/DATA!W11)*100</f>
        <v>16.666666666666664</v>
      </c>
      <c r="AX8" s="66">
        <f>(DATA!BX11/DATA!X11)*100</f>
        <v>12.615955473098332</v>
      </c>
      <c r="AY8" s="66">
        <f>(DATA!BY11/DATA!Y11)*100</f>
        <v>13.729128014842301</v>
      </c>
      <c r="AZ8" s="66">
        <f>(DATA!BZ11/DATA!Z11)*100</f>
        <v>11.295681063122924</v>
      </c>
      <c r="BA8" s="66">
        <f>(DATA!CA11/DATA!AA11)*100</f>
        <v>11.494252873563218</v>
      </c>
      <c r="BB8" s="35">
        <f>IF(DATA!CB11&gt;0,(DATA!CB11/DATA!BO11)*100,"NA")</f>
        <v>21.875</v>
      </c>
      <c r="BC8" s="70">
        <f>IF(DATA!CC11&gt;0,(DATA!CC11/DATA!BP11)*100,"NA")</f>
        <v>19.35483870967742</v>
      </c>
      <c r="BD8" s="70">
        <f>IF(DATA!CD11&gt;0,(DATA!CD11/DATA!BQ11)*100,"NA")</f>
        <v>55.882352941176471</v>
      </c>
      <c r="BE8" s="70">
        <f>IF(DATA!CE11&gt;0,(DATA!CE11/DATA!BR11)*100,"NA")</f>
        <v>52.054794520547944</v>
      </c>
      <c r="BF8" s="70">
        <f>IF(DATA!CF11&gt;0,(DATA!CF11/DATA!BS11)*100,"NA")</f>
        <v>63.157894736842103</v>
      </c>
      <c r="BG8" s="70">
        <f>IF(DATA!CG11&gt;0,(DATA!CG11/DATA!BT11)*100,"NA")</f>
        <v>54.838709677419352</v>
      </c>
      <c r="BH8" s="70">
        <f>IF(DATA!CH11&gt;0,(DATA!CH11/DATA!BU11)*100,"NA")</f>
        <v>55.769230769230774</v>
      </c>
      <c r="BI8" s="70">
        <f>IF(DATA!CI11&gt;0,(DATA!CI11/DATA!BV11)*100,"NA")</f>
        <v>63.333333333333329</v>
      </c>
      <c r="BJ8" s="70">
        <f>IF(DATA!CJ11&gt;0,(DATA!CJ11/DATA!BW11)*100,"NA")</f>
        <v>65.333333333333329</v>
      </c>
      <c r="BK8" s="70">
        <f>IF(DATA!CK11&gt;0,(DATA!CK11/DATA!BX11)*100,"NA")</f>
        <v>35.294117647058826</v>
      </c>
      <c r="BL8" s="70">
        <f>IF(DATA!CL11&gt;0,(DATA!CL11/DATA!BY11)*100,"NA")</f>
        <v>45.945945945945951</v>
      </c>
      <c r="BM8" s="70">
        <f>IF(DATA!CM11&gt;0,(DATA!CM11/DATA!BZ11)*100,"NA")</f>
        <v>30.882352941176471</v>
      </c>
      <c r="BN8" s="70">
        <f>IF(DATA!CN11&gt;0,(DATA!CN11/DATA!CA11)*100,"NA")</f>
        <v>35.714285714285715</v>
      </c>
      <c r="BO8" s="67">
        <f>(DATA!CO11/DATA!O11)*100</f>
        <v>0.28490028490028491</v>
      </c>
      <c r="BP8" s="66">
        <f>(DATA!CP11/DATA!P11)*100</f>
        <v>0.2932551319648094</v>
      </c>
      <c r="BQ8" s="66">
        <f>(DATA!CQ11/DATA!Q11)*100</f>
        <v>0.24154589371980675</v>
      </c>
      <c r="BR8" s="66">
        <f>(DATA!CR11/DATA!R11)*100</f>
        <v>0.24271844660194172</v>
      </c>
      <c r="BS8" s="66">
        <f>(DATA!CS11/DATA!S11)*100</f>
        <v>0.72992700729927007</v>
      </c>
      <c r="BT8" s="66">
        <f>(DATA!CT11/DATA!T11)*100</f>
        <v>0.70257611241217799</v>
      </c>
      <c r="BU8" s="66">
        <f>(DATA!CU11/DATA!U11)*100</f>
        <v>1.1737089201877933</v>
      </c>
      <c r="BV8" s="66">
        <f>(DATA!CV11/DATA!V11)*100</f>
        <v>1.348314606741573</v>
      </c>
      <c r="BW8" s="66">
        <f>(DATA!CW11/DATA!W11)*100</f>
        <v>1.1111111111111112</v>
      </c>
      <c r="BX8" s="66">
        <f>(DATA!CX11/DATA!X11)*100</f>
        <v>1.2987012987012987</v>
      </c>
      <c r="BY8" s="66">
        <f>(DATA!CY11/DATA!Y11)*100</f>
        <v>0</v>
      </c>
      <c r="BZ8" s="66">
        <f>(DATA!CZ11/DATA!Z11)*100</f>
        <v>1.3289036544850499</v>
      </c>
      <c r="CA8" s="66">
        <f>(DATA!DA11/DATA!AA11)*100</f>
        <v>1.6420361247947455</v>
      </c>
      <c r="CB8" s="67">
        <f>(DATA!DB11/DATA!O11)*100</f>
        <v>0</v>
      </c>
      <c r="CC8" s="66">
        <f>(DATA!DC11/DATA!P11)*100</f>
        <v>0</v>
      </c>
      <c r="CD8" s="66">
        <f>(DATA!DD11/DATA!Q11)*100</f>
        <v>0</v>
      </c>
      <c r="CE8" s="66">
        <f>(DATA!DE11/DATA!R11)*100</f>
        <v>0</v>
      </c>
      <c r="CF8" s="66">
        <f>(DATA!DF11/DATA!S11)*100</f>
        <v>0</v>
      </c>
      <c r="CG8" s="66">
        <f>(DATA!DG11/DATA!T11)*100</f>
        <v>0</v>
      </c>
      <c r="CH8" s="66">
        <f>(DATA!DH11/DATA!U11)*100</f>
        <v>0</v>
      </c>
      <c r="CI8" s="66">
        <f>(DATA!DI11/DATA!V11)*100</f>
        <v>0</v>
      </c>
      <c r="CJ8" s="66">
        <f>(DATA!DJ11/DATA!W11)*100</f>
        <v>0.22222222222222221</v>
      </c>
      <c r="CK8" s="66">
        <f>(DATA!DK11/DATA!X11)*100</f>
        <v>0.55658627087198509</v>
      </c>
      <c r="CL8" s="66">
        <f>(DATA!DL11/DATA!Y11)*100</f>
        <v>0.55658627087198509</v>
      </c>
      <c r="CM8" s="66">
        <f>(DATA!DM11/DATA!Z11)*100</f>
        <v>0.16611295681063123</v>
      </c>
      <c r="CN8" s="66">
        <f>(DATA!DN11/DATA!AA11)*100</f>
        <v>0.98522167487684731</v>
      </c>
      <c r="CO8" s="67">
        <f>(DATA!DO11/DATA!O11)*100</f>
        <v>0.56980056980056981</v>
      </c>
      <c r="CP8" s="66">
        <f>(DATA!DP11/DATA!P11)*100</f>
        <v>2.3460410557184752</v>
      </c>
      <c r="CQ8" s="66">
        <f>(DATA!DQ11/DATA!Q11)*100</f>
        <v>1.4492753623188406</v>
      </c>
      <c r="CR8" s="66">
        <f>(DATA!DR11/DATA!R11)*100</f>
        <v>1.9417475728155338</v>
      </c>
      <c r="CS8" s="66">
        <f>(DATA!DS11/DATA!S11)*100</f>
        <v>2.1897810218978102</v>
      </c>
      <c r="CT8" s="66">
        <f>(DATA!DT11/DATA!T11)*100</f>
        <v>1.873536299765808</v>
      </c>
      <c r="CU8" s="66">
        <f>(DATA!DU11/DATA!U11)*100</f>
        <v>1.8779342723004695</v>
      </c>
      <c r="CV8" s="66">
        <f>(DATA!DV11/DATA!V11)*100</f>
        <v>2.2471910112359552</v>
      </c>
      <c r="CW8" s="66">
        <f>(DATA!DW11/DATA!W11)*100</f>
        <v>1.7777777777777777</v>
      </c>
      <c r="CX8" s="66">
        <f>(DATA!DX11/DATA!X11)*100</f>
        <v>3.1539888682745829</v>
      </c>
      <c r="CY8" s="66">
        <f>(DATA!DY11/DATA!Y11)*100</f>
        <v>4.6382189239332092</v>
      </c>
      <c r="CZ8" s="66">
        <f>(DATA!DZ11/DATA!Z11)*100</f>
        <v>4.3189368770764114</v>
      </c>
      <c r="DA8" s="66">
        <f>(DATA!EA11/DATA!AA11)*100</f>
        <v>4.5977011494252871</v>
      </c>
      <c r="DB8" s="71">
        <f t="shared" si="2"/>
        <v>100</v>
      </c>
      <c r="DC8" s="72">
        <f t="shared" si="3"/>
        <v>100</v>
      </c>
      <c r="DD8" s="72">
        <f t="shared" si="4"/>
        <v>100</v>
      </c>
      <c r="DE8" s="72">
        <f t="shared" si="5"/>
        <v>100</v>
      </c>
      <c r="DF8" s="72">
        <f t="shared" si="6"/>
        <v>100</v>
      </c>
      <c r="DG8" s="72">
        <f t="shared" si="7"/>
        <v>100</v>
      </c>
      <c r="DH8" s="72">
        <f t="shared" si="8"/>
        <v>100</v>
      </c>
      <c r="DI8" s="72">
        <f t="shared" si="9"/>
        <v>100</v>
      </c>
      <c r="DJ8" s="72">
        <f t="shared" si="10"/>
        <v>100</v>
      </c>
      <c r="DK8" s="72">
        <f t="shared" si="11"/>
        <v>100</v>
      </c>
      <c r="DL8" s="72">
        <f t="shared" si="12"/>
        <v>100</v>
      </c>
      <c r="DM8" s="72">
        <f t="shared" si="13"/>
        <v>100</v>
      </c>
      <c r="DN8" s="72">
        <f t="shared" si="13"/>
        <v>100</v>
      </c>
      <c r="DO8" s="71">
        <f t="shared" si="14"/>
        <v>100</v>
      </c>
      <c r="DP8" s="72">
        <f t="shared" si="15"/>
        <v>100</v>
      </c>
      <c r="DQ8" s="72">
        <f t="shared" si="16"/>
        <v>100</v>
      </c>
      <c r="DR8" s="72">
        <f t="shared" si="17"/>
        <v>100</v>
      </c>
      <c r="DS8" s="72">
        <f t="shared" si="18"/>
        <v>100</v>
      </c>
      <c r="DT8" s="72">
        <f t="shared" si="19"/>
        <v>100</v>
      </c>
      <c r="DU8" s="72">
        <f t="shared" si="20"/>
        <v>100</v>
      </c>
      <c r="DV8" s="72">
        <f t="shared" si="21"/>
        <v>100</v>
      </c>
      <c r="DW8" s="72">
        <f t="shared" si="22"/>
        <v>100</v>
      </c>
      <c r="DX8" s="72">
        <f t="shared" si="23"/>
        <v>100.00000000000001</v>
      </c>
      <c r="DY8" s="72">
        <f t="shared" si="24"/>
        <v>100.00000000000001</v>
      </c>
      <c r="DZ8" s="72">
        <f t="shared" si="25"/>
        <v>100.00000000000001</v>
      </c>
      <c r="EA8" s="72">
        <f t="shared" si="25"/>
        <v>100</v>
      </c>
    </row>
    <row r="9" spans="1:131">
      <c r="A9" s="44" t="str">
        <f>+DATA!A12</f>
        <v>Florida</v>
      </c>
      <c r="B9" s="66">
        <f>(DATA!AB12/DATA!B12)*100</f>
        <v>66.856256463288517</v>
      </c>
      <c r="C9" s="66">
        <f>(DATA!AC12/DATA!C12)*100</f>
        <v>64.976076555023923</v>
      </c>
      <c r="D9" s="66">
        <f>(DATA!AD12/DATA!D12)*100</f>
        <v>63.829787234042556</v>
      </c>
      <c r="E9" s="66">
        <f>(DATA!AE12/DATA!E12)*100</f>
        <v>60.316742081447963</v>
      </c>
      <c r="F9" s="66">
        <f>(DATA!AF12/DATA!F12)*100</f>
        <v>53.625680710805391</v>
      </c>
      <c r="G9" s="66">
        <f>(DATA!AG12/DATA!G12)*100</f>
        <v>52.143719806763286</v>
      </c>
      <c r="H9" s="66">
        <f>(DATA!AH12/DATA!H12)*100</f>
        <v>50.703803533992208</v>
      </c>
      <c r="I9" s="66">
        <f>(DATA!AI12/DATA!I12)*100</f>
        <v>47.531734837799718</v>
      </c>
      <c r="J9" s="66">
        <f>(DATA!AJ12/DATA!J12)*100</f>
        <v>45.930521091811414</v>
      </c>
      <c r="K9" s="66">
        <f>(DATA!AK12/DATA!K12)*100</f>
        <v>45.789350222847759</v>
      </c>
      <c r="L9" s="66">
        <f>(DATA!AL12/DATA!L12)*100</f>
        <v>45.315091210613602</v>
      </c>
      <c r="M9" s="66">
        <f>(DATA!AM12/DATA!M12)*100</f>
        <v>43.328220858895705</v>
      </c>
      <c r="N9" s="66">
        <f>(DATA!AN12/DATA!N12)*100</f>
        <v>43.374452845204935</v>
      </c>
      <c r="O9" s="67">
        <f>(DATA!AO12/DATA!B12)*100</f>
        <v>33.143743536711476</v>
      </c>
      <c r="P9" s="68">
        <f>(DATA!AP12/DATA!C12)*100</f>
        <v>35.023923444976077</v>
      </c>
      <c r="Q9" s="68">
        <f>(DATA!AQ12/DATA!D12)*100</f>
        <v>36.170212765957451</v>
      </c>
      <c r="R9" s="68">
        <f>(DATA!AR12/DATA!E12)*100</f>
        <v>39.683257918552037</v>
      </c>
      <c r="S9" s="68">
        <f>(DATA!AS12/DATA!F12)*100</f>
        <v>46.374319289194609</v>
      </c>
      <c r="T9" s="68">
        <f>(DATA!AT12/DATA!G12)*100</f>
        <v>47.856280193236714</v>
      </c>
      <c r="U9" s="68">
        <f>(DATA!AU12/DATA!H12)*100</f>
        <v>49.296196466007785</v>
      </c>
      <c r="V9" s="68">
        <f>(DATA!AV12/DATA!I12)*100</f>
        <v>52.468265162200275</v>
      </c>
      <c r="W9" s="68">
        <f>(DATA!AW12/DATA!J12)*100</f>
        <v>54.069478908188586</v>
      </c>
      <c r="X9" s="68">
        <f>(DATA!AX12/DATA!K12)*100</f>
        <v>54.210649777152241</v>
      </c>
      <c r="Y9" s="68">
        <f>(DATA!AY12/DATA!L12)*100</f>
        <v>54.684908789386398</v>
      </c>
      <c r="Z9" s="68">
        <f>(DATA!AZ12/DATA!M12)*100</f>
        <v>56.671779141104295</v>
      </c>
      <c r="AA9" s="68">
        <f>(DATA!BA12/DATA!N12)*100</f>
        <v>56.625547154795065</v>
      </c>
      <c r="AB9" s="67">
        <f>(DATA!BB12/DATA!O12)*100</f>
        <v>88.210961737331957</v>
      </c>
      <c r="AC9" s="68">
        <f>(DATA!BC12/DATA!P12)*100</f>
        <v>81.495685522531161</v>
      </c>
      <c r="AD9" s="68">
        <f>(DATA!BD12/DATA!Q12)*100</f>
        <v>79.927338782924622</v>
      </c>
      <c r="AE9" s="68">
        <f>(DATA!BE12/DATA!R12)*100</f>
        <v>76.772727272727266</v>
      </c>
      <c r="AF9" s="68">
        <f>(DATA!BF12/DATA!S12)*100</f>
        <v>77.080334005182834</v>
      </c>
      <c r="AG9" s="68">
        <f>(DATA!BG12/DATA!T12)*100</f>
        <v>77.399570683839315</v>
      </c>
      <c r="AH9" s="68">
        <f>(DATA!BH12/DATA!U12)*100</f>
        <v>74.788647342995176</v>
      </c>
      <c r="AI9" s="68">
        <f>(DATA!BI12/DATA!V12)*100</f>
        <v>71.314741035856571</v>
      </c>
      <c r="AJ9" s="68">
        <f>(DATA!BJ12/DATA!W12)*100</f>
        <v>70.564717641179413</v>
      </c>
      <c r="AK9" s="68">
        <f>(DATA!BK12/DATA!X12)*100</f>
        <v>68.324298845156733</v>
      </c>
      <c r="AL9" s="68">
        <f>(DATA!BL12/DATA!Y12)*100</f>
        <v>66.624921728240452</v>
      </c>
      <c r="AM9" s="68">
        <f>(DATA!BM12/DATA!Z12)*100</f>
        <v>66.50625601539943</v>
      </c>
      <c r="AN9" s="68">
        <f>(DATA!BN12/DATA!AA12)*100</f>
        <v>65.191267774884835</v>
      </c>
      <c r="AO9" s="67">
        <f>(DATA!BO12/DATA!O12)*100</f>
        <v>6.3081695966907967</v>
      </c>
      <c r="AP9" s="66">
        <f>(DATA!BP12/DATA!P12)*100</f>
        <v>12.17641418983701</v>
      </c>
      <c r="AQ9" s="66">
        <f>(DATA!BQ12/DATA!Q12)*100</f>
        <v>13.44232515894641</v>
      </c>
      <c r="AR9" s="66">
        <f>(DATA!BR12/DATA!R12)*100</f>
        <v>16</v>
      </c>
      <c r="AS9" s="66">
        <f>(DATA!BS12/DATA!S12)*100</f>
        <v>13.849697667722429</v>
      </c>
      <c r="AT9" s="66">
        <f>(DATA!BT12/DATA!T12)*100</f>
        <v>12.204845139527752</v>
      </c>
      <c r="AU9" s="66">
        <f>(DATA!BU12/DATA!U12)*100</f>
        <v>12.922705314009661</v>
      </c>
      <c r="AV9" s="66">
        <f>(DATA!BV12/DATA!V12)*100</f>
        <v>14.114968696642002</v>
      </c>
      <c r="AW9" s="66">
        <f>(DATA!BW12/DATA!W12)*100</f>
        <v>13.29335332333833</v>
      </c>
      <c r="AX9" s="66">
        <f>(DATA!BX12/DATA!X12)*100</f>
        <v>15.130803676643884</v>
      </c>
      <c r="AY9" s="66">
        <f>(DATA!BY12/DATA!Y12)*100</f>
        <v>14.610728449175536</v>
      </c>
      <c r="AZ9" s="66">
        <f>(DATA!BZ12/DATA!Z12)*100</f>
        <v>13.936477382098172</v>
      </c>
      <c r="BA9" s="66">
        <f>(DATA!CA12/DATA!AA12)*100</f>
        <v>13.639094732625676</v>
      </c>
      <c r="BB9" s="35" t="str">
        <f>IF(DATA!CB12&gt;0,(DATA!CB12/DATA!BO12)*100,"NA")</f>
        <v>NA</v>
      </c>
      <c r="BC9" s="70">
        <f>IF(DATA!CC12&gt;0,(DATA!CC12/DATA!BP12)*100,"NA")</f>
        <v>47.244094488188978</v>
      </c>
      <c r="BD9" s="70">
        <f>IF(DATA!CD12&gt;0,(DATA!CD12/DATA!BQ12)*100,"NA")</f>
        <v>46.621621621621621</v>
      </c>
      <c r="BE9" s="70">
        <f>IF(DATA!CE12&gt;0,(DATA!CE12/DATA!BR12)*100,"NA")</f>
        <v>57.386363636363633</v>
      </c>
      <c r="BF9" s="70">
        <f>IF(DATA!CF12&gt;0,(DATA!CF12/DATA!BS12)*100,"NA")</f>
        <v>38.877338877338879</v>
      </c>
      <c r="BG9" s="70">
        <f>IF(DATA!CG12&gt;0,(DATA!CG12/DATA!BT12)*100,"NA")</f>
        <v>33.91959798994975</v>
      </c>
      <c r="BH9" s="70">
        <f>IF(DATA!CH12&gt;0,(DATA!CH12/DATA!BU12)*100,"NA")</f>
        <v>33.644859813084111</v>
      </c>
      <c r="BI9" s="70">
        <f>IF(DATA!CI12&gt;0,(DATA!CI12/DATA!BV12)*100,"NA")</f>
        <v>35.887096774193552</v>
      </c>
      <c r="BJ9" s="70">
        <f>IF(DATA!CJ12&gt;0,(DATA!CJ12/DATA!BW12)*100,"NA")</f>
        <v>29.887218045112785</v>
      </c>
      <c r="BK9" s="70">
        <f>IF(DATA!CK12&gt;0,(DATA!CK12/DATA!BX12)*100,"NA")</f>
        <v>41.588785046728972</v>
      </c>
      <c r="BL9" s="70">
        <f>IF(DATA!CL12&gt;0,(DATA!CL12/DATA!BY12)*100,"NA")</f>
        <v>39.285714285714285</v>
      </c>
      <c r="BM9" s="70">
        <f>IF(DATA!CM12&gt;0,(DATA!CM12/DATA!BZ12)*100,"NA")</f>
        <v>34.530386740331494</v>
      </c>
      <c r="BN9" s="70">
        <f>IF(DATA!CN12&gt;0,(DATA!CN12/DATA!CA12)*100,"NA")</f>
        <v>28.487518355359764</v>
      </c>
      <c r="BO9" s="67">
        <f>(DATA!CO12/DATA!O12)*100</f>
        <v>3.9296794208893484</v>
      </c>
      <c r="BP9" s="66">
        <f>(DATA!CP12/DATA!P12)*100</f>
        <v>4.4103547459252157</v>
      </c>
      <c r="BQ9" s="66">
        <f>(DATA!CQ12/DATA!Q12)*100</f>
        <v>4.4504995458673928</v>
      </c>
      <c r="BR9" s="66">
        <f>(DATA!CR12/DATA!R12)*100</f>
        <v>5.5909090909090908</v>
      </c>
      <c r="BS9" s="66">
        <f>(DATA!CS12/DATA!S12)*100</f>
        <v>6.5073423553124092</v>
      </c>
      <c r="BT9" s="66">
        <f>(DATA!CT12/DATA!T12)*100</f>
        <v>7.6970254523152413</v>
      </c>
      <c r="BU9" s="66">
        <f>(DATA!CU12/DATA!U12)*100</f>
        <v>9.5108695652173925</v>
      </c>
      <c r="BV9" s="66">
        <f>(DATA!CV12/DATA!V12)*100</f>
        <v>11.126920887877063</v>
      </c>
      <c r="BW9" s="66">
        <f>(DATA!CW12/DATA!W12)*100</f>
        <v>11.969015492253874</v>
      </c>
      <c r="BX9" s="66">
        <f>(DATA!CX12/DATA!X12)*100</f>
        <v>12.208343153429176</v>
      </c>
      <c r="BY9" s="66">
        <f>(DATA!CY12/DATA!Y12)*100</f>
        <v>14.151534126487164</v>
      </c>
      <c r="BZ9" s="66">
        <f>(DATA!CZ12/DATA!Z12)*100</f>
        <v>14.879692011549567</v>
      </c>
      <c r="CA9" s="66">
        <f>(DATA!DA12/DATA!AA12)*100</f>
        <v>16.022431403965552</v>
      </c>
      <c r="CB9" s="67">
        <f>(DATA!DB12/DATA!O12)*100</f>
        <v>0</v>
      </c>
      <c r="CC9" s="66">
        <f>(DATA!DC12/DATA!P12)*100</f>
        <v>0</v>
      </c>
      <c r="CD9" s="66">
        <f>(DATA!DD12/DATA!Q12)*100</f>
        <v>0</v>
      </c>
      <c r="CE9" s="66">
        <f>(DATA!DE12/DATA!R12)*100</f>
        <v>0</v>
      </c>
      <c r="CF9" s="66">
        <f>(DATA!DF12/DATA!S12)*100</f>
        <v>0</v>
      </c>
      <c r="CG9" s="66">
        <f>(DATA!DG12/DATA!T12)*100</f>
        <v>0</v>
      </c>
      <c r="CH9" s="66">
        <f>(DATA!DH12/DATA!U12)*100</f>
        <v>0</v>
      </c>
      <c r="CI9" s="66">
        <f>(DATA!DI12/DATA!V12)*100</f>
        <v>0</v>
      </c>
      <c r="CJ9" s="66">
        <f>(DATA!DJ12/DATA!W12)*100</f>
        <v>0.54972513743128437</v>
      </c>
      <c r="CK9" s="66">
        <f>(DATA!DK12/DATA!X12)*100</f>
        <v>0.63634221069997643</v>
      </c>
      <c r="CL9" s="66">
        <f>(DATA!DL12/DATA!Y12)*100</f>
        <v>0.75140889167188474</v>
      </c>
      <c r="CM9" s="66">
        <f>(DATA!DM12/DATA!Z12)*100</f>
        <v>0.92396535129932633</v>
      </c>
      <c r="CN9" s="66">
        <f>(DATA!DN12/DATA!AA12)*100</f>
        <v>1.4420188263568996</v>
      </c>
      <c r="CO9" s="67">
        <f>(DATA!DO12/DATA!O12)*100</f>
        <v>1.5511892450879008</v>
      </c>
      <c r="CP9" s="66">
        <f>(DATA!DP12/DATA!P12)*100</f>
        <v>1.9175455417066156</v>
      </c>
      <c r="CQ9" s="66">
        <f>(DATA!DQ12/DATA!Q12)*100</f>
        <v>2.1798365122615802</v>
      </c>
      <c r="CR9" s="66">
        <f>(DATA!DR12/DATA!R12)*100</f>
        <v>1.6363636363636365</v>
      </c>
      <c r="CS9" s="66">
        <f>(DATA!DS12/DATA!S12)*100</f>
        <v>2.562625971782321</v>
      </c>
      <c r="CT9" s="66">
        <f>(DATA!DT12/DATA!T12)*100</f>
        <v>2.6985587243176941</v>
      </c>
      <c r="CU9" s="66">
        <f>(DATA!DU12/DATA!U12)*100</f>
        <v>2.7777777777777777</v>
      </c>
      <c r="CV9" s="66">
        <f>(DATA!DV12/DATA!V12)*100</f>
        <v>3.4433693796243601</v>
      </c>
      <c r="CW9" s="66">
        <f>(DATA!DW12/DATA!W12)*100</f>
        <v>3.6231884057971016</v>
      </c>
      <c r="CX9" s="66">
        <f>(DATA!DX12/DATA!X12)*100</f>
        <v>3.7002121140702329</v>
      </c>
      <c r="CY9" s="66">
        <f>(DATA!DY12/DATA!Y12)*100</f>
        <v>3.8614068044249632</v>
      </c>
      <c r="CZ9" s="66">
        <f>(DATA!DZ12/DATA!Z12)*100</f>
        <v>3.753609239653513</v>
      </c>
      <c r="DA9" s="66">
        <f>(DATA!EA12/DATA!AA12)*100</f>
        <v>3.7051872621670339</v>
      </c>
      <c r="DB9" s="71">
        <f t="shared" si="2"/>
        <v>100</v>
      </c>
      <c r="DC9" s="72">
        <f t="shared" si="3"/>
        <v>100</v>
      </c>
      <c r="DD9" s="72">
        <f t="shared" si="4"/>
        <v>100</v>
      </c>
      <c r="DE9" s="72">
        <f t="shared" si="5"/>
        <v>100</v>
      </c>
      <c r="DF9" s="72">
        <f t="shared" si="6"/>
        <v>100</v>
      </c>
      <c r="DG9" s="72">
        <f t="shared" si="7"/>
        <v>100</v>
      </c>
      <c r="DH9" s="72">
        <f t="shared" si="8"/>
        <v>100</v>
      </c>
      <c r="DI9" s="72">
        <f t="shared" si="9"/>
        <v>100</v>
      </c>
      <c r="DJ9" s="72">
        <f t="shared" si="10"/>
        <v>100</v>
      </c>
      <c r="DK9" s="72">
        <f t="shared" si="11"/>
        <v>100</v>
      </c>
      <c r="DL9" s="72">
        <f t="shared" si="12"/>
        <v>100</v>
      </c>
      <c r="DM9" s="72">
        <f t="shared" si="13"/>
        <v>100</v>
      </c>
      <c r="DN9" s="72">
        <f t="shared" si="13"/>
        <v>100</v>
      </c>
      <c r="DO9" s="71">
        <f t="shared" si="14"/>
        <v>100</v>
      </c>
      <c r="DP9" s="72">
        <f t="shared" si="15"/>
        <v>100</v>
      </c>
      <c r="DQ9" s="72">
        <f t="shared" si="16"/>
        <v>100</v>
      </c>
      <c r="DR9" s="72">
        <f t="shared" si="17"/>
        <v>100</v>
      </c>
      <c r="DS9" s="72">
        <f t="shared" si="18"/>
        <v>99.999999999999986</v>
      </c>
      <c r="DT9" s="72">
        <f t="shared" si="19"/>
        <v>100</v>
      </c>
      <c r="DU9" s="72">
        <f t="shared" si="20"/>
        <v>100</v>
      </c>
      <c r="DV9" s="72">
        <f t="shared" si="21"/>
        <v>99.999999999999986</v>
      </c>
      <c r="DW9" s="72">
        <f t="shared" si="22"/>
        <v>100</v>
      </c>
      <c r="DX9" s="72">
        <f t="shared" si="23"/>
        <v>100</v>
      </c>
      <c r="DY9" s="72">
        <f t="shared" si="24"/>
        <v>100</v>
      </c>
      <c r="DZ9" s="72">
        <f t="shared" si="25"/>
        <v>100.00000000000001</v>
      </c>
      <c r="EA9" s="72">
        <f t="shared" si="25"/>
        <v>100</v>
      </c>
    </row>
    <row r="10" spans="1:131">
      <c r="A10" s="44" t="str">
        <f>+DATA!A13</f>
        <v>Georgia</v>
      </c>
      <c r="B10" s="66">
        <f>(DATA!AB13/DATA!B13)*100</f>
        <v>70.089730807577268</v>
      </c>
      <c r="C10" s="66">
        <f>(DATA!AC13/DATA!C13)*100</f>
        <v>68.75</v>
      </c>
      <c r="D10" s="66">
        <f>(DATA!AD13/DATA!D13)*100</f>
        <v>64.096185737976782</v>
      </c>
      <c r="E10" s="66">
        <f>(DATA!AE13/DATA!E13)*100</f>
        <v>60.317460317460316</v>
      </c>
      <c r="F10" s="66">
        <f>(DATA!AF13/DATA!F13)*100</f>
        <v>63.919667590027693</v>
      </c>
      <c r="G10" s="66">
        <f>(DATA!AG13/DATA!G13)*100</f>
        <v>58.320950965824672</v>
      </c>
      <c r="H10" s="66">
        <f>(DATA!AH13/DATA!H13)*100</f>
        <v>56.858846918489071</v>
      </c>
      <c r="I10" s="66">
        <f>(DATA!AI13/DATA!I13)*100</f>
        <v>53.721488595438174</v>
      </c>
      <c r="J10" s="66">
        <f>(DATA!AJ13/DATA!J13)*100</f>
        <v>55.514929920780013</v>
      </c>
      <c r="K10" s="66">
        <f>(DATA!AK13/DATA!K13)*100</f>
        <v>50.127118644067792</v>
      </c>
      <c r="L10" s="66">
        <f>(DATA!AL13/DATA!L13)*100</f>
        <v>48.420840877087109</v>
      </c>
      <c r="M10" s="66">
        <f>(DATA!AM13/DATA!M13)*100</f>
        <v>48.627371820750909</v>
      </c>
      <c r="N10" s="66">
        <f>(DATA!AN13/DATA!N13)*100</f>
        <v>46.971345665578532</v>
      </c>
      <c r="O10" s="67">
        <f>(DATA!AO13/DATA!B13)*100</f>
        <v>29.910269192422735</v>
      </c>
      <c r="P10" s="68">
        <f>(DATA!AP13/DATA!C13)*100</f>
        <v>31.25</v>
      </c>
      <c r="Q10" s="68">
        <f>(DATA!AQ13/DATA!D13)*100</f>
        <v>35.903814262023218</v>
      </c>
      <c r="R10" s="68">
        <f>(DATA!AR13/DATA!E13)*100</f>
        <v>39.682539682539684</v>
      </c>
      <c r="S10" s="68">
        <f>(DATA!AS13/DATA!F13)*100</f>
        <v>36.0803324099723</v>
      </c>
      <c r="T10" s="68">
        <f>(DATA!AT13/DATA!G13)*100</f>
        <v>41.679049034175335</v>
      </c>
      <c r="U10" s="68">
        <f>(DATA!AU13/DATA!H13)*100</f>
        <v>43.141153081510936</v>
      </c>
      <c r="V10" s="68">
        <f>(DATA!AV13/DATA!I13)*100</f>
        <v>46.278511404561826</v>
      </c>
      <c r="W10" s="68">
        <f>(DATA!AW13/DATA!J13)*100</f>
        <v>44.485070079219987</v>
      </c>
      <c r="X10" s="68">
        <f>(DATA!AX13/DATA!K13)*100</f>
        <v>49.872881355932201</v>
      </c>
      <c r="Y10" s="68">
        <f>(DATA!AY13/DATA!L13)*100</f>
        <v>51.579159122912898</v>
      </c>
      <c r="Z10" s="68">
        <f>(DATA!AZ13/DATA!M13)*100</f>
        <v>51.372628179249091</v>
      </c>
      <c r="AA10" s="68">
        <f>(DATA!BA13/DATA!N13)*100</f>
        <v>53.028654334421475</v>
      </c>
      <c r="AB10" s="67">
        <f>(DATA!BB13/DATA!O13)*100</f>
        <v>86.241276171485552</v>
      </c>
      <c r="AC10" s="68">
        <f>(DATA!BC13/DATA!P13)*100</f>
        <v>86.384129846708746</v>
      </c>
      <c r="AD10" s="68">
        <f>(DATA!BD13/DATA!Q13)*100</f>
        <v>85.17126148705097</v>
      </c>
      <c r="AE10" s="68">
        <f>(DATA!BE13/DATA!R13)*100</f>
        <v>83.321504613200844</v>
      </c>
      <c r="AF10" s="68">
        <f>(DATA!BF13/DATA!S13)*100</f>
        <v>82.705718270571822</v>
      </c>
      <c r="AG10" s="68">
        <f>(DATA!BG13/DATA!T13)*100</f>
        <v>80.593607305936075</v>
      </c>
      <c r="AH10" s="68">
        <f>(DATA!BH13/DATA!U13)*100</f>
        <v>80.02689979825152</v>
      </c>
      <c r="AI10" s="68">
        <f>(DATA!BI13/DATA!V13)*100</f>
        <v>76.445264452644523</v>
      </c>
      <c r="AJ10" s="68">
        <f>(DATA!BJ13/DATA!W13)*100</f>
        <v>78.301301921884686</v>
      </c>
      <c r="AK10" s="68">
        <f>(DATA!BK13/DATA!X13)*100</f>
        <v>76.67600776029316</v>
      </c>
      <c r="AL10" s="68">
        <f>(DATA!BL13/DATA!Y13)*100</f>
        <v>74.840829739166153</v>
      </c>
      <c r="AM10" s="68">
        <f>(DATA!BM13/DATA!Z13)*100</f>
        <v>73.484690689439702</v>
      </c>
      <c r="AN10" s="68">
        <f>(DATA!BN13/DATA!AA13)*100</f>
        <v>71.407241508025393</v>
      </c>
      <c r="AO10" s="67">
        <f>(DATA!BO13/DATA!O13)*100</f>
        <v>12.861415752741776</v>
      </c>
      <c r="AP10" s="66">
        <f>(DATA!BP13/DATA!P13)*100</f>
        <v>12.533814247069433</v>
      </c>
      <c r="AQ10" s="66">
        <f>(DATA!BQ13/DATA!Q13)*100</f>
        <v>13.617376775271511</v>
      </c>
      <c r="AR10" s="66">
        <f>(DATA!BR13/DATA!R13)*100</f>
        <v>15.330021291696239</v>
      </c>
      <c r="AS10" s="66">
        <f>(DATA!BS13/DATA!S13)*100</f>
        <v>14.993026499302649</v>
      </c>
      <c r="AT10" s="66">
        <f>(DATA!BT13/DATA!T13)*100</f>
        <v>16.286149162861491</v>
      </c>
      <c r="AU10" s="66">
        <f>(DATA!BU13/DATA!U13)*100</f>
        <v>17.081371889710827</v>
      </c>
      <c r="AV10" s="66">
        <f>(DATA!BV13/DATA!V13)*100</f>
        <v>20.84870848708487</v>
      </c>
      <c r="AW10" s="66">
        <f>(DATA!BW13/DATA!W13)*100</f>
        <v>17.172969621822691</v>
      </c>
      <c r="AX10" s="66">
        <f>(DATA!BX13/DATA!X13)*100</f>
        <v>18.366027161026082</v>
      </c>
      <c r="AY10" s="66">
        <f>(DATA!BY13/DATA!Y13)*100</f>
        <v>19.613883754364345</v>
      </c>
      <c r="AZ10" s="66">
        <f>(DATA!BZ13/DATA!Z13)*100</f>
        <v>20.516559050197873</v>
      </c>
      <c r="BA10" s="66">
        <f>(DATA!CA13/DATA!AA13)*100</f>
        <v>22.769690182904068</v>
      </c>
      <c r="BB10" s="35">
        <f>IF(DATA!CB13&gt;0,(DATA!CB13/DATA!BO13)*100,"NA")</f>
        <v>62.403100775193799</v>
      </c>
      <c r="BC10" s="70">
        <f>IF(DATA!CC13&gt;0,(DATA!CC13/DATA!BP13)*100,"NA")</f>
        <v>42.805755395683455</v>
      </c>
      <c r="BD10" s="70">
        <f>IF(DATA!CD13&gt;0,(DATA!CD13/DATA!BQ13)*100,"NA")</f>
        <v>39.877300613496928</v>
      </c>
      <c r="BE10" s="70">
        <f>IF(DATA!CE13&gt;0,(DATA!CE13/DATA!BR13)*100,"NA")</f>
        <v>39.120370370370374</v>
      </c>
      <c r="BF10" s="70">
        <f>IF(DATA!CF13&gt;0,(DATA!CF13/DATA!BS13)*100,"NA")</f>
        <v>57.20930232558139</v>
      </c>
      <c r="BG10" s="70">
        <f>IF(DATA!CG13&gt;0,(DATA!CG13/DATA!BT13)*100,"NA")</f>
        <v>55.140186915887845</v>
      </c>
      <c r="BH10" s="70">
        <f>IF(DATA!CH13&gt;0,(DATA!CH13/DATA!BU13)*100,"NA")</f>
        <v>48.031496062992126</v>
      </c>
      <c r="BI10" s="70">
        <f>IF(DATA!CI13&gt;0,(DATA!CI13/DATA!BV13)*100,"NA")</f>
        <v>58.112094395280231</v>
      </c>
      <c r="BJ10" s="70">
        <f>IF(DATA!CJ13&gt;0,(DATA!CJ13/DATA!BW13)*100,"NA")</f>
        <v>48.375451263537904</v>
      </c>
      <c r="BK10" s="70">
        <f>IF(DATA!CK13&gt;0,(DATA!CK13/DATA!BX13)*100,"NA")</f>
        <v>25.586854460093893</v>
      </c>
      <c r="BL10" s="70">
        <f>IF(DATA!CL13&gt;0,(DATA!CL13/DATA!BY13)*100,"NA")</f>
        <v>20.732984293193716</v>
      </c>
      <c r="BM10" s="70">
        <f>IF(DATA!CM13&gt;0,(DATA!CM13/DATA!BZ13)*100,"NA")</f>
        <v>19.898477157360407</v>
      </c>
      <c r="BN10" s="70">
        <f>IF(DATA!CN13&gt;0,(DATA!CN13/DATA!CA13)*100,"NA")</f>
        <v>17.78688524590164</v>
      </c>
      <c r="BO10" s="67">
        <f>(DATA!CO13/DATA!O13)*100</f>
        <v>4.9850448654037885E-2</v>
      </c>
      <c r="BP10" s="66">
        <f>(DATA!CP13/DATA!P13)*100</f>
        <v>0.27051397655545539</v>
      </c>
      <c r="BQ10" s="66">
        <f>(DATA!CQ13/DATA!Q13)*100</f>
        <v>0.25062656641604009</v>
      </c>
      <c r="BR10" s="66">
        <f>(DATA!CR13/DATA!R13)*100</f>
        <v>0.24840312278211499</v>
      </c>
      <c r="BS10" s="66">
        <f>(DATA!CS13/DATA!S13)*100</f>
        <v>0.48814504881450488</v>
      </c>
      <c r="BT10" s="66">
        <f>(DATA!CT13/DATA!T13)*100</f>
        <v>0.76103500761035003</v>
      </c>
      <c r="BU10" s="66">
        <f>(DATA!CU13/DATA!U13)*100</f>
        <v>0.53799596503026226</v>
      </c>
      <c r="BV10" s="66">
        <f>(DATA!CV13/DATA!V13)*100</f>
        <v>0.49200492004920049</v>
      </c>
      <c r="BW10" s="66">
        <f>(DATA!CW13/DATA!W13)*100</f>
        <v>0.99194048357098574</v>
      </c>
      <c r="BX10" s="66">
        <f>(DATA!CX13/DATA!X13)*100</f>
        <v>1.7460659624919166</v>
      </c>
      <c r="BY10" s="66">
        <f>(DATA!CY13/DATA!Y13)*100</f>
        <v>1.8484288354898337</v>
      </c>
      <c r="BZ10" s="66">
        <f>(DATA!CZ13/DATA!Z13)*100</f>
        <v>2.1870443657571341</v>
      </c>
      <c r="CA10" s="66">
        <f>(DATA!DA13/DATA!AA13)*100</f>
        <v>2.4822695035460995</v>
      </c>
      <c r="CB10" s="67">
        <f>(DATA!DB13/DATA!O13)*100</f>
        <v>0</v>
      </c>
      <c r="CC10" s="66">
        <f>(DATA!DC13/DATA!P13)*100</f>
        <v>0</v>
      </c>
      <c r="CD10" s="66">
        <f>(DATA!DD13/DATA!Q13)*100</f>
        <v>0</v>
      </c>
      <c r="CE10" s="66">
        <f>(DATA!DE13/DATA!R13)*100</f>
        <v>0</v>
      </c>
      <c r="CF10" s="66">
        <f>(DATA!DF13/DATA!S13)*100</f>
        <v>0</v>
      </c>
      <c r="CG10" s="66">
        <f>(DATA!DG13/DATA!T13)*100</f>
        <v>0</v>
      </c>
      <c r="CH10" s="66">
        <f>(DATA!DH13/DATA!U13)*100</f>
        <v>0</v>
      </c>
      <c r="CI10" s="66">
        <f>(DATA!DI13/DATA!V13)*100</f>
        <v>0.12300123001230012</v>
      </c>
      <c r="CJ10" s="66">
        <f>(DATA!DJ13/DATA!W13)*100</f>
        <v>0.12399256044637322</v>
      </c>
      <c r="CK10" s="66">
        <f>(DATA!DK13/DATA!X13)*100</f>
        <v>0.45268376805345978</v>
      </c>
      <c r="CL10" s="66">
        <f>(DATA!DL13/DATA!Y13)*100</f>
        <v>0.67775723967960566</v>
      </c>
      <c r="CM10" s="66">
        <f>(DATA!DM13/DATA!Z13)*100</f>
        <v>0.79150177046448644</v>
      </c>
      <c r="CN10" s="66">
        <f>(DATA!DN13/DATA!AA13)*100</f>
        <v>0.61590145576707722</v>
      </c>
      <c r="CO10" s="67">
        <f>(DATA!DO13/DATA!O13)*100</f>
        <v>0.84745762711864403</v>
      </c>
      <c r="CP10" s="66">
        <f>(DATA!DP13/DATA!P13)*100</f>
        <v>0.81154192966636607</v>
      </c>
      <c r="CQ10" s="66">
        <f>(DATA!DQ13/DATA!Q13)*100</f>
        <v>0.960735171261487</v>
      </c>
      <c r="CR10" s="66">
        <f>(DATA!DR13/DATA!R13)*100</f>
        <v>1.1000709723207949</v>
      </c>
      <c r="CS10" s="66">
        <f>(DATA!DS13/DATA!S13)*100</f>
        <v>1.813110181311018</v>
      </c>
      <c r="CT10" s="66">
        <f>(DATA!DT13/DATA!T13)*100</f>
        <v>2.359208523592085</v>
      </c>
      <c r="CU10" s="66">
        <f>(DATA!DU13/DATA!U13)*100</f>
        <v>2.3537323470073974</v>
      </c>
      <c r="CV10" s="66">
        <f>(DATA!DV13/DATA!V13)*100</f>
        <v>2.0910209102091022</v>
      </c>
      <c r="CW10" s="66">
        <f>(DATA!DW13/DATA!W13)*100</f>
        <v>3.4097954122752636</v>
      </c>
      <c r="CX10" s="66">
        <f>(DATA!DX13/DATA!X13)*100</f>
        <v>2.7592153481353741</v>
      </c>
      <c r="CY10" s="66">
        <f>(DATA!DY13/DATA!Y13)*100</f>
        <v>3.0191004313000613</v>
      </c>
      <c r="CZ10" s="66">
        <f>(DATA!DZ13/DATA!Z13)*100</f>
        <v>3.020204124140804</v>
      </c>
      <c r="DA10" s="66">
        <f>(DATA!EA13/DATA!AA13)*100</f>
        <v>2.7248973497573723</v>
      </c>
      <c r="DB10" s="71">
        <f t="shared" si="2"/>
        <v>100</v>
      </c>
      <c r="DC10" s="72">
        <f t="shared" si="3"/>
        <v>100</v>
      </c>
      <c r="DD10" s="72">
        <f t="shared" si="4"/>
        <v>100</v>
      </c>
      <c r="DE10" s="72">
        <f t="shared" si="5"/>
        <v>100</v>
      </c>
      <c r="DF10" s="72">
        <f t="shared" si="6"/>
        <v>100</v>
      </c>
      <c r="DG10" s="72">
        <f t="shared" si="7"/>
        <v>100</v>
      </c>
      <c r="DH10" s="72">
        <f t="shared" si="8"/>
        <v>100</v>
      </c>
      <c r="DI10" s="72">
        <f t="shared" si="9"/>
        <v>100</v>
      </c>
      <c r="DJ10" s="72">
        <f t="shared" si="10"/>
        <v>100</v>
      </c>
      <c r="DK10" s="72">
        <f t="shared" si="11"/>
        <v>100</v>
      </c>
      <c r="DL10" s="72">
        <f t="shared" si="12"/>
        <v>100</v>
      </c>
      <c r="DM10" s="72">
        <f t="shared" si="13"/>
        <v>100</v>
      </c>
      <c r="DN10" s="72">
        <f t="shared" si="13"/>
        <v>100</v>
      </c>
      <c r="DO10" s="71">
        <f t="shared" si="14"/>
        <v>100.00000000000001</v>
      </c>
      <c r="DP10" s="83">
        <f t="shared" si="15"/>
        <v>99.999999999999986</v>
      </c>
      <c r="DQ10" s="72">
        <f t="shared" si="16"/>
        <v>100.00000000000001</v>
      </c>
      <c r="DR10" s="72">
        <f t="shared" si="17"/>
        <v>100</v>
      </c>
      <c r="DS10" s="72">
        <f t="shared" si="18"/>
        <v>99.999999999999986</v>
      </c>
      <c r="DT10" s="72">
        <f t="shared" si="19"/>
        <v>100</v>
      </c>
      <c r="DU10" s="72">
        <f t="shared" si="20"/>
        <v>100</v>
      </c>
      <c r="DV10" s="72">
        <f t="shared" si="21"/>
        <v>100</v>
      </c>
      <c r="DW10" s="72">
        <f t="shared" si="22"/>
        <v>99.999999999999986</v>
      </c>
      <c r="DX10" s="72">
        <f t="shared" si="23"/>
        <v>99.999999999999986</v>
      </c>
      <c r="DY10" s="72">
        <f t="shared" si="24"/>
        <v>100</v>
      </c>
      <c r="DZ10" s="72">
        <f t="shared" si="25"/>
        <v>100</v>
      </c>
      <c r="EA10" s="72">
        <f t="shared" si="25"/>
        <v>100.00000000000001</v>
      </c>
    </row>
    <row r="11" spans="1:131">
      <c r="A11" s="44" t="str">
        <f>+DATA!A14</f>
        <v>Kentucky</v>
      </c>
      <c r="B11" s="66">
        <f>(DATA!AB14/DATA!B14)*100</f>
        <v>69.399428026692092</v>
      </c>
      <c r="C11" s="66">
        <f>(DATA!AC14/DATA!C14)*100</f>
        <v>69.099999999999994</v>
      </c>
      <c r="D11" s="66">
        <f>(DATA!AD14/DATA!D14)*100</f>
        <v>64.607329842931932</v>
      </c>
      <c r="E11" s="66">
        <f>(DATA!AE14/DATA!E14)*100</f>
        <v>62.589194699286445</v>
      </c>
      <c r="F11" s="66">
        <f>(DATA!AF14/DATA!F14)*100</f>
        <v>55.913978494623649</v>
      </c>
      <c r="G11" s="66">
        <f>(DATA!AG14/DATA!G14)*100</f>
        <v>58.4</v>
      </c>
      <c r="H11" s="66">
        <f>(DATA!AH14/DATA!H14)*100</f>
        <v>55.76036866359447</v>
      </c>
      <c r="I11" s="66">
        <f>(DATA!AI14/DATA!I14)*100</f>
        <v>56.158484065460812</v>
      </c>
      <c r="J11" s="66">
        <f>(DATA!AJ14/DATA!J14)*100</f>
        <v>55.360281195079089</v>
      </c>
      <c r="K11" s="66">
        <f>(DATA!AK14/DATA!K14)*100</f>
        <v>45.927318295739347</v>
      </c>
      <c r="L11" s="66">
        <f>(DATA!AL14/DATA!L14)*100</f>
        <v>43.436176648517851</v>
      </c>
      <c r="M11" s="66">
        <f>(DATA!AM14/DATA!M14)*100</f>
        <v>44.476082004555813</v>
      </c>
      <c r="N11" s="66">
        <f>(DATA!AN14/DATA!N14)*100</f>
        <v>44.977733795150918</v>
      </c>
      <c r="O11" s="67">
        <f>(DATA!AO14/DATA!B14)*100</f>
        <v>30.600571973307911</v>
      </c>
      <c r="P11" s="68">
        <f>(DATA!AP14/DATA!C14)*100</f>
        <v>30.9</v>
      </c>
      <c r="Q11" s="68">
        <f>(DATA!AQ14/DATA!D14)*100</f>
        <v>35.392670157068061</v>
      </c>
      <c r="R11" s="68">
        <f>(DATA!AR14/DATA!E14)*100</f>
        <v>37.410805300713555</v>
      </c>
      <c r="S11" s="68">
        <f>(DATA!AS14/DATA!F14)*100</f>
        <v>44.086021505376344</v>
      </c>
      <c r="T11" s="68">
        <f>(DATA!AT14/DATA!G14)*100</f>
        <v>41.6</v>
      </c>
      <c r="U11" s="68">
        <f>(DATA!AU14/DATA!H14)*100</f>
        <v>44.23963133640553</v>
      </c>
      <c r="V11" s="68">
        <f>(DATA!AV14/DATA!I14)*100</f>
        <v>43.841515934539188</v>
      </c>
      <c r="W11" s="68">
        <f>(DATA!AW14/DATA!J14)*100</f>
        <v>44.639718804920911</v>
      </c>
      <c r="X11" s="68">
        <f>(DATA!AX14/DATA!K14)*100</f>
        <v>54.072681704260653</v>
      </c>
      <c r="Y11" s="68">
        <f>(DATA!AY14/DATA!L14)*100</f>
        <v>56.563823351482156</v>
      </c>
      <c r="Z11" s="68">
        <f>(DATA!AZ14/DATA!M14)*100</f>
        <v>55.523917995444194</v>
      </c>
      <c r="AA11" s="68">
        <f>(DATA!BA14/DATA!N14)*100</f>
        <v>55.022266204849082</v>
      </c>
      <c r="AB11" s="67">
        <f>(DATA!BB14/DATA!O14)*100</f>
        <v>92.469018112488087</v>
      </c>
      <c r="AC11" s="68">
        <f>(DATA!BC14/DATA!P14)*100</f>
        <v>92</v>
      </c>
      <c r="AD11" s="68">
        <f>(DATA!BD14/DATA!Q14)*100</f>
        <v>91.099476439790578</v>
      </c>
      <c r="AE11" s="68">
        <f>(DATA!BE14/DATA!R14)*100</f>
        <v>90.316004077471973</v>
      </c>
      <c r="AF11" s="68">
        <f>(DATA!BF14/DATA!S14)*100</f>
        <v>88.468468468468458</v>
      </c>
      <c r="AG11" s="68">
        <f>(DATA!BG14/DATA!T14)*100</f>
        <v>88.451208594449412</v>
      </c>
      <c r="AH11" s="68">
        <f>(DATA!BH14/DATA!U14)*100</f>
        <v>89.156626506024097</v>
      </c>
      <c r="AI11" s="68">
        <f>(DATA!BI14/DATA!V14)*100</f>
        <v>89.149305555555557</v>
      </c>
      <c r="AJ11" s="68">
        <f>(DATA!BJ14/DATA!W14)*100</f>
        <v>87.179487179487182</v>
      </c>
      <c r="AK11" s="68">
        <f>(DATA!BK14/DATA!X14)*100</f>
        <v>86.70886075949366</v>
      </c>
      <c r="AL11" s="68">
        <f>(DATA!BL14/DATA!Y14)*100</f>
        <v>86.740331491712709</v>
      </c>
      <c r="AM11" s="68">
        <f>(DATA!BM14/DATA!Z14)*100</f>
        <v>86.436781609195407</v>
      </c>
      <c r="AN11" s="68">
        <f>(DATA!BN14/DATA!AA14)*100</f>
        <v>85.977125808055703</v>
      </c>
      <c r="AO11" s="67">
        <f>(DATA!BO14/DATA!O14)*100</f>
        <v>6.7683508102955185</v>
      </c>
      <c r="AP11" s="66">
        <f>(DATA!BP14/DATA!P14)*100</f>
        <v>7.1</v>
      </c>
      <c r="AQ11" s="66">
        <f>(DATA!BQ14/DATA!Q14)*100</f>
        <v>8.0628272251308903</v>
      </c>
      <c r="AR11" s="66">
        <f>(DATA!BR14/DATA!R14)*100</f>
        <v>8.5626911314984699</v>
      </c>
      <c r="AS11" s="66">
        <f>(DATA!BS14/DATA!S14)*100</f>
        <v>9.5495495495495497</v>
      </c>
      <c r="AT11" s="66">
        <f>(DATA!BT14/DATA!T14)*100</f>
        <v>9.9373321396598033</v>
      </c>
      <c r="AU11" s="66">
        <f>(DATA!BU14/DATA!U14)*100</f>
        <v>9.0824837812789614</v>
      </c>
      <c r="AV11" s="66">
        <f>(DATA!BV14/DATA!V14)*100</f>
        <v>8.59375</v>
      </c>
      <c r="AW11" s="66">
        <f>(DATA!BW14/DATA!W14)*100</f>
        <v>9.549071618037134</v>
      </c>
      <c r="AX11" s="66">
        <f>(DATA!BX14/DATA!X14)*100</f>
        <v>9.4936708860759502</v>
      </c>
      <c r="AY11" s="66">
        <f>(DATA!BY14/DATA!Y14)*100</f>
        <v>9.5764272559852675</v>
      </c>
      <c r="AZ11" s="66">
        <f>(DATA!BZ14/DATA!Z14)*100</f>
        <v>9.5977011494252871</v>
      </c>
      <c r="BA11" s="66">
        <f>(DATA!CA14/DATA!AA14)*100</f>
        <v>9.2491297861760309</v>
      </c>
      <c r="BB11" s="35">
        <f>IF(DATA!CB14&gt;0,(DATA!CB14/DATA!BO14)*100,"NA")</f>
        <v>35.2112676056338</v>
      </c>
      <c r="BC11" s="70">
        <f>IF(DATA!CC14&gt;0,(DATA!CC14/DATA!BP14)*100,"NA")</f>
        <v>35.2112676056338</v>
      </c>
      <c r="BD11" s="70">
        <f>IF(DATA!CD14&gt;0,(DATA!CD14/DATA!BQ14)*100,"NA")</f>
        <v>37.662337662337663</v>
      </c>
      <c r="BE11" s="70">
        <f>IF(DATA!CE14&gt;0,(DATA!CE14/DATA!BR14)*100,"NA")</f>
        <v>35.714285714285715</v>
      </c>
      <c r="BF11" s="70">
        <f>IF(DATA!CF14&gt;0,(DATA!CF14/DATA!BS14)*100,"NA")</f>
        <v>33.018867924528301</v>
      </c>
      <c r="BG11" s="70">
        <f>IF(DATA!CG14&gt;0,(DATA!CG14/DATA!BT14)*100,"NA")</f>
        <v>29.72972972972973</v>
      </c>
      <c r="BH11" s="70">
        <f>IF(DATA!CH14&gt;0,(DATA!CH14/DATA!BU14)*100,"NA")</f>
        <v>35.714285714285715</v>
      </c>
      <c r="BI11" s="70">
        <f>IF(DATA!CI14&gt;0,(DATA!CI14/DATA!BV14)*100,"NA")</f>
        <v>32.323232323232325</v>
      </c>
      <c r="BJ11" s="70">
        <f>IF(DATA!CJ14&gt;0,(DATA!CJ14/DATA!BW14)*100,"NA")</f>
        <v>33.333333333333329</v>
      </c>
      <c r="BK11" s="70">
        <f>IF(DATA!CK14&gt;0,(DATA!CK14/DATA!BX14)*100,"NA")</f>
        <v>25.333333333333336</v>
      </c>
      <c r="BL11" s="70">
        <f>IF(DATA!CL14&gt;0,(DATA!CL14/DATA!BY14)*100,"NA")</f>
        <v>20.512820512820511</v>
      </c>
      <c r="BM11" s="70">
        <f>IF(DATA!CM14&gt;0,(DATA!CM14/DATA!BZ14)*100,"NA")</f>
        <v>23.353293413173652</v>
      </c>
      <c r="BN11" s="70">
        <f>IF(DATA!CN14&gt;0,(DATA!CN14/DATA!CA14)*100,"NA")</f>
        <v>21.50537634408602</v>
      </c>
      <c r="BO11" s="67">
        <f>(DATA!CO14/DATA!O14)*100</f>
        <v>0.19065776930409914</v>
      </c>
      <c r="BP11" s="66">
        <f>(DATA!CP14/DATA!P14)*100</f>
        <v>0.3</v>
      </c>
      <c r="BQ11" s="66">
        <f>(DATA!CQ14/DATA!Q14)*100</f>
        <v>0.10471204188481677</v>
      </c>
      <c r="BR11" s="66">
        <f>(DATA!CR14/DATA!R14)*100</f>
        <v>0.40774719673802245</v>
      </c>
      <c r="BS11" s="66">
        <f>(DATA!CS14/DATA!S14)*100</f>
        <v>0.54054054054054057</v>
      </c>
      <c r="BT11" s="66">
        <f>(DATA!CT14/DATA!T14)*100</f>
        <v>0.35810205908683973</v>
      </c>
      <c r="BU11" s="66">
        <f>(DATA!CU14/DATA!U14)*100</f>
        <v>0.46339202965708987</v>
      </c>
      <c r="BV11" s="66">
        <f>(DATA!CV14/DATA!V14)*100</f>
        <v>0.78125</v>
      </c>
      <c r="BW11" s="66">
        <f>(DATA!CW14/DATA!W14)*100</f>
        <v>0.61892130857648098</v>
      </c>
      <c r="BX11" s="66">
        <f>(DATA!CX14/DATA!X14)*100</f>
        <v>0.88607594936708867</v>
      </c>
      <c r="BY11" s="66">
        <f>(DATA!CY14/DATA!Y14)*100</f>
        <v>0.98219766728054014</v>
      </c>
      <c r="BZ11" s="66">
        <f>(DATA!CZ14/DATA!Z14)*100</f>
        <v>0.97701149425287359</v>
      </c>
      <c r="CA11" s="66">
        <f>(DATA!DA14/DATA!AA14)*100</f>
        <v>1.2928891098955742</v>
      </c>
      <c r="CB11" s="67">
        <f>(DATA!DB14/DATA!O14)*100</f>
        <v>0</v>
      </c>
      <c r="CC11" s="66">
        <f>(DATA!DC14/DATA!P14)*100</f>
        <v>0</v>
      </c>
      <c r="CD11" s="66">
        <f>(DATA!DD14/DATA!Q14)*100</f>
        <v>0</v>
      </c>
      <c r="CE11" s="66">
        <f>(DATA!DE14/DATA!R14)*100</f>
        <v>0</v>
      </c>
      <c r="CF11" s="66">
        <f>(DATA!DF14/DATA!S14)*100</f>
        <v>0</v>
      </c>
      <c r="CG11" s="66">
        <f>(DATA!DG14/DATA!T14)*100</f>
        <v>0</v>
      </c>
      <c r="CH11" s="66">
        <f>(DATA!DH14/DATA!U14)*100</f>
        <v>0</v>
      </c>
      <c r="CI11" s="66">
        <f>(DATA!DI14/DATA!V14)*100</f>
        <v>0</v>
      </c>
      <c r="CJ11" s="66">
        <f>(DATA!DJ14/DATA!W14)*100</f>
        <v>0.70733863837312105</v>
      </c>
      <c r="CK11" s="66">
        <f>(DATA!DK14/DATA!X14)*100</f>
        <v>1.2025316455696202</v>
      </c>
      <c r="CL11" s="66">
        <f>(DATA!DL14/DATA!Y14)*100</f>
        <v>0.92081031307550654</v>
      </c>
      <c r="CM11" s="66">
        <f>(DATA!DM14/DATA!Z14)*100</f>
        <v>0.97701149425287359</v>
      </c>
      <c r="CN11" s="66">
        <f>(DATA!DN14/DATA!AA14)*100</f>
        <v>1.4420686225758328</v>
      </c>
      <c r="CO11" s="67">
        <f>(DATA!DO14/DATA!O14)*100</f>
        <v>0.57197330791229739</v>
      </c>
      <c r="CP11" s="66">
        <f>(DATA!DP14/DATA!P14)*100</f>
        <v>0.6</v>
      </c>
      <c r="CQ11" s="66">
        <f>(DATA!DQ14/DATA!Q14)*100</f>
        <v>0.73298429319371727</v>
      </c>
      <c r="CR11" s="66">
        <f>(DATA!DR14/DATA!R14)*100</f>
        <v>0.7135575942915392</v>
      </c>
      <c r="CS11" s="66">
        <f>(DATA!DS14/DATA!S14)*100</f>
        <v>1.4414414414414414</v>
      </c>
      <c r="CT11" s="66">
        <f>(DATA!DT14/DATA!T14)*100</f>
        <v>1.2533572068039391</v>
      </c>
      <c r="CU11" s="66">
        <f>(DATA!DU14/DATA!U14)*100</f>
        <v>1.2974976830398517</v>
      </c>
      <c r="CV11" s="66">
        <f>(DATA!DV14/DATA!V14)*100</f>
        <v>1.4756944444444444</v>
      </c>
      <c r="CW11" s="66">
        <f>(DATA!DW14/DATA!W14)*100</f>
        <v>1.9451812555260832</v>
      </c>
      <c r="CX11" s="66">
        <f>(DATA!DX14/DATA!X14)*100</f>
        <v>1.7088607594936709</v>
      </c>
      <c r="CY11" s="66">
        <f>(DATA!DY14/DATA!Y14)*100</f>
        <v>1.780233271945979</v>
      </c>
      <c r="CZ11" s="66">
        <f>(DATA!DZ14/DATA!Z14)*100</f>
        <v>2.0114942528735633</v>
      </c>
      <c r="DA11" s="66">
        <f>(DATA!EA14/DATA!AA14)*100</f>
        <v>2.0387866732968671</v>
      </c>
      <c r="DB11" s="71">
        <f t="shared" si="2"/>
        <v>100</v>
      </c>
      <c r="DC11" s="72">
        <f t="shared" si="3"/>
        <v>100</v>
      </c>
      <c r="DD11" s="72">
        <f t="shared" si="4"/>
        <v>100</v>
      </c>
      <c r="DE11" s="72">
        <f t="shared" si="5"/>
        <v>100</v>
      </c>
      <c r="DF11" s="72">
        <f t="shared" si="6"/>
        <v>100</v>
      </c>
      <c r="DG11" s="72">
        <f t="shared" si="7"/>
        <v>100</v>
      </c>
      <c r="DH11" s="72">
        <f t="shared" si="8"/>
        <v>100</v>
      </c>
      <c r="DI11" s="72">
        <f t="shared" si="9"/>
        <v>100</v>
      </c>
      <c r="DJ11" s="72">
        <f t="shared" si="10"/>
        <v>100</v>
      </c>
      <c r="DK11" s="72">
        <f t="shared" si="11"/>
        <v>100</v>
      </c>
      <c r="DL11" s="72">
        <f t="shared" si="12"/>
        <v>100</v>
      </c>
      <c r="DM11" s="72">
        <f t="shared" si="13"/>
        <v>100</v>
      </c>
      <c r="DN11" s="72">
        <f t="shared" si="13"/>
        <v>100</v>
      </c>
      <c r="DO11" s="71">
        <f t="shared" si="14"/>
        <v>100</v>
      </c>
      <c r="DP11" s="72">
        <f t="shared" si="15"/>
        <v>99.999999999999986</v>
      </c>
      <c r="DQ11" s="72">
        <f t="shared" si="16"/>
        <v>100.00000000000001</v>
      </c>
      <c r="DR11" s="72">
        <f t="shared" si="17"/>
        <v>100.00000000000001</v>
      </c>
      <c r="DS11" s="72">
        <f t="shared" si="18"/>
        <v>100</v>
      </c>
      <c r="DT11" s="72">
        <f t="shared" si="19"/>
        <v>100</v>
      </c>
      <c r="DU11" s="72">
        <f t="shared" si="20"/>
        <v>100</v>
      </c>
      <c r="DV11" s="72">
        <f t="shared" si="21"/>
        <v>100</v>
      </c>
      <c r="DW11" s="72">
        <f t="shared" si="22"/>
        <v>99.999999999999986</v>
      </c>
      <c r="DX11" s="72">
        <f t="shared" si="23"/>
        <v>99.999999999999986</v>
      </c>
      <c r="DY11" s="72">
        <f t="shared" si="24"/>
        <v>100</v>
      </c>
      <c r="DZ11" s="72">
        <f t="shared" si="25"/>
        <v>100.00000000000001</v>
      </c>
      <c r="EA11" s="72">
        <f t="shared" si="25"/>
        <v>100</v>
      </c>
    </row>
    <row r="12" spans="1:131">
      <c r="A12" s="44" t="str">
        <f>+DATA!A15</f>
        <v>Louisiana</v>
      </c>
      <c r="B12" s="66">
        <f>(DATA!AB15/DATA!B15)*100</f>
        <v>64.833759590792837</v>
      </c>
      <c r="C12" s="66">
        <f>(DATA!AC15/DATA!C15)*100</f>
        <v>63.032705649157585</v>
      </c>
      <c r="D12" s="66">
        <f>(DATA!AD15/DATA!D15)*100</f>
        <v>62.195121951219512</v>
      </c>
      <c r="E12" s="66">
        <f>(DATA!AE15/DATA!E15)*100</f>
        <v>60.246433203631646</v>
      </c>
      <c r="F12" s="66">
        <f>(DATA!AF15/DATA!F15)*100</f>
        <v>53.681506849315063</v>
      </c>
      <c r="G12" s="66">
        <f>(DATA!AG15/DATA!G15)*100</f>
        <v>53.041988003427591</v>
      </c>
      <c r="H12" s="66">
        <f>(DATA!AH15/DATA!H15)*100</f>
        <v>51.763668430335095</v>
      </c>
      <c r="I12" s="66">
        <f>(DATA!AI15/DATA!I15)*100</f>
        <v>50.884495317377734</v>
      </c>
      <c r="J12" s="66">
        <f>(DATA!AJ15/DATA!J15)*100</f>
        <v>54.024390243902445</v>
      </c>
      <c r="K12" s="66">
        <f>(DATA!AK15/DATA!K15)*100</f>
        <v>51.04456824512534</v>
      </c>
      <c r="L12" s="66">
        <f>(DATA!AL15/DATA!L15)*100</f>
        <v>49.232012934518998</v>
      </c>
      <c r="M12" s="66">
        <f>(DATA!AM15/DATA!M15)*100</f>
        <v>48.270440251572325</v>
      </c>
      <c r="N12" s="66">
        <f>(DATA!AN15/DATA!N15)*100</f>
        <v>46.651270207852193</v>
      </c>
      <c r="O12" s="67">
        <f>(DATA!AO15/DATA!B15)*100</f>
        <v>35.166240409207163</v>
      </c>
      <c r="P12" s="68">
        <f>(DATA!AP15/DATA!C15)*100</f>
        <v>36.967294350842415</v>
      </c>
      <c r="Q12" s="68">
        <f>(DATA!AQ15/DATA!D15)*100</f>
        <v>37.804878048780488</v>
      </c>
      <c r="R12" s="68">
        <f>(DATA!AR15/DATA!E15)*100</f>
        <v>39.753566796368354</v>
      </c>
      <c r="S12" s="68">
        <f>(DATA!AS15/DATA!F15)*100</f>
        <v>46.31849315068493</v>
      </c>
      <c r="T12" s="68">
        <f>(DATA!AT15/DATA!G15)*100</f>
        <v>46.958011996572409</v>
      </c>
      <c r="U12" s="68">
        <f>(DATA!AU15/DATA!H15)*100</f>
        <v>48.236331569664905</v>
      </c>
      <c r="V12" s="68">
        <f>(DATA!AV15/DATA!I15)*100</f>
        <v>49.115504682622266</v>
      </c>
      <c r="W12" s="68">
        <f>(DATA!AW15/DATA!J15)*100</f>
        <v>45.975609756097562</v>
      </c>
      <c r="X12" s="68">
        <f>(DATA!AX15/DATA!K15)*100</f>
        <v>48.955431754874652</v>
      </c>
      <c r="Y12" s="68">
        <f>(DATA!AY15/DATA!L15)*100</f>
        <v>50.767987065481002</v>
      </c>
      <c r="Z12" s="68">
        <f>(DATA!AZ15/DATA!M15)*100</f>
        <v>51.729559748427675</v>
      </c>
      <c r="AA12" s="68">
        <f>(DATA!BA15/DATA!N15)*100</f>
        <v>53.348729792147807</v>
      </c>
      <c r="AB12" s="67">
        <f>(DATA!BB15/DATA!O15)*100</f>
        <v>81.905370843989772</v>
      </c>
      <c r="AC12" s="68">
        <f>(DATA!BC15/DATA!P15)*100</f>
        <v>72.420634920634924</v>
      </c>
      <c r="AD12" s="68">
        <f>(DATA!BD15/DATA!Q15)*100</f>
        <v>76.878612716763001</v>
      </c>
      <c r="AE12" s="68">
        <f>(DATA!BE15/DATA!R15)*100</f>
        <v>76.818181818181813</v>
      </c>
      <c r="AF12" s="68">
        <f>(DATA!BF15/DATA!S15)*100</f>
        <v>68.647717484926787</v>
      </c>
      <c r="AG12" s="68">
        <f>(DATA!BG15/DATA!T15)*100</f>
        <v>70.138888888888886</v>
      </c>
      <c r="AH12" s="68">
        <f>(DATA!BH15/DATA!U15)*100</f>
        <v>68.971792538671522</v>
      </c>
      <c r="AI12" s="68">
        <f>(DATA!BI15/DATA!V15)*100</f>
        <v>71.199143468950751</v>
      </c>
      <c r="AJ12" s="68">
        <f>(DATA!BJ15/DATA!W15)*100</f>
        <v>71.200980392156865</v>
      </c>
      <c r="AK12" s="68">
        <f>(DATA!BK15/DATA!X15)*100</f>
        <v>81.77339901477832</v>
      </c>
      <c r="AL12" s="68">
        <f>(DATA!BL15/DATA!Y15)*100</f>
        <v>78.122448979591837</v>
      </c>
      <c r="AM12" s="68">
        <f>(DATA!BM15/DATA!Z15)*100</f>
        <v>74.04153354632588</v>
      </c>
      <c r="AN12" s="68">
        <f>(DATA!BN15/DATA!AA15)*100</f>
        <v>72.996108949416339</v>
      </c>
      <c r="AO12" s="67">
        <f>(DATA!BO15/DATA!O15)*100</f>
        <v>16.751918158567776</v>
      </c>
      <c r="AP12" s="66">
        <f>(DATA!BP15/DATA!P15)*100</f>
        <v>25.694444444444443</v>
      </c>
      <c r="AQ12" s="66">
        <f>(DATA!BQ15/DATA!Q15)*100</f>
        <v>21.772639691714836</v>
      </c>
      <c r="AR12" s="66">
        <f>(DATA!BR15/DATA!R15)*100</f>
        <v>20.974025974025974</v>
      </c>
      <c r="AS12" s="66">
        <f>(DATA!BS15/DATA!S15)*100</f>
        <v>28.940568475452196</v>
      </c>
      <c r="AT12" s="66">
        <f>(DATA!BT15/DATA!T15)*100</f>
        <v>26.996527777777779</v>
      </c>
      <c r="AU12" s="66">
        <f>(DATA!BU15/DATA!U15)*100</f>
        <v>28.02547770700637</v>
      </c>
      <c r="AV12" s="66">
        <f>(DATA!BV15/DATA!V15)*100</f>
        <v>25.695931477516059</v>
      </c>
      <c r="AW12" s="66">
        <f>(DATA!BW15/DATA!W15)*100</f>
        <v>26.102941176470591</v>
      </c>
      <c r="AX12" s="66">
        <f>(DATA!BX15/DATA!X15)*100</f>
        <v>14.637579169598874</v>
      </c>
      <c r="AY12" s="66">
        <f>(DATA!BY15/DATA!Y15)*100</f>
        <v>17.877551020408163</v>
      </c>
      <c r="AZ12" s="66">
        <f>(DATA!BZ15/DATA!Z15)*100</f>
        <v>20.686900958466452</v>
      </c>
      <c r="BA12" s="66">
        <f>(DATA!CA15/DATA!AA15)*100</f>
        <v>21.478599221789882</v>
      </c>
      <c r="BB12" s="35">
        <f>IF(DATA!CB15&gt;0,(DATA!CB15/DATA!BO15)*100,"NA")</f>
        <v>67.938931297709928</v>
      </c>
      <c r="BC12" s="70">
        <f>IF(DATA!CC15&gt;0,(DATA!CC15/DATA!BP15)*100,"NA")</f>
        <v>76.833976833976834</v>
      </c>
      <c r="BD12" s="70">
        <f>IF(DATA!CD15&gt;0,(DATA!CD15/DATA!BQ15)*100,"NA")</f>
        <v>70.206489675516224</v>
      </c>
      <c r="BE12" s="70">
        <f>IF(DATA!CE15&gt;0,(DATA!CE15/DATA!BR15)*100,"NA")</f>
        <v>69.969040247678009</v>
      </c>
      <c r="BF12" s="70">
        <f>IF(DATA!CF15&gt;0,(DATA!CF15/DATA!BS15)*100,"NA")</f>
        <v>76.19047619047619</v>
      </c>
      <c r="BG12" s="70">
        <f>IF(DATA!CG15&gt;0,(DATA!CG15/DATA!BT15)*100,"NA")</f>
        <v>69.453376205787791</v>
      </c>
      <c r="BH12" s="70">
        <f>IF(DATA!CH15&gt;0,(DATA!CH15/DATA!BU15)*100,"NA")</f>
        <v>72.727272727272734</v>
      </c>
      <c r="BI12" s="70">
        <f>IF(DATA!CI15&gt;0,(DATA!CI15/DATA!BV15)*100,"NA")</f>
        <v>70.833333333333343</v>
      </c>
      <c r="BJ12" s="70">
        <f>IF(DATA!CJ15&gt;0,(DATA!CJ15/DATA!BW15)*100,"NA")</f>
        <v>72.769953051643185</v>
      </c>
      <c r="BK12" s="70">
        <f>IF(DATA!CK15&gt;0,(DATA!CK15/DATA!BX15)*100,"NA")</f>
        <v>44.711538461538467</v>
      </c>
      <c r="BL12" s="70">
        <f>IF(DATA!CL15&gt;0,(DATA!CL15/DATA!BY15)*100,"NA")</f>
        <v>54.337899543378995</v>
      </c>
      <c r="BM12" s="70">
        <f>IF(DATA!CM15&gt;0,(DATA!CM15/DATA!BZ15)*100,"NA")</f>
        <v>52.895752895752899</v>
      </c>
      <c r="BN12" s="70">
        <f>IF(DATA!CN15&gt;0,(DATA!CN15/DATA!CA15)*100,"NA")</f>
        <v>52.536231884057969</v>
      </c>
      <c r="BO12" s="67">
        <f>(DATA!CO15/DATA!O15)*100</f>
        <v>0.4475703324808184</v>
      </c>
      <c r="BP12" s="66">
        <f>(DATA!CP15/DATA!P15)*100</f>
        <v>0.3968253968253968</v>
      </c>
      <c r="BQ12" s="66">
        <f>(DATA!CQ15/DATA!Q15)*100</f>
        <v>0.51380860629415537</v>
      </c>
      <c r="BR12" s="66">
        <f>(DATA!CR15/DATA!R15)*100</f>
        <v>0.77922077922077926</v>
      </c>
      <c r="BS12" s="66">
        <f>(DATA!CS15/DATA!S15)*100</f>
        <v>1.2919896640826873</v>
      </c>
      <c r="BT12" s="66">
        <f>(DATA!CT15/DATA!T15)*100</f>
        <v>1.2152777777777779</v>
      </c>
      <c r="BU12" s="66">
        <f>(DATA!CU15/DATA!U15)*100</f>
        <v>1.5468607825295724</v>
      </c>
      <c r="BV12" s="66">
        <f>(DATA!CV15/DATA!V15)*100</f>
        <v>1.3918629550321198</v>
      </c>
      <c r="BW12" s="66">
        <f>(DATA!CW15/DATA!W15)*100</f>
        <v>0.85784313725490202</v>
      </c>
      <c r="BX12" s="66">
        <f>(DATA!CX15/DATA!X15)*100</f>
        <v>1.7593244194229414</v>
      </c>
      <c r="BY12" s="66">
        <f>(DATA!CY15/DATA!Y15)*100</f>
        <v>2.0408163265306123</v>
      </c>
      <c r="BZ12" s="66">
        <f>(DATA!CZ15/DATA!Z15)*100</f>
        <v>2.0766773162939298</v>
      </c>
      <c r="CA12" s="66">
        <f>(DATA!DA15/DATA!AA15)*100</f>
        <v>2.4902723735408561</v>
      </c>
      <c r="CB12" s="67">
        <f>(DATA!DB15/DATA!O15)*100</f>
        <v>0</v>
      </c>
      <c r="CC12" s="66">
        <f>(DATA!DC15/DATA!P15)*100</f>
        <v>0</v>
      </c>
      <c r="CD12" s="66">
        <f>(DATA!DD15/DATA!Q15)*100</f>
        <v>0</v>
      </c>
      <c r="CE12" s="66">
        <f>(DATA!DE15/DATA!R15)*100</f>
        <v>0</v>
      </c>
      <c r="CF12" s="66">
        <f>(DATA!DF15/DATA!S15)*100</f>
        <v>0</v>
      </c>
      <c r="CG12" s="66">
        <f>(DATA!DG15/DATA!T15)*100</f>
        <v>0</v>
      </c>
      <c r="CH12" s="66">
        <f>(DATA!DH15/DATA!U15)*100</f>
        <v>0</v>
      </c>
      <c r="CI12" s="66">
        <f>(DATA!DI15/DATA!V15)*100</f>
        <v>0</v>
      </c>
      <c r="CJ12" s="66">
        <f>(DATA!DJ15/DATA!W15)*100</f>
        <v>0</v>
      </c>
      <c r="CK12" s="66">
        <f>(DATA!DK15/DATA!X15)*100</f>
        <v>0.14074595355383532</v>
      </c>
      <c r="CL12" s="66">
        <f>(DATA!DL15/DATA!Y15)*100</f>
        <v>0.24489795918367346</v>
      </c>
      <c r="CM12" s="66">
        <f>(DATA!DM15/DATA!Z15)*100</f>
        <v>0.63897763578274758</v>
      </c>
      <c r="CN12" s="66">
        <f>(DATA!DN15/DATA!AA15)*100</f>
        <v>0.54474708171206221</v>
      </c>
      <c r="CO12" s="67">
        <f>(DATA!DO15/DATA!O15)*100</f>
        <v>0.8951406649616368</v>
      </c>
      <c r="CP12" s="66">
        <f>(DATA!DP15/DATA!P15)*100</f>
        <v>1.4880952380952379</v>
      </c>
      <c r="CQ12" s="66">
        <f>(DATA!DQ15/DATA!Q15)*100</f>
        <v>0.83493898522800269</v>
      </c>
      <c r="CR12" s="66">
        <f>(DATA!DR15/DATA!R15)*100</f>
        <v>1.4285714285714286</v>
      </c>
      <c r="CS12" s="66">
        <f>(DATA!DS15/DATA!S15)*100</f>
        <v>1.119724375538329</v>
      </c>
      <c r="CT12" s="66">
        <f>(DATA!DT15/DATA!T15)*100</f>
        <v>1.6493055555555556</v>
      </c>
      <c r="CU12" s="66">
        <f>(DATA!DU15/DATA!U15)*100</f>
        <v>1.4558689717925388</v>
      </c>
      <c r="CV12" s="66">
        <f>(DATA!DV15/DATA!V15)*100</f>
        <v>1.7130620985010707</v>
      </c>
      <c r="CW12" s="66">
        <f>(DATA!DW15/DATA!W15)*100</f>
        <v>1.8382352941176472</v>
      </c>
      <c r="CX12" s="66">
        <f>(DATA!DX15/DATA!X15)*100</f>
        <v>1.6889514426460239</v>
      </c>
      <c r="CY12" s="66">
        <f>(DATA!DY15/DATA!Y15)*100</f>
        <v>1.7142857142857144</v>
      </c>
      <c r="CZ12" s="66">
        <f>(DATA!DZ15/DATA!Z15)*100</f>
        <v>2.5559105431309903</v>
      </c>
      <c r="DA12" s="66">
        <f>(DATA!EA15/DATA!AA15)*100</f>
        <v>2.4902723735408561</v>
      </c>
      <c r="DB12" s="71">
        <f t="shared" si="2"/>
        <v>100</v>
      </c>
      <c r="DC12" s="72">
        <f t="shared" si="3"/>
        <v>100</v>
      </c>
      <c r="DD12" s="72">
        <f t="shared" si="4"/>
        <v>100</v>
      </c>
      <c r="DE12" s="72">
        <f t="shared" si="5"/>
        <v>100</v>
      </c>
      <c r="DF12" s="72">
        <f t="shared" si="6"/>
        <v>100</v>
      </c>
      <c r="DG12" s="72">
        <f t="shared" si="7"/>
        <v>100</v>
      </c>
      <c r="DH12" s="72">
        <f t="shared" si="8"/>
        <v>100</v>
      </c>
      <c r="DI12" s="72">
        <f t="shared" si="9"/>
        <v>100</v>
      </c>
      <c r="DJ12" s="72">
        <f t="shared" si="10"/>
        <v>100</v>
      </c>
      <c r="DK12" s="72">
        <f t="shared" si="11"/>
        <v>100</v>
      </c>
      <c r="DL12" s="72">
        <f t="shared" si="12"/>
        <v>100</v>
      </c>
      <c r="DM12" s="72">
        <f t="shared" si="13"/>
        <v>100</v>
      </c>
      <c r="DN12" s="72">
        <f t="shared" si="13"/>
        <v>100</v>
      </c>
      <c r="DO12" s="71">
        <f t="shared" si="14"/>
        <v>100</v>
      </c>
      <c r="DP12" s="72">
        <f t="shared" si="15"/>
        <v>100</v>
      </c>
      <c r="DQ12" s="72">
        <f t="shared" si="16"/>
        <v>100</v>
      </c>
      <c r="DR12" s="72">
        <f t="shared" si="17"/>
        <v>100</v>
      </c>
      <c r="DS12" s="72">
        <f t="shared" si="18"/>
        <v>100</v>
      </c>
      <c r="DT12" s="72">
        <f t="shared" si="19"/>
        <v>99.999999999999986</v>
      </c>
      <c r="DU12" s="72">
        <f t="shared" si="20"/>
        <v>100.00000000000001</v>
      </c>
      <c r="DV12" s="72">
        <f t="shared" si="21"/>
        <v>100</v>
      </c>
      <c r="DW12" s="72">
        <f t="shared" si="22"/>
        <v>100.00000000000001</v>
      </c>
      <c r="DX12" s="72">
        <f t="shared" si="23"/>
        <v>100</v>
      </c>
      <c r="DY12" s="72">
        <f t="shared" si="24"/>
        <v>100</v>
      </c>
      <c r="DZ12" s="72">
        <f t="shared" si="25"/>
        <v>100</v>
      </c>
      <c r="EA12" s="72">
        <f t="shared" si="25"/>
        <v>100</v>
      </c>
    </row>
    <row r="13" spans="1:131">
      <c r="A13" s="44" t="str">
        <f>+DATA!A16</f>
        <v>Maryland</v>
      </c>
      <c r="B13" s="66">
        <f>(DATA!AB16/DATA!B16)*100</f>
        <v>66.992665036674808</v>
      </c>
      <c r="C13" s="66">
        <f>(DATA!AC16/DATA!C16)*100</f>
        <v>62.584269662921344</v>
      </c>
      <c r="D13" s="66">
        <f>(DATA!AD16/DATA!D16)*100</f>
        <v>60.733695652173914</v>
      </c>
      <c r="E13" s="66">
        <f>(DATA!AE16/DATA!E16)*100</f>
        <v>60.693641618497111</v>
      </c>
      <c r="F13" s="66">
        <f>(DATA!AF16/DATA!F16)*100</f>
        <v>53.233364573570761</v>
      </c>
      <c r="G13" s="66">
        <f>(DATA!AG16/DATA!G16)*100</f>
        <v>51.988899167437566</v>
      </c>
      <c r="H13" s="66">
        <f>(DATA!AH16/DATA!H16)*100</f>
        <v>51.534296028880867</v>
      </c>
      <c r="I13" s="66">
        <f>(DATA!AI16/DATA!I16)*100</f>
        <v>50.645994832041339</v>
      </c>
      <c r="J13" s="66">
        <f>(DATA!AJ16/DATA!J16)*100</f>
        <v>51.640759930915372</v>
      </c>
      <c r="K13" s="66">
        <f>(DATA!AK16/DATA!K16)*100</f>
        <v>47.903225806451609</v>
      </c>
      <c r="L13" s="66">
        <f>(DATA!AL16/DATA!L16)*100</f>
        <v>45.336225596529282</v>
      </c>
      <c r="M13" s="66">
        <f>(DATA!AM16/DATA!M16)*100</f>
        <v>43.788187372708762</v>
      </c>
      <c r="N13" s="66">
        <f>(DATA!AN16/DATA!N16)*100</f>
        <v>43.788437884378844</v>
      </c>
      <c r="O13" s="67">
        <f>(DATA!AO16/DATA!B16)*100</f>
        <v>33.007334963325185</v>
      </c>
      <c r="P13" s="68">
        <f>(DATA!AP16/DATA!C16)*100</f>
        <v>37.415730337078649</v>
      </c>
      <c r="Q13" s="68">
        <f>(DATA!AQ16/DATA!D16)*100</f>
        <v>39.266304347826086</v>
      </c>
      <c r="R13" s="68">
        <f>(DATA!AR16/DATA!E16)*100</f>
        <v>39.306358381502889</v>
      </c>
      <c r="S13" s="68">
        <f>(DATA!AS16/DATA!F16)*100</f>
        <v>46.766635426429239</v>
      </c>
      <c r="T13" s="68">
        <f>(DATA!AT16/DATA!G16)*100</f>
        <v>48.011100832562441</v>
      </c>
      <c r="U13" s="68">
        <f>(DATA!AU16/DATA!H16)*100</f>
        <v>48.465703971119133</v>
      </c>
      <c r="V13" s="68">
        <f>(DATA!AV16/DATA!I16)*100</f>
        <v>49.354005167958661</v>
      </c>
      <c r="W13" s="68">
        <f>(DATA!AW16/DATA!J16)*100</f>
        <v>48.359240069084628</v>
      </c>
      <c r="X13" s="68">
        <f>(DATA!AX16/DATA!K16)*100</f>
        <v>52.096774193548391</v>
      </c>
      <c r="Y13" s="68">
        <f>(DATA!AY16/DATA!L16)*100</f>
        <v>54.663774403470711</v>
      </c>
      <c r="Z13" s="68">
        <f>(DATA!AZ16/DATA!M16)*100</f>
        <v>56.211812627291245</v>
      </c>
      <c r="AA13" s="68">
        <f>(DATA!BA16/DATA!N16)*100</f>
        <v>56.211562115621163</v>
      </c>
      <c r="AB13" s="67">
        <f>(DATA!BB16/DATA!O16)*100</f>
        <v>69.070904645476773</v>
      </c>
      <c r="AC13" s="68">
        <f>(DATA!BC16/DATA!P16)*100</f>
        <v>72.63513513513513</v>
      </c>
      <c r="AD13" s="68">
        <f>(DATA!BD16/DATA!Q16)*100</f>
        <v>69.795918367346943</v>
      </c>
      <c r="AE13" s="68">
        <f>(DATA!BE16/DATA!R16)*100</f>
        <v>74.013921113689094</v>
      </c>
      <c r="AF13" s="68">
        <f>(DATA!BF16/DATA!S16)*100</f>
        <v>66.384180790960457</v>
      </c>
      <c r="AG13" s="68">
        <f>(DATA!BG16/DATA!T16)*100</f>
        <v>70.066100094428705</v>
      </c>
      <c r="AH13" s="68">
        <f>(DATA!BH16/DATA!U16)*100</f>
        <v>66.301369863013704</v>
      </c>
      <c r="AI13" s="68">
        <f>(DATA!BI16/DATA!V16)*100</f>
        <v>66.957279860505665</v>
      </c>
      <c r="AJ13" s="68">
        <f>(DATA!BJ16/DATA!W16)*100</f>
        <v>67.876106194690266</v>
      </c>
      <c r="AK13" s="68">
        <f>(DATA!BK16/DATA!X16)*100</f>
        <v>58.71824480369515</v>
      </c>
      <c r="AL13" s="68">
        <f>(DATA!BL16/DATA!Y16)*100</f>
        <v>59.127439724454646</v>
      </c>
      <c r="AM13" s="68">
        <f>(DATA!BM16/DATA!Z16)*100</f>
        <v>58.598382749326149</v>
      </c>
      <c r="AN13" s="68">
        <f>(DATA!BN16/DATA!AA16)*100</f>
        <v>62.29404309252218</v>
      </c>
      <c r="AO13" s="67">
        <f>(DATA!BO16/DATA!O16)*100</f>
        <v>28.850855745721272</v>
      </c>
      <c r="AP13" s="66">
        <f>(DATA!BP16/DATA!P16)*100</f>
        <v>25.225225225225223</v>
      </c>
      <c r="AQ13" s="66">
        <f>(DATA!BQ16/DATA!Q16)*100</f>
        <v>28.299319727891159</v>
      </c>
      <c r="AR13" s="66">
        <f>(DATA!BR16/DATA!R16)*100</f>
        <v>24.013921113689097</v>
      </c>
      <c r="AS13" s="66">
        <f>(DATA!BS16/DATA!S16)*100</f>
        <v>30.41431261770245</v>
      </c>
      <c r="AT13" s="66">
        <f>(DATA!BT16/DATA!T16)*100</f>
        <v>26.156751652502358</v>
      </c>
      <c r="AU13" s="66">
        <f>(DATA!BU16/DATA!U16)*100</f>
        <v>29.68036529680365</v>
      </c>
      <c r="AV13" s="66">
        <f>(DATA!BV16/DATA!V16)*100</f>
        <v>28.945074106364427</v>
      </c>
      <c r="AW13" s="66">
        <f>(DATA!BW16/DATA!W16)*100</f>
        <v>27.256637168141594</v>
      </c>
      <c r="AX13" s="66">
        <f>(DATA!BX16/DATA!X16)*100</f>
        <v>35.565819861431869</v>
      </c>
      <c r="AY13" s="66">
        <f>(DATA!BY16/DATA!Y16)*100</f>
        <v>33.926521239954077</v>
      </c>
      <c r="AZ13" s="66">
        <f>(DATA!BZ16/DATA!Z16)*100</f>
        <v>34.501347708894883</v>
      </c>
      <c r="BA13" s="66">
        <f>(DATA!CA16/DATA!AA16)*100</f>
        <v>30.798479087452474</v>
      </c>
      <c r="BB13" s="35">
        <f>IF(DATA!CB16&gt;0,(DATA!CB16/DATA!BO16)*100,"NA")</f>
        <v>74.576271186440678</v>
      </c>
      <c r="BC13" s="70">
        <f>IF(DATA!CC16&gt;0,(DATA!CC16/DATA!BP16)*100,"NA")</f>
        <v>73.660714285714292</v>
      </c>
      <c r="BD13" s="70">
        <f>IF(DATA!CD16&gt;0,(DATA!CD16/DATA!BQ16)*100,"NA")</f>
        <v>73.076923076923066</v>
      </c>
      <c r="BE13" s="70">
        <f>IF(DATA!CE16&gt;0,(DATA!CE16/DATA!BR16)*100,"NA")</f>
        <v>68.115942028985515</v>
      </c>
      <c r="BF13" s="70">
        <f>IF(DATA!CF16&gt;0,(DATA!CF16/DATA!BS16)*100,"NA")</f>
        <v>75.541795665634666</v>
      </c>
      <c r="BG13" s="70">
        <f>IF(DATA!CG16&gt;0,(DATA!CG16/DATA!BT16)*100,"NA")</f>
        <v>68.231046931407946</v>
      </c>
      <c r="BH13" s="70">
        <f>IF(DATA!CH16&gt;0,(DATA!CH16/DATA!BU16)*100,"NA")</f>
        <v>70.769230769230774</v>
      </c>
      <c r="BI13" s="70">
        <f>IF(DATA!CI16&gt;0,(DATA!CI16/DATA!BV16)*100,"NA")</f>
        <v>70.783132530120483</v>
      </c>
      <c r="BJ13" s="70">
        <f>IF(DATA!CJ16&gt;0,(DATA!CJ16/DATA!BW16)*100,"NA")</f>
        <v>65.909090909090907</v>
      </c>
      <c r="BK13" s="70">
        <f>IF(DATA!CK16&gt;0,(DATA!CK16/DATA!BX16)*100,"NA")</f>
        <v>74.025974025974023</v>
      </c>
      <c r="BL13" s="70">
        <f>IF(DATA!CL16&gt;0,(DATA!CL16/DATA!BY16)*100,"NA")</f>
        <v>69.881556683587149</v>
      </c>
      <c r="BM13" s="70">
        <f>IF(DATA!CM16&gt;0,(DATA!CM16/DATA!BZ16)*100,"NA")</f>
        <v>71.71875</v>
      </c>
      <c r="BN13" s="70">
        <f>IF(DATA!CN16&gt;0,(DATA!CN16/DATA!CA16)*100,"NA")</f>
        <v>67.901234567901241</v>
      </c>
      <c r="BO13" s="67">
        <f>(DATA!CO16/DATA!O16)*100</f>
        <v>0.36674816625916873</v>
      </c>
      <c r="BP13" s="66">
        <f>(DATA!CP16/DATA!P16)*100</f>
        <v>0.33783783783783783</v>
      </c>
      <c r="BQ13" s="66">
        <f>(DATA!CQ16/DATA!Q16)*100</f>
        <v>0.68027210884353739</v>
      </c>
      <c r="BR13" s="66">
        <f>(DATA!CR16/DATA!R16)*100</f>
        <v>0.34802784222737815</v>
      </c>
      <c r="BS13" s="66">
        <f>(DATA!CS16/DATA!S16)*100</f>
        <v>1.5065913370998116</v>
      </c>
      <c r="BT13" s="66">
        <f>(DATA!CT16/DATA!T16)*100</f>
        <v>1.2275731822474032</v>
      </c>
      <c r="BU13" s="66">
        <f>(DATA!CU16/DATA!U16)*100</f>
        <v>1.095890410958904</v>
      </c>
      <c r="BV13" s="66">
        <f>(DATA!CV16/DATA!V16)*100</f>
        <v>0.95902353966870102</v>
      </c>
      <c r="BW13" s="66">
        <f>(DATA!CW16/DATA!W16)*100</f>
        <v>1.3274336283185841</v>
      </c>
      <c r="BX13" s="66">
        <f>(DATA!CX16/DATA!X16)*100</f>
        <v>2.424942263279446</v>
      </c>
      <c r="BY13" s="66">
        <f>(DATA!CY16/DATA!Y16)*100</f>
        <v>3.0998851894374284</v>
      </c>
      <c r="BZ13" s="66">
        <f>(DATA!CZ16/DATA!Z16)*100</f>
        <v>2.5336927223719679</v>
      </c>
      <c r="CA13" s="66">
        <f>(DATA!DA16/DATA!AA16)*100</f>
        <v>2.5348542458808616</v>
      </c>
      <c r="CB13" s="67">
        <f>(DATA!DB16/DATA!O16)*100</f>
        <v>0</v>
      </c>
      <c r="CC13" s="66">
        <f>(DATA!DC16/DATA!P16)*100</f>
        <v>0</v>
      </c>
      <c r="CD13" s="66">
        <f>(DATA!DD16/DATA!Q16)*100</f>
        <v>0</v>
      </c>
      <c r="CE13" s="66">
        <f>(DATA!DE16/DATA!R16)*100</f>
        <v>0</v>
      </c>
      <c r="CF13" s="66">
        <f>(DATA!DF16/DATA!S16)*100</f>
        <v>0</v>
      </c>
      <c r="CG13" s="66">
        <f>(DATA!DG16/DATA!T16)*100</f>
        <v>0</v>
      </c>
      <c r="CH13" s="66">
        <f>(DATA!DH16/DATA!U16)*100</f>
        <v>0</v>
      </c>
      <c r="CI13" s="66">
        <f>(DATA!DI16/DATA!V16)*100</f>
        <v>0</v>
      </c>
      <c r="CJ13" s="66">
        <f>(DATA!DJ16/DATA!W16)*100</f>
        <v>0.44247787610619471</v>
      </c>
      <c r="CK13" s="66">
        <f>(DATA!DK16/DATA!X16)*100</f>
        <v>0.46189376443418012</v>
      </c>
      <c r="CL13" s="66">
        <f>(DATA!DL16/DATA!Y16)*100</f>
        <v>0.63145809414466125</v>
      </c>
      <c r="CM13" s="66">
        <f>(DATA!DM16/DATA!Z16)*100</f>
        <v>0.9164420485175202</v>
      </c>
      <c r="CN13" s="66">
        <f>(DATA!DN16/DATA!AA16)*100</f>
        <v>1.2674271229404308</v>
      </c>
      <c r="CO13" s="67">
        <f>(DATA!DO16/DATA!O16)*100</f>
        <v>1.7114914425427872</v>
      </c>
      <c r="CP13" s="66">
        <f>(DATA!DP16/DATA!P16)*100</f>
        <v>1.8018018018018018</v>
      </c>
      <c r="CQ13" s="66">
        <f>(DATA!DQ16/DATA!Q16)*100</f>
        <v>1.2244897959183674</v>
      </c>
      <c r="CR13" s="66">
        <f>(DATA!DR16/DATA!R16)*100</f>
        <v>1.6241299303944314</v>
      </c>
      <c r="CS13" s="66">
        <f>(DATA!DS16/DATA!S16)*100</f>
        <v>1.6949152542372881</v>
      </c>
      <c r="CT13" s="66">
        <f>(DATA!DT16/DATA!T16)*100</f>
        <v>2.5495750708215295</v>
      </c>
      <c r="CU13" s="66">
        <f>(DATA!DU16/DATA!U16)*100</f>
        <v>2.9223744292237441</v>
      </c>
      <c r="CV13" s="66">
        <f>(DATA!DV16/DATA!V16)*100</f>
        <v>3.1386224934612033</v>
      </c>
      <c r="CW13" s="66">
        <f>(DATA!DW16/DATA!W16)*100</f>
        <v>3.0973451327433628</v>
      </c>
      <c r="CX13" s="66">
        <f>(DATA!DX16/DATA!X16)*100</f>
        <v>2.8290993071593533</v>
      </c>
      <c r="CY13" s="66">
        <f>(DATA!DY16/DATA!Y16)*100</f>
        <v>3.214695752009185</v>
      </c>
      <c r="CZ13" s="66">
        <f>(DATA!DZ16/DATA!Z16)*100</f>
        <v>3.4501347708894881</v>
      </c>
      <c r="DA13" s="66">
        <f>(DATA!EA16/DATA!AA16)*100</f>
        <v>3.1051964512040557</v>
      </c>
      <c r="DB13" s="71">
        <f t="shared" si="2"/>
        <v>100</v>
      </c>
      <c r="DC13" s="72">
        <f t="shared" si="3"/>
        <v>100</v>
      </c>
      <c r="DD13" s="72">
        <f t="shared" si="4"/>
        <v>100</v>
      </c>
      <c r="DE13" s="72">
        <f t="shared" si="5"/>
        <v>100</v>
      </c>
      <c r="DF13" s="72">
        <f t="shared" si="6"/>
        <v>100</v>
      </c>
      <c r="DG13" s="72">
        <f t="shared" si="7"/>
        <v>100</v>
      </c>
      <c r="DH13" s="72">
        <f t="shared" si="8"/>
        <v>100</v>
      </c>
      <c r="DI13" s="72">
        <f t="shared" si="9"/>
        <v>100</v>
      </c>
      <c r="DJ13" s="72">
        <f t="shared" si="10"/>
        <v>100</v>
      </c>
      <c r="DK13" s="72">
        <f t="shared" si="11"/>
        <v>100</v>
      </c>
      <c r="DL13" s="72">
        <f t="shared" si="12"/>
        <v>100</v>
      </c>
      <c r="DM13" s="72">
        <f t="shared" si="13"/>
        <v>100</v>
      </c>
      <c r="DN13" s="72">
        <f t="shared" si="13"/>
        <v>100</v>
      </c>
      <c r="DO13" s="71">
        <f t="shared" si="14"/>
        <v>100.00000000000001</v>
      </c>
      <c r="DP13" s="72">
        <f t="shared" si="15"/>
        <v>99.999999999999986</v>
      </c>
      <c r="DQ13" s="72">
        <f t="shared" si="16"/>
        <v>100.00000000000001</v>
      </c>
      <c r="DR13" s="72">
        <f t="shared" si="17"/>
        <v>100</v>
      </c>
      <c r="DS13" s="72">
        <f t="shared" si="18"/>
        <v>100</v>
      </c>
      <c r="DT13" s="72">
        <f t="shared" si="19"/>
        <v>100</v>
      </c>
      <c r="DU13" s="72">
        <f t="shared" si="20"/>
        <v>100</v>
      </c>
      <c r="DV13" s="72">
        <f t="shared" si="21"/>
        <v>100</v>
      </c>
      <c r="DW13" s="72">
        <f t="shared" si="22"/>
        <v>100</v>
      </c>
      <c r="DX13" s="72">
        <f t="shared" si="23"/>
        <v>100</v>
      </c>
      <c r="DY13" s="72">
        <f t="shared" si="24"/>
        <v>100.00000000000001</v>
      </c>
      <c r="DZ13" s="72">
        <f t="shared" si="25"/>
        <v>100.00000000000001</v>
      </c>
      <c r="EA13" s="72">
        <f t="shared" si="25"/>
        <v>100</v>
      </c>
    </row>
    <row r="14" spans="1:131">
      <c r="A14" s="44" t="str">
        <f>+DATA!A17</f>
        <v>Mississippi</v>
      </c>
      <c r="B14" s="66">
        <f>(DATA!AB17/DATA!B17)*100</f>
        <v>69.597069597069591</v>
      </c>
      <c r="C14" s="66">
        <f>(DATA!AC17/DATA!C17)*100</f>
        <v>71.490280777537791</v>
      </c>
      <c r="D14" s="66">
        <f>(DATA!AD17/DATA!D17)*100</f>
        <v>67.458432304038013</v>
      </c>
      <c r="E14" s="66">
        <f>(DATA!AE17/DATA!E17)*100</f>
        <v>67.573696145124714</v>
      </c>
      <c r="F14" s="66">
        <f>(DATA!AF17/DATA!F17)*100</f>
        <v>59.302325581395351</v>
      </c>
      <c r="G14" s="66">
        <f>(DATA!AG17/DATA!G17)*100</f>
        <v>56.727272727272727</v>
      </c>
      <c r="H14" s="66">
        <f>(DATA!AH17/DATA!H17)*100</f>
        <v>55.253623188405797</v>
      </c>
      <c r="I14" s="66">
        <f>(DATA!AI17/DATA!I17)*100</f>
        <v>57.543103448275865</v>
      </c>
      <c r="J14" s="66">
        <f>(DATA!AJ17/DATA!J17)*100</f>
        <v>55.357142857142861</v>
      </c>
      <c r="K14" s="66">
        <f>(DATA!AK17/DATA!K17)*100</f>
        <v>56.155143338954474</v>
      </c>
      <c r="L14" s="66">
        <f>(DATA!AL17/DATA!L17)*100</f>
        <v>45</v>
      </c>
      <c r="M14" s="66">
        <f>(DATA!AM17/DATA!M17)*100</f>
        <v>43.404634581105164</v>
      </c>
      <c r="N14" s="66">
        <f>(DATA!AN17/DATA!N17)*100</f>
        <v>43.33635539437897</v>
      </c>
      <c r="O14" s="67">
        <f>(DATA!AO17/DATA!B17)*100</f>
        <v>30.402930402930401</v>
      </c>
      <c r="P14" s="68">
        <f>(DATA!AP17/DATA!C17)*100</f>
        <v>28.509719222462206</v>
      </c>
      <c r="Q14" s="68">
        <f>(DATA!AQ17/DATA!D17)*100</f>
        <v>32.541567695961994</v>
      </c>
      <c r="R14" s="68">
        <f>(DATA!AR17/DATA!E17)*100</f>
        <v>32.426303854875286</v>
      </c>
      <c r="S14" s="68">
        <f>(DATA!AS17/DATA!F17)*100</f>
        <v>40.697674418604649</v>
      </c>
      <c r="T14" s="68">
        <f>(DATA!AT17/DATA!G17)*100</f>
        <v>43.272727272727273</v>
      </c>
      <c r="U14" s="68">
        <f>(DATA!AU17/DATA!H17)*100</f>
        <v>44.746376811594203</v>
      </c>
      <c r="V14" s="68">
        <f>(DATA!AV17/DATA!I17)*100</f>
        <v>42.456896551724135</v>
      </c>
      <c r="W14" s="68">
        <f>(DATA!AW17/DATA!J17)*100</f>
        <v>44.642857142857146</v>
      </c>
      <c r="X14" s="68">
        <f>(DATA!AX17/DATA!K17)*100</f>
        <v>43.844856661045533</v>
      </c>
      <c r="Y14" s="68">
        <f>(DATA!AY17/DATA!L17)*100</f>
        <v>55.000000000000007</v>
      </c>
      <c r="Z14" s="68">
        <f>(DATA!AZ17/DATA!M17)*100</f>
        <v>56.595365418894829</v>
      </c>
      <c r="AA14" s="68">
        <f>(DATA!BA17/DATA!N17)*100</f>
        <v>56.66364460562103</v>
      </c>
      <c r="AB14" s="67">
        <f>(DATA!BB17/DATA!O17)*100</f>
        <v>75.45787545787546</v>
      </c>
      <c r="AC14" s="68">
        <f>(DATA!BC17/DATA!P17)*100</f>
        <v>71.212121212121218</v>
      </c>
      <c r="AD14" s="68">
        <f>(DATA!BD17/DATA!Q17)*100</f>
        <v>60.807600950118768</v>
      </c>
      <c r="AE14" s="68">
        <f>(DATA!BE17/DATA!R17)*100</f>
        <v>63.265306122448983</v>
      </c>
      <c r="AF14" s="68">
        <f>(DATA!BF17/DATA!S17)*100</f>
        <v>61.673151750972764</v>
      </c>
      <c r="AG14" s="68">
        <f>(DATA!BG17/DATA!T17)*100</f>
        <v>57.116788321167888</v>
      </c>
      <c r="AH14" s="68">
        <f>(DATA!BH17/DATA!U17)*100</f>
        <v>58.36363636363636</v>
      </c>
      <c r="AI14" s="68">
        <f>(DATA!BI17/DATA!V17)*100</f>
        <v>68.340611353711793</v>
      </c>
      <c r="AJ14" s="68">
        <f>(DATA!BJ17/DATA!W17)*100</f>
        <v>67.114093959731548</v>
      </c>
      <c r="AK14" s="68">
        <f>(DATA!BK17/DATA!X17)*100</f>
        <v>60.810810810810814</v>
      </c>
      <c r="AL14" s="68">
        <f>(DATA!BL17/DATA!Y17)*100</f>
        <v>66.265060240963862</v>
      </c>
      <c r="AM14" s="68">
        <f>(DATA!BM17/DATA!Z17)*100</f>
        <v>66.280107047279216</v>
      </c>
      <c r="AN14" s="68">
        <f>(DATA!BN17/DATA!AA17)*100</f>
        <v>65.667574931880111</v>
      </c>
      <c r="AO14" s="67">
        <f>(DATA!BO17/DATA!O17)*100</f>
        <v>24.175824175824175</v>
      </c>
      <c r="AP14" s="66">
        <f>(DATA!BP17/DATA!P17)*100</f>
        <v>28.354978354978357</v>
      </c>
      <c r="AQ14" s="66">
        <f>(DATA!BQ17/DATA!Q17)*100</f>
        <v>39.192399049881232</v>
      </c>
      <c r="AR14" s="66">
        <f>(DATA!BR17/DATA!R17)*100</f>
        <v>35.827664399092974</v>
      </c>
      <c r="AS14" s="66">
        <f>(DATA!BS17/DATA!S17)*100</f>
        <v>35.408560311284049</v>
      </c>
      <c r="AT14" s="66">
        <f>(DATA!BT17/DATA!T17)*100</f>
        <v>39.963503649635037</v>
      </c>
      <c r="AU14" s="66">
        <f>(DATA!BU17/DATA!U17)*100</f>
        <v>39.272727272727273</v>
      </c>
      <c r="AV14" s="66">
        <f>(DATA!BV17/DATA!V17)*100</f>
        <v>30.131004366812224</v>
      </c>
      <c r="AW14" s="66">
        <f>(DATA!BW17/DATA!W17)*100</f>
        <v>30.425055928411631</v>
      </c>
      <c r="AX14" s="66">
        <f>(DATA!BX17/DATA!X17)*100</f>
        <v>37.162162162162161</v>
      </c>
      <c r="AY14" s="66">
        <f>(DATA!BY17/DATA!Y17)*100</f>
        <v>31.325301204819279</v>
      </c>
      <c r="AZ14" s="66">
        <f>(DATA!BZ17/DATA!Z17)*100</f>
        <v>31.489741302408564</v>
      </c>
      <c r="BA14" s="66">
        <f>(DATA!CA17/DATA!AA17)*100</f>
        <v>31.970935513169845</v>
      </c>
      <c r="BB14" s="35">
        <f>IF(DATA!CB17&gt;0,(DATA!CB17/DATA!BO17)*100,"NA")</f>
        <v>87.121212121212125</v>
      </c>
      <c r="BC14" s="70">
        <f>IF(DATA!CC17&gt;0,(DATA!CC17/DATA!BP17)*100,"NA")</f>
        <v>86.25954198473282</v>
      </c>
      <c r="BD14" s="70">
        <f>IF(DATA!CD17&gt;0,(DATA!CD17/DATA!BQ17)*100,"NA")</f>
        <v>88.484848484848484</v>
      </c>
      <c r="BE14" s="70">
        <f>IF(DATA!CE17&gt;0,(DATA!CE17/DATA!BR17)*100,"NA")</f>
        <v>91.139240506329116</v>
      </c>
      <c r="BF14" s="70">
        <f>IF(DATA!CF17&gt;0,(DATA!CF17/DATA!BS17)*100,"NA")</f>
        <v>87.912087912087912</v>
      </c>
      <c r="BG14" s="70">
        <f>IF(DATA!CG17&gt;0,(DATA!CG17/DATA!BT17)*100,"NA")</f>
        <v>89.49771689497716</v>
      </c>
      <c r="BH14" s="70">
        <f>IF(DATA!CH17&gt;0,(DATA!CH17/DATA!BU17)*100,"NA")</f>
        <v>88.888888888888886</v>
      </c>
      <c r="BI14" s="70">
        <f>IF(DATA!CI17&gt;0,(DATA!CI17/DATA!BV17)*100,"NA")</f>
        <v>80.434782608695656</v>
      </c>
      <c r="BJ14" s="70">
        <f>IF(DATA!CJ17&gt;0,(DATA!CJ17/DATA!BW17)*100,"NA")</f>
        <v>82.35294117647058</v>
      </c>
      <c r="BK14" s="70">
        <f>IF(DATA!CK17&gt;0,(DATA!CK17/DATA!BX17)*100,"NA")</f>
        <v>89.090909090909093</v>
      </c>
      <c r="BL14" s="70">
        <f>IF(DATA!CL17&gt;0,(DATA!CL17/DATA!BY17)*100,"NA")</f>
        <v>59.467455621301781</v>
      </c>
      <c r="BM14" s="70">
        <f>IF(DATA!CM17&gt;0,(DATA!CM17/DATA!BZ17)*100,"NA")</f>
        <v>61.189801699716718</v>
      </c>
      <c r="BN14" s="70">
        <f>IF(DATA!CN17&gt;0,(DATA!CN17/DATA!CA17)*100,"NA")</f>
        <v>57.102272727272727</v>
      </c>
      <c r="BO14" s="67">
        <f>(DATA!CO17/DATA!O17)*100</f>
        <v>0</v>
      </c>
      <c r="BP14" s="66">
        <f>(DATA!CP17/DATA!P17)*100</f>
        <v>0</v>
      </c>
      <c r="BQ14" s="66">
        <f>(DATA!CQ17/DATA!Q17)*100</f>
        <v>0</v>
      </c>
      <c r="BR14" s="66">
        <f>(DATA!CR17/DATA!R17)*100</f>
        <v>0.68027210884353739</v>
      </c>
      <c r="BS14" s="66">
        <f>(DATA!CS17/DATA!S17)*100</f>
        <v>0.77821011673151752</v>
      </c>
      <c r="BT14" s="66">
        <f>(DATA!CT17/DATA!T17)*100</f>
        <v>0.54744525547445255</v>
      </c>
      <c r="BU14" s="66">
        <f>(DATA!CU17/DATA!U17)*100</f>
        <v>0.54545454545454553</v>
      </c>
      <c r="BV14" s="66">
        <f>(DATA!CV17/DATA!V17)*100</f>
        <v>0.21834061135371177</v>
      </c>
      <c r="BW14" s="66">
        <f>(DATA!CW17/DATA!W17)*100</f>
        <v>0.22371364653243847</v>
      </c>
      <c r="BX14" s="66">
        <f>(DATA!CX17/DATA!X17)*100</f>
        <v>0.33783783783783783</v>
      </c>
      <c r="BY14" s="66">
        <f>(DATA!CY17/DATA!Y17)*100</f>
        <v>0.74142724745134381</v>
      </c>
      <c r="BZ14" s="66">
        <f>(DATA!CZ17/DATA!Z17)*100</f>
        <v>0.89206066012488849</v>
      </c>
      <c r="CA14" s="66">
        <f>(DATA!DA17/DATA!AA17)*100</f>
        <v>1.1807447774750226</v>
      </c>
      <c r="CB14" s="67">
        <f>(DATA!DB17/DATA!O17)*100</f>
        <v>0</v>
      </c>
      <c r="CC14" s="66">
        <f>(DATA!DC17/DATA!P17)*100</f>
        <v>0</v>
      </c>
      <c r="CD14" s="66">
        <f>(DATA!DD17/DATA!Q17)*100</f>
        <v>0</v>
      </c>
      <c r="CE14" s="66">
        <f>(DATA!DE17/DATA!R17)*100</f>
        <v>0</v>
      </c>
      <c r="CF14" s="66">
        <f>(DATA!DF17/DATA!S17)*100</f>
        <v>0</v>
      </c>
      <c r="CG14" s="66">
        <f>(DATA!DG17/DATA!T17)*100</f>
        <v>0</v>
      </c>
      <c r="CH14" s="66">
        <f>(DATA!DH17/DATA!U17)*100</f>
        <v>0</v>
      </c>
      <c r="CI14" s="66">
        <f>(DATA!DI17/DATA!V17)*100</f>
        <v>0.43668122270742354</v>
      </c>
      <c r="CJ14" s="66">
        <f>(DATA!DJ17/DATA!W17)*100</f>
        <v>0.44742729306487694</v>
      </c>
      <c r="CK14" s="66">
        <f>(DATA!DK17/DATA!X17)*100</f>
        <v>0.33783783783783783</v>
      </c>
      <c r="CL14" s="66">
        <f>(DATA!DL17/DATA!Y17)*100</f>
        <v>0.18535681186283595</v>
      </c>
      <c r="CM14" s="66">
        <f>(DATA!DM17/DATA!Z17)*100</f>
        <v>0.17841213202497772</v>
      </c>
      <c r="CN14" s="66">
        <f>(DATA!DN17/DATA!AA17)*100</f>
        <v>0.18165304268846502</v>
      </c>
      <c r="CO14" s="67">
        <f>(DATA!DO17/DATA!O17)*100</f>
        <v>0.36630036630036628</v>
      </c>
      <c r="CP14" s="66">
        <f>(DATA!DP17/DATA!P17)*100</f>
        <v>0.4329004329004329</v>
      </c>
      <c r="CQ14" s="66">
        <f>(DATA!DQ17/DATA!Q17)*100</f>
        <v>0</v>
      </c>
      <c r="CR14" s="66">
        <f>(DATA!DR17/DATA!R17)*100</f>
        <v>0.22675736961451248</v>
      </c>
      <c r="CS14" s="66">
        <f>(DATA!DS17/DATA!S17)*100</f>
        <v>2.1400778210116731</v>
      </c>
      <c r="CT14" s="66">
        <f>(DATA!DT17/DATA!T17)*100</f>
        <v>2.3722627737226274</v>
      </c>
      <c r="CU14" s="66">
        <f>(DATA!DU17/DATA!U17)*100</f>
        <v>1.8181818181818181</v>
      </c>
      <c r="CV14" s="66">
        <f>(DATA!DV17/DATA!V17)*100</f>
        <v>0.87336244541484709</v>
      </c>
      <c r="CW14" s="66">
        <f>(DATA!DW17/DATA!W17)*100</f>
        <v>1.7897091722595078</v>
      </c>
      <c r="CX14" s="66">
        <f>(DATA!DX17/DATA!X17)*100</f>
        <v>1.3513513513513513</v>
      </c>
      <c r="CY14" s="66">
        <f>(DATA!DY17/DATA!Y17)*100</f>
        <v>1.4828544949026876</v>
      </c>
      <c r="CZ14" s="66">
        <f>(DATA!DZ17/DATA!Z17)*100</f>
        <v>1.1596788581623549</v>
      </c>
      <c r="DA14" s="66">
        <f>(DATA!EA17/DATA!AA17)*100</f>
        <v>0.99909173478655766</v>
      </c>
      <c r="DB14" s="71">
        <f t="shared" si="2"/>
        <v>100</v>
      </c>
      <c r="DC14" s="72">
        <f t="shared" si="3"/>
        <v>100</v>
      </c>
      <c r="DD14" s="72">
        <f t="shared" si="4"/>
        <v>100</v>
      </c>
      <c r="DE14" s="72">
        <f t="shared" si="5"/>
        <v>100</v>
      </c>
      <c r="DF14" s="72">
        <f t="shared" si="6"/>
        <v>100</v>
      </c>
      <c r="DG14" s="72">
        <f t="shared" si="7"/>
        <v>100</v>
      </c>
      <c r="DH14" s="72">
        <f t="shared" si="8"/>
        <v>100</v>
      </c>
      <c r="DI14" s="72">
        <f t="shared" si="9"/>
        <v>100</v>
      </c>
      <c r="DJ14" s="72">
        <f t="shared" si="10"/>
        <v>100</v>
      </c>
      <c r="DK14" s="72">
        <f t="shared" si="11"/>
        <v>100</v>
      </c>
      <c r="DL14" s="72">
        <f t="shared" si="12"/>
        <v>100</v>
      </c>
      <c r="DM14" s="72">
        <f t="shared" si="13"/>
        <v>100</v>
      </c>
      <c r="DN14" s="72">
        <f t="shared" si="13"/>
        <v>100</v>
      </c>
      <c r="DO14" s="71">
        <f t="shared" si="14"/>
        <v>100</v>
      </c>
      <c r="DP14" s="72">
        <f t="shared" si="15"/>
        <v>100.00000000000001</v>
      </c>
      <c r="DQ14" s="72">
        <f t="shared" si="16"/>
        <v>100</v>
      </c>
      <c r="DR14" s="72">
        <f t="shared" si="17"/>
        <v>100.00000000000001</v>
      </c>
      <c r="DS14" s="72">
        <f t="shared" si="18"/>
        <v>100</v>
      </c>
      <c r="DT14" s="72">
        <f t="shared" si="19"/>
        <v>100.00000000000001</v>
      </c>
      <c r="DU14" s="72">
        <f t="shared" si="20"/>
        <v>99.999999999999986</v>
      </c>
      <c r="DV14" s="72">
        <f t="shared" si="21"/>
        <v>99.999999999999986</v>
      </c>
      <c r="DW14" s="72">
        <f t="shared" si="22"/>
        <v>100.00000000000001</v>
      </c>
      <c r="DX14" s="72">
        <f t="shared" si="23"/>
        <v>100</v>
      </c>
      <c r="DY14" s="72">
        <f t="shared" si="24"/>
        <v>100</v>
      </c>
      <c r="DZ14" s="72">
        <f t="shared" si="25"/>
        <v>99.999999999999986</v>
      </c>
      <c r="EA14" s="72">
        <f t="shared" si="25"/>
        <v>100.00000000000001</v>
      </c>
    </row>
    <row r="15" spans="1:131">
      <c r="A15" s="44" t="str">
        <f>+DATA!A18</f>
        <v>North Carolina</v>
      </c>
      <c r="B15" s="66">
        <f>(DATA!AB18/DATA!B18)*100</f>
        <v>66.980023501762631</v>
      </c>
      <c r="C15" s="66">
        <f>(DATA!AC18/DATA!C18)*100</f>
        <v>64.416535845107276</v>
      </c>
      <c r="D15" s="66">
        <f>(DATA!AD18/DATA!D18)*100</f>
        <v>63.646112600536199</v>
      </c>
      <c r="E15" s="66">
        <f>(DATA!AE18/DATA!E18)*100</f>
        <v>62.077789150460596</v>
      </c>
      <c r="F15" s="66">
        <f>(DATA!AF18/DATA!F18)*100</f>
        <v>50.877192982456144</v>
      </c>
      <c r="G15" s="66">
        <f>(DATA!AG18/DATA!G18)*100</f>
        <v>48.77355136864557</v>
      </c>
      <c r="H15" s="66">
        <f>(DATA!AH18/DATA!H18)*100</f>
        <v>46.178967994774652</v>
      </c>
      <c r="I15" s="66">
        <f>(DATA!AI18/DATA!I18)*100</f>
        <v>49.146211312700103</v>
      </c>
      <c r="J15" s="66">
        <f>(DATA!AJ18/DATA!J18)*100</f>
        <v>50.880181714934693</v>
      </c>
      <c r="K15" s="66">
        <f>(DATA!AK18/DATA!K18)*100</f>
        <v>55.947368421052637</v>
      </c>
      <c r="L15" s="66">
        <f>(DATA!AL18/DATA!L18)*100</f>
        <v>54.345434543454338</v>
      </c>
      <c r="M15" s="66">
        <f>(DATA!AM18/DATA!M18)*100</f>
        <v>53.963914707490432</v>
      </c>
      <c r="N15" s="66">
        <f>(DATA!AN18/DATA!N18)*100</f>
        <v>54.179566563467496</v>
      </c>
      <c r="O15" s="67">
        <f>(DATA!AO18/DATA!B18)*100</f>
        <v>33.019976498237369</v>
      </c>
      <c r="P15" s="68">
        <f>(DATA!AP18/DATA!C18)*100</f>
        <v>35.583464154892724</v>
      </c>
      <c r="Q15" s="68">
        <f>(DATA!AQ18/DATA!D18)*100</f>
        <v>36.353887399463808</v>
      </c>
      <c r="R15" s="68">
        <f>(DATA!AR18/DATA!E18)*100</f>
        <v>37.922210849539404</v>
      </c>
      <c r="S15" s="68">
        <f>(DATA!AS18/DATA!F18)*100</f>
        <v>49.122807017543856</v>
      </c>
      <c r="T15" s="68">
        <f>(DATA!AT18/DATA!G18)*100</f>
        <v>51.22644863135443</v>
      </c>
      <c r="U15" s="68">
        <f>(DATA!AU18/DATA!H18)*100</f>
        <v>53.821032005225348</v>
      </c>
      <c r="V15" s="68">
        <f>(DATA!AV18/DATA!I18)*100</f>
        <v>50.853788687299897</v>
      </c>
      <c r="W15" s="68">
        <f>(DATA!AW18/DATA!J18)*100</f>
        <v>49.1198182850653</v>
      </c>
      <c r="X15" s="68">
        <f>(DATA!AX18/DATA!K18)*100</f>
        <v>44.05263157894737</v>
      </c>
      <c r="Y15" s="68">
        <f>(DATA!AY18/DATA!L18)*100</f>
        <v>45.654565456545654</v>
      </c>
      <c r="Z15" s="68">
        <f>(DATA!AZ18/DATA!M18)*100</f>
        <v>46.036085292509568</v>
      </c>
      <c r="AA15" s="68">
        <f>(DATA!BA18/DATA!N18)*100</f>
        <v>45.820433436532511</v>
      </c>
      <c r="AB15" s="67">
        <f>(DATA!BB18/DATA!O18)*100</f>
        <v>82.843713278495883</v>
      </c>
      <c r="AC15" s="68">
        <f>(DATA!BC18/DATA!P18)*100</f>
        <v>82.957524908232827</v>
      </c>
      <c r="AD15" s="68">
        <f>(DATA!BD18/DATA!Q18)*100</f>
        <v>82.67167381974248</v>
      </c>
      <c r="AE15" s="68">
        <f>(DATA!BE18/DATA!R18)*100</f>
        <v>82.111737570476677</v>
      </c>
      <c r="AF15" s="68">
        <f>(DATA!BF18/DATA!S18)*100</f>
        <v>80.115384615384613</v>
      </c>
      <c r="AG15" s="68">
        <f>(DATA!BG18/DATA!T18)*100</f>
        <v>80.550589917769031</v>
      </c>
      <c r="AH15" s="68">
        <f>(DATA!BH18/DATA!U18)*100</f>
        <v>76.192042091417306</v>
      </c>
      <c r="AI15" s="68">
        <f>(DATA!BI18/DATA!V18)*100</f>
        <v>69.20583468395462</v>
      </c>
      <c r="AJ15" s="68">
        <f>(DATA!BJ18/DATA!W18)*100</f>
        <v>69.808027923211171</v>
      </c>
      <c r="AK15" s="68">
        <f>(DATA!BK18/DATA!X18)*100</f>
        <v>68.32164058283864</v>
      </c>
      <c r="AL15" s="68">
        <f>(DATA!BL18/DATA!Y18)*100</f>
        <v>71.551230681167723</v>
      </c>
      <c r="AM15" s="68">
        <f>(DATA!BM18/DATA!Z18)*100</f>
        <v>69.920993227990962</v>
      </c>
      <c r="AN15" s="68">
        <f>(DATA!BN18/DATA!AA18)*100</f>
        <v>70.672313393329802</v>
      </c>
      <c r="AO15" s="67">
        <f>(DATA!BO18/DATA!O18)*100</f>
        <v>15.334900117508813</v>
      </c>
      <c r="AP15" s="66">
        <f>(DATA!BP18/DATA!P18)*100</f>
        <v>15.521761929732564</v>
      </c>
      <c r="AQ15" s="66">
        <f>(DATA!BQ18/DATA!Q18)*100</f>
        <v>15.343347639484978</v>
      </c>
      <c r="AR15" s="66">
        <f>(DATA!BR18/DATA!R18)*100</f>
        <v>15.991799077396207</v>
      </c>
      <c r="AS15" s="66">
        <f>(DATA!BS18/DATA!S18)*100</f>
        <v>17.307692307692307</v>
      </c>
      <c r="AT15" s="66">
        <f>(DATA!BT18/DATA!T18)*100</f>
        <v>16.803718269574546</v>
      </c>
      <c r="AU15" s="66">
        <f>(DATA!BU18/DATA!U18)*100</f>
        <v>20.124958895100296</v>
      </c>
      <c r="AV15" s="66">
        <f>(DATA!BV18/DATA!V18)*100</f>
        <v>22.798487304159913</v>
      </c>
      <c r="AW15" s="66">
        <f>(DATA!BW18/DATA!W18)*100</f>
        <v>24.781849912739965</v>
      </c>
      <c r="AX15" s="66">
        <f>(DATA!BX18/DATA!X18)*100</f>
        <v>26.335671883432273</v>
      </c>
      <c r="AY15" s="66">
        <f>(DATA!BY18/DATA!Y18)*100</f>
        <v>21.866056096164854</v>
      </c>
      <c r="AZ15" s="66">
        <f>(DATA!BZ18/DATA!Z18)*100</f>
        <v>23.47629796839729</v>
      </c>
      <c r="BA15" s="66">
        <f>(DATA!CA18/DATA!AA18)*100</f>
        <v>21.757543673901537</v>
      </c>
      <c r="BB15" s="35">
        <f>IF(DATA!CB18&gt;0,(DATA!CB18/DATA!BO18)*100,"NA")</f>
        <v>62.835249042145591</v>
      </c>
      <c r="BC15" s="70">
        <f>IF(DATA!CC18&gt;0,(DATA!CC18/DATA!BP18)*100,"NA")</f>
        <v>61.824324324324323</v>
      </c>
      <c r="BD15" s="70">
        <f>IF(DATA!CD18&gt;0,(DATA!CD18/DATA!BQ18)*100,"NA")</f>
        <v>61.188811188811187</v>
      </c>
      <c r="BE15" s="70">
        <f>IF(DATA!CE18&gt;0,(DATA!CE18/DATA!BR18)*100,"NA")</f>
        <v>61.53846153846154</v>
      </c>
      <c r="BF15" s="70">
        <f>IF(DATA!CF18&gt;0,(DATA!CF18/DATA!BS18)*100,"NA")</f>
        <v>56.222222222222214</v>
      </c>
      <c r="BG15" s="70">
        <f>IF(DATA!CG18&gt;0,(DATA!CG18/DATA!BT18)*100,"NA")</f>
        <v>51.914893617021271</v>
      </c>
      <c r="BH15" s="70">
        <f>IF(DATA!CH18&gt;0,(DATA!CH18/DATA!BU18)*100,"NA")</f>
        <v>59.640522875816991</v>
      </c>
      <c r="BI15" s="70">
        <f>IF(DATA!CI18&gt;0,(DATA!CI18/DATA!BV18)*100,"NA")</f>
        <v>70.853080568720387</v>
      </c>
      <c r="BJ15" s="70">
        <f>IF(DATA!CJ18&gt;0,(DATA!CJ18/DATA!BW18)*100,"NA")</f>
        <v>73.943661971830991</v>
      </c>
      <c r="BK15" s="70">
        <f>IF(DATA!CK18&gt;0,(DATA!CK18/DATA!BX18)*100,"NA")</f>
        <v>83.196721311475414</v>
      </c>
      <c r="BL15" s="70">
        <f>IF(DATA!CL18&gt;0,(DATA!CL18/DATA!BY18)*100,"NA")</f>
        <v>75.392670157068068</v>
      </c>
      <c r="BM15" s="70">
        <f>IF(DATA!CM18&gt;0,(DATA!CM18/DATA!BZ18)*100,"NA")</f>
        <v>72.836538461538453</v>
      </c>
      <c r="BN15" s="70">
        <f>IF(DATA!CN18&gt;0,(DATA!CN18/DATA!CA18)*100,"NA")</f>
        <v>68.613138686131393</v>
      </c>
      <c r="BO15" s="67">
        <f>(DATA!CO18/DATA!O18)*100</f>
        <v>0.41128084606345477</v>
      </c>
      <c r="BP15" s="66">
        <f>(DATA!CP18/DATA!P18)*100</f>
        <v>0.26219192448872575</v>
      </c>
      <c r="BQ15" s="66">
        <f>(DATA!CQ18/DATA!Q18)*100</f>
        <v>0.42918454935622319</v>
      </c>
      <c r="BR15" s="66">
        <f>(DATA!CR18/DATA!R18)*100</f>
        <v>0.46130189646335212</v>
      </c>
      <c r="BS15" s="66">
        <f>(DATA!CS18/DATA!S18)*100</f>
        <v>0.80769230769230771</v>
      </c>
      <c r="BT15" s="66">
        <f>(DATA!CT18/DATA!T18)*100</f>
        <v>0.67929924919556661</v>
      </c>
      <c r="BU15" s="66">
        <f>(DATA!CU18/DATA!U18)*100</f>
        <v>1.2167050312397236</v>
      </c>
      <c r="BV15" s="66">
        <f>(DATA!CV18/DATA!V18)*100</f>
        <v>4.8622366288492707</v>
      </c>
      <c r="BW15" s="66">
        <f>(DATA!CW18/DATA!W18)*100</f>
        <v>1.6288539848749273</v>
      </c>
      <c r="BX15" s="66">
        <f>(DATA!CX18/DATA!X18)*100</f>
        <v>1.7808958445763627</v>
      </c>
      <c r="BY15" s="66">
        <f>(DATA!CY18/DATA!Y18)*100</f>
        <v>1.9461934745277618</v>
      </c>
      <c r="BZ15" s="66">
        <f>(DATA!CZ18/DATA!Z18)*100</f>
        <v>1.7494356659142212</v>
      </c>
      <c r="CA15" s="66">
        <f>(DATA!DA18/DATA!AA18)*100</f>
        <v>2.7527792482795128</v>
      </c>
      <c r="CB15" s="67">
        <f>(DATA!DB18/DATA!O18)*100</f>
        <v>0</v>
      </c>
      <c r="CC15" s="66">
        <f>(DATA!DC18/DATA!P18)*100</f>
        <v>0</v>
      </c>
      <c r="CD15" s="66">
        <f>(DATA!DD18/DATA!Q18)*100</f>
        <v>0</v>
      </c>
      <c r="CE15" s="66">
        <f>(DATA!DE18/DATA!R18)*100</f>
        <v>0</v>
      </c>
      <c r="CF15" s="66">
        <f>(DATA!DF18/DATA!S18)*100</f>
        <v>0</v>
      </c>
      <c r="CG15" s="66">
        <f>(DATA!DG18/DATA!T18)*100</f>
        <v>0</v>
      </c>
      <c r="CH15" s="66">
        <f>(DATA!DH18/DATA!U18)*100</f>
        <v>0</v>
      </c>
      <c r="CI15" s="66">
        <f>(DATA!DI18/DATA!V18)*100</f>
        <v>0.21609940572663425</v>
      </c>
      <c r="CJ15" s="66">
        <f>(DATA!DJ18/DATA!W18)*100</f>
        <v>0.40721349621873182</v>
      </c>
      <c r="CK15" s="66">
        <f>(DATA!DK18/DATA!X18)*100</f>
        <v>0.48569886670264434</v>
      </c>
      <c r="CL15" s="66">
        <f>(DATA!DL18/DATA!Y18)*100</f>
        <v>0.5151688609044075</v>
      </c>
      <c r="CM15" s="66">
        <f>(DATA!DM18/DATA!Z18)*100</f>
        <v>0.62076749435665912</v>
      </c>
      <c r="CN15" s="66">
        <f>(DATA!DN18/DATA!AA18)*100</f>
        <v>0.58231868713605084</v>
      </c>
      <c r="CO15" s="67">
        <f>(DATA!DO18/DATA!O18)*100</f>
        <v>1.410105757931845</v>
      </c>
      <c r="CP15" s="66">
        <f>(DATA!DP18/DATA!P18)*100</f>
        <v>1.2585212375458836</v>
      </c>
      <c r="CQ15" s="66">
        <f>(DATA!DQ18/DATA!Q18)*100</f>
        <v>1.555793991416309</v>
      </c>
      <c r="CR15" s="66">
        <f>(DATA!DR18/DATA!R18)*100</f>
        <v>1.4351614556637622</v>
      </c>
      <c r="CS15" s="66">
        <f>(DATA!DS18/DATA!S18)*100</f>
        <v>1.7692307692307692</v>
      </c>
      <c r="CT15" s="66">
        <f>(DATA!DT18/DATA!T18)*100</f>
        <v>1.966392563460851</v>
      </c>
      <c r="CU15" s="66">
        <f>(DATA!DU18/DATA!U18)*100</f>
        <v>2.4662939822426835</v>
      </c>
      <c r="CV15" s="66">
        <f>(DATA!DV18/DATA!V18)*100</f>
        <v>2.9173419773095626</v>
      </c>
      <c r="CW15" s="66">
        <f>(DATA!DW18/DATA!W18)*100</f>
        <v>3.3740546829552063</v>
      </c>
      <c r="CX15" s="66">
        <f>(DATA!DX18/DATA!X18)*100</f>
        <v>3.076092822450081</v>
      </c>
      <c r="CY15" s="66">
        <f>(DATA!DY18/DATA!Y18)*100</f>
        <v>4.12135088723526</v>
      </c>
      <c r="CZ15" s="66">
        <f>(DATA!DZ18/DATA!Z18)*100</f>
        <v>4.2325056433408577</v>
      </c>
      <c r="DA15" s="66">
        <f>(DATA!EA18/DATA!AA18)*100</f>
        <v>4.2350449973530973</v>
      </c>
      <c r="DB15" s="71">
        <f t="shared" si="2"/>
        <v>100</v>
      </c>
      <c r="DC15" s="72">
        <f t="shared" si="3"/>
        <v>100</v>
      </c>
      <c r="DD15" s="72">
        <f t="shared" si="4"/>
        <v>100</v>
      </c>
      <c r="DE15" s="72">
        <f t="shared" si="5"/>
        <v>100</v>
      </c>
      <c r="DF15" s="72">
        <f t="shared" si="6"/>
        <v>100</v>
      </c>
      <c r="DG15" s="72">
        <f t="shared" si="7"/>
        <v>100</v>
      </c>
      <c r="DH15" s="72">
        <f t="shared" si="8"/>
        <v>100</v>
      </c>
      <c r="DI15" s="72">
        <f t="shared" si="9"/>
        <v>100</v>
      </c>
      <c r="DJ15" s="72">
        <f t="shared" si="10"/>
        <v>100</v>
      </c>
      <c r="DK15" s="72">
        <f t="shared" si="11"/>
        <v>100</v>
      </c>
      <c r="DL15" s="72">
        <f t="shared" si="12"/>
        <v>100</v>
      </c>
      <c r="DM15" s="72">
        <f t="shared" si="13"/>
        <v>100</v>
      </c>
      <c r="DN15" s="72">
        <f t="shared" si="13"/>
        <v>100</v>
      </c>
      <c r="DO15" s="71">
        <f t="shared" si="14"/>
        <v>99.999999999999986</v>
      </c>
      <c r="DP15" s="72">
        <f t="shared" si="15"/>
        <v>100</v>
      </c>
      <c r="DQ15" s="72">
        <f t="shared" si="16"/>
        <v>99.999999999999986</v>
      </c>
      <c r="DR15" s="72">
        <f t="shared" si="17"/>
        <v>100</v>
      </c>
      <c r="DS15" s="72">
        <f t="shared" si="18"/>
        <v>100</v>
      </c>
      <c r="DT15" s="72">
        <f t="shared" si="19"/>
        <v>100</v>
      </c>
      <c r="DU15" s="72">
        <f t="shared" si="20"/>
        <v>100.00000000000001</v>
      </c>
      <c r="DV15" s="72">
        <f t="shared" si="21"/>
        <v>100</v>
      </c>
      <c r="DW15" s="72">
        <f t="shared" si="22"/>
        <v>100</v>
      </c>
      <c r="DX15" s="72">
        <f t="shared" si="23"/>
        <v>100</v>
      </c>
      <c r="DY15" s="72">
        <f t="shared" si="24"/>
        <v>100.00000000000001</v>
      </c>
      <c r="DZ15" s="72">
        <f t="shared" si="25"/>
        <v>99.999999999999986</v>
      </c>
      <c r="EA15" s="72">
        <f t="shared" si="25"/>
        <v>100</v>
      </c>
    </row>
    <row r="16" spans="1:131">
      <c r="A16" s="44" t="str">
        <f>+DATA!A19</f>
        <v>Oklahoma</v>
      </c>
      <c r="B16" s="66">
        <f>(DATA!AB19/DATA!B19)*100</f>
        <v>63.676148796498907</v>
      </c>
      <c r="C16" s="66">
        <f>(DATA!AC19/DATA!C19)*100</f>
        <v>62.448979591836739</v>
      </c>
      <c r="D16" s="66">
        <f>(DATA!AD19/DATA!D19)*100</f>
        <v>58.760890609874153</v>
      </c>
      <c r="E16" s="66">
        <f>(DATA!AE19/DATA!E19)*100</f>
        <v>71.52103559870551</v>
      </c>
      <c r="F16" s="66">
        <f>(DATA!AF19/DATA!F19)*100</f>
        <v>59.292035398230091</v>
      </c>
      <c r="G16" s="66">
        <f>(DATA!AG19/DATA!G19)*100</f>
        <v>60.799238820171261</v>
      </c>
      <c r="H16" s="66">
        <f>(DATA!AH19/DATA!H19)*100</f>
        <v>53.427895981087467</v>
      </c>
      <c r="I16" s="66">
        <f>(DATA!AI19/DATA!I19)*100</f>
        <v>52.96610169491526</v>
      </c>
      <c r="J16" s="66">
        <f>(DATA!AJ19/DATA!J19)*100</f>
        <v>52.959830866807614</v>
      </c>
      <c r="K16" s="66">
        <f>(DATA!AK19/DATA!K19)*100</f>
        <v>51.216685979142525</v>
      </c>
      <c r="L16" s="66">
        <f>(DATA!AL19/DATA!L19)*100</f>
        <v>50.873362445414848</v>
      </c>
      <c r="M16" s="66">
        <f>(DATA!AM19/DATA!M19)*100</f>
        <v>47.934678194044189</v>
      </c>
      <c r="N16" s="66">
        <f>(DATA!AN19/DATA!N19)*100</f>
        <v>47.373540856031127</v>
      </c>
      <c r="O16" s="67">
        <f>(DATA!AO19/DATA!B19)*100</f>
        <v>36.323851203501093</v>
      </c>
      <c r="P16" s="68">
        <f>(DATA!AP19/DATA!C19)*100</f>
        <v>37.551020408163268</v>
      </c>
      <c r="Q16" s="68">
        <f>(DATA!AQ19/DATA!D19)*100</f>
        <v>41.239109390125847</v>
      </c>
      <c r="R16" s="68">
        <f>(DATA!AR19/DATA!E19)*100</f>
        <v>28.478964401294498</v>
      </c>
      <c r="S16" s="68">
        <f>(DATA!AS19/DATA!F19)*100</f>
        <v>40.707964601769916</v>
      </c>
      <c r="T16" s="68">
        <f>(DATA!AT19/DATA!G19)*100</f>
        <v>39.200761179828739</v>
      </c>
      <c r="U16" s="68">
        <f>(DATA!AU19/DATA!H19)*100</f>
        <v>46.572104018912533</v>
      </c>
      <c r="V16" s="68">
        <f>(DATA!AV19/DATA!I19)*100</f>
        <v>47.033898305084747</v>
      </c>
      <c r="W16" s="68">
        <f>(DATA!AW19/DATA!J19)*100</f>
        <v>47.040169133192386</v>
      </c>
      <c r="X16" s="68">
        <f>(DATA!AX19/DATA!K19)*100</f>
        <v>48.783314020857475</v>
      </c>
      <c r="Y16" s="68">
        <f>(DATA!AY19/DATA!L19)*100</f>
        <v>49.126637554585152</v>
      </c>
      <c r="Z16" s="68">
        <f>(DATA!AZ19/DATA!M19)*100</f>
        <v>52.065321805955811</v>
      </c>
      <c r="AA16" s="68">
        <f>(DATA!BA19/DATA!N19)*100</f>
        <v>52.626459143968873</v>
      </c>
      <c r="AB16" s="67">
        <f>(DATA!BB19/DATA!O19)*100</f>
        <v>89.168490153172868</v>
      </c>
      <c r="AC16" s="68">
        <f>(DATA!BC19/DATA!P19)*100</f>
        <v>88.559754851889679</v>
      </c>
      <c r="AD16" s="68">
        <f>(DATA!BD19/DATA!Q19)*100</f>
        <v>87.766990291262132</v>
      </c>
      <c r="AE16" s="68">
        <f>(DATA!BE19/DATA!R19)*100</f>
        <v>86.40776699029125</v>
      </c>
      <c r="AF16" s="68">
        <f>(DATA!BF19/DATA!S19)*100</f>
        <v>82.938856015779095</v>
      </c>
      <c r="AG16" s="68">
        <f>(DATA!BG19/DATA!T19)*100</f>
        <v>85.114503816793899</v>
      </c>
      <c r="AH16" s="68">
        <f>(DATA!BH19/DATA!U19)*100</f>
        <v>82.779097387173394</v>
      </c>
      <c r="AI16" s="68">
        <f>(DATA!BI19/DATA!V19)*100</f>
        <v>84.008528784648178</v>
      </c>
      <c r="AJ16" s="68">
        <f>(DATA!BJ19/DATA!W19)*100</f>
        <v>82.459893048128336</v>
      </c>
      <c r="AK16" s="68">
        <f>(DATA!BK19/DATA!X19)*100</f>
        <v>84.154929577464785</v>
      </c>
      <c r="AL16" s="68">
        <f>(DATA!BL19/DATA!Y19)*100</f>
        <v>81.72757475083057</v>
      </c>
      <c r="AM16" s="68">
        <f>(DATA!BM19/DATA!Z19)*100</f>
        <v>80.256663376110566</v>
      </c>
      <c r="AN16" s="68">
        <f>(DATA!BN19/DATA!AA19)*100</f>
        <v>80.421686746987959</v>
      </c>
      <c r="AO16" s="67">
        <f>(DATA!BO19/DATA!O19)*100</f>
        <v>4.9234135667396064</v>
      </c>
      <c r="AP16" s="66">
        <f>(DATA!BP19/DATA!P19)*100</f>
        <v>4.902962206332993</v>
      </c>
      <c r="AQ16" s="66">
        <f>(DATA!BQ19/DATA!Q19)*100</f>
        <v>5.825242718446602</v>
      </c>
      <c r="AR16" s="66">
        <f>(DATA!BR19/DATA!R19)*100</f>
        <v>7.7669902912621351</v>
      </c>
      <c r="AS16" s="66">
        <f>(DATA!BS19/DATA!S19)*100</f>
        <v>10.256410256410255</v>
      </c>
      <c r="AT16" s="66">
        <f>(DATA!BT19/DATA!T19)*100</f>
        <v>7.0610687022900773</v>
      </c>
      <c r="AU16" s="66">
        <f>(DATA!BU19/DATA!U19)*100</f>
        <v>9.026128266033254</v>
      </c>
      <c r="AV16" s="66">
        <f>(DATA!BV19/DATA!V19)*100</f>
        <v>7.8891257995735611</v>
      </c>
      <c r="AW16" s="66">
        <f>(DATA!BW19/DATA!W19)*100</f>
        <v>9.1978609625668444</v>
      </c>
      <c r="AX16" s="66">
        <f>(DATA!BX19/DATA!X19)*100</f>
        <v>7.042253521126761</v>
      </c>
      <c r="AY16" s="66">
        <f>(DATA!BY19/DATA!Y19)*100</f>
        <v>7.6411960132890364</v>
      </c>
      <c r="AZ16" s="66">
        <f>(DATA!BZ19/DATA!Z19)*100</f>
        <v>7.206317867719644</v>
      </c>
      <c r="BA16" s="66">
        <f>(DATA!CA19/DATA!AA19)*100</f>
        <v>7.0281124497991971</v>
      </c>
      <c r="BB16" s="35">
        <f>IF(DATA!CB19&gt;0,(DATA!CB19/DATA!BO19)*100,"NA")</f>
        <v>44.444444444444443</v>
      </c>
      <c r="BC16" s="70">
        <f>IF(DATA!CC19&gt;0,(DATA!CC19/DATA!BP19)*100,"NA")</f>
        <v>39.583333333333329</v>
      </c>
      <c r="BD16" s="70">
        <f>IF(DATA!CD19&gt;0,(DATA!CD19/DATA!BQ19)*100,"NA")</f>
        <v>35</v>
      </c>
      <c r="BE16" s="70">
        <f>IF(DATA!CE19&gt;0,(DATA!CE19/DATA!BR19)*100,"NA")</f>
        <v>54.166666666666664</v>
      </c>
      <c r="BF16" s="70">
        <f>IF(DATA!CF19&gt;0,(DATA!CF19/DATA!BS19)*100,"NA")</f>
        <v>77.884615384615387</v>
      </c>
      <c r="BG16" s="70">
        <f>IF(DATA!CG19&gt;0,(DATA!CG19/DATA!BT19)*100,"NA")</f>
        <v>59.45945945945946</v>
      </c>
      <c r="BH16" s="70">
        <f>IF(DATA!CH19&gt;0,(DATA!CH19/DATA!BU19)*100,"NA")</f>
        <v>57.894736842105267</v>
      </c>
      <c r="BI16" s="70">
        <f>IF(DATA!CI19&gt;0,(DATA!CI19/DATA!BV19)*100,"NA")</f>
        <v>60.810810810810814</v>
      </c>
      <c r="BJ16" s="70">
        <f>IF(DATA!CJ19&gt;0,(DATA!CJ19/DATA!BW19)*100,"NA")</f>
        <v>60.465116279069761</v>
      </c>
      <c r="BK16" s="70">
        <f>IF(DATA!CK19&gt;0,(DATA!CK19/DATA!BX19)*100,"NA")</f>
        <v>46.666666666666664</v>
      </c>
      <c r="BL16" s="70">
        <f>IF(DATA!CL19&gt;0,(DATA!CL19/DATA!BY19)*100,"NA")</f>
        <v>43.478260869565219</v>
      </c>
      <c r="BM16" s="70">
        <f>IF(DATA!CM19&gt;0,(DATA!CM19/DATA!BZ19)*100,"NA")</f>
        <v>46.575342465753423</v>
      </c>
      <c r="BN16" s="70">
        <f>IF(DATA!CN19&gt;0,(DATA!CN19/DATA!CA19)*100,"NA")</f>
        <v>41.428571428571431</v>
      </c>
      <c r="BO16" s="67">
        <f>(DATA!CO19/DATA!O19)*100</f>
        <v>0.76586433260393871</v>
      </c>
      <c r="BP16" s="66">
        <f>(DATA!CP19/DATA!P19)*100</f>
        <v>1.634320735444331</v>
      </c>
      <c r="BQ16" s="66">
        <f>(DATA!CQ19/DATA!Q19)*100</f>
        <v>1.1650485436893203</v>
      </c>
      <c r="BR16" s="66">
        <f>(DATA!CR19/DATA!R19)*100</f>
        <v>1.1326860841423949</v>
      </c>
      <c r="BS16" s="66">
        <f>(DATA!CS19/DATA!S19)*100</f>
        <v>1.1834319526627219</v>
      </c>
      <c r="BT16" s="66">
        <f>(DATA!CT19/DATA!T19)*100</f>
        <v>1.1450381679389312</v>
      </c>
      <c r="BU16" s="66">
        <f>(DATA!CU19/DATA!U19)*100</f>
        <v>2.2565320665083135</v>
      </c>
      <c r="BV16" s="66">
        <f>(DATA!CV19/DATA!V19)*100</f>
        <v>1.5991471215351813</v>
      </c>
      <c r="BW16" s="66">
        <f>(DATA!CW19/DATA!W19)*100</f>
        <v>1.7112299465240641</v>
      </c>
      <c r="BX16" s="66">
        <f>(DATA!CX19/DATA!X19)*100</f>
        <v>2.2300469483568075</v>
      </c>
      <c r="BY16" s="66">
        <f>(DATA!CY19/DATA!Y19)*100</f>
        <v>2.3255813953488373</v>
      </c>
      <c r="BZ16" s="66">
        <f>(DATA!CZ19/DATA!Z19)*100</f>
        <v>3.2576505429417568</v>
      </c>
      <c r="CA16" s="66">
        <f>(DATA!DA19/DATA!AA19)*100</f>
        <v>3.5140562248995986</v>
      </c>
      <c r="CB16" s="67">
        <f>(DATA!DB19/DATA!O19)*100</f>
        <v>0</v>
      </c>
      <c r="CC16" s="66">
        <f>(DATA!DC19/DATA!P19)*100</f>
        <v>0</v>
      </c>
      <c r="CD16" s="66">
        <f>(DATA!DD19/DATA!Q19)*100</f>
        <v>0</v>
      </c>
      <c r="CE16" s="66">
        <f>(DATA!DE19/DATA!R19)*100</f>
        <v>0</v>
      </c>
      <c r="CF16" s="66">
        <f>(DATA!DF19/DATA!S19)*100</f>
        <v>0</v>
      </c>
      <c r="CG16" s="66">
        <f>(DATA!DG19/DATA!T19)*100</f>
        <v>0</v>
      </c>
      <c r="CH16" s="66">
        <f>(DATA!DH19/DATA!U19)*100</f>
        <v>0</v>
      </c>
      <c r="CI16" s="66">
        <f>(DATA!DI19/DATA!V19)*100</f>
        <v>0.10660980810234541</v>
      </c>
      <c r="CJ16" s="66">
        <f>(DATA!DJ19/DATA!W19)*100</f>
        <v>0.85561497326203206</v>
      </c>
      <c r="CK16" s="66">
        <f>(DATA!DK19/DATA!X19)*100</f>
        <v>1.1737089201877933</v>
      </c>
      <c r="CL16" s="66">
        <f>(DATA!DL19/DATA!Y19)*100</f>
        <v>2.6578073089700998</v>
      </c>
      <c r="CM16" s="66">
        <f>(DATA!DM19/DATA!Z19)*100</f>
        <v>3.7512339585389931</v>
      </c>
      <c r="CN16" s="66">
        <f>(DATA!DN19/DATA!AA19)*100</f>
        <v>3.1124497991967868</v>
      </c>
      <c r="CO16" s="67">
        <f>(DATA!DO19/DATA!O19)*100</f>
        <v>5.1422319474835891</v>
      </c>
      <c r="CP16" s="66">
        <f>(DATA!DP19/DATA!P19)*100</f>
        <v>4.902962206332993</v>
      </c>
      <c r="CQ16" s="66">
        <f>(DATA!DQ19/DATA!Q19)*100</f>
        <v>5.2427184466019421</v>
      </c>
      <c r="CR16" s="66">
        <f>(DATA!DR19/DATA!R19)*100</f>
        <v>4.6925566343042071</v>
      </c>
      <c r="CS16" s="66">
        <f>(DATA!DS19/DATA!S19)*100</f>
        <v>5.6213017751479288</v>
      </c>
      <c r="CT16" s="66">
        <f>(DATA!DT19/DATA!T19)*100</f>
        <v>6.6793893129770989</v>
      </c>
      <c r="CU16" s="66">
        <f>(DATA!DU19/DATA!U19)*100</f>
        <v>5.938242280285035</v>
      </c>
      <c r="CV16" s="66">
        <f>(DATA!DV19/DATA!V19)*100</f>
        <v>6.3965884861407254</v>
      </c>
      <c r="CW16" s="66">
        <f>(DATA!DW19/DATA!W19)*100</f>
        <v>5.7754010695187166</v>
      </c>
      <c r="CX16" s="66">
        <f>(DATA!DX19/DATA!X19)*100</f>
        <v>5.39906103286385</v>
      </c>
      <c r="CY16" s="66">
        <f>(DATA!DY19/DATA!Y19)*100</f>
        <v>5.6478405315614619</v>
      </c>
      <c r="CZ16" s="66">
        <f>(DATA!DZ19/DATA!Z19)*100</f>
        <v>5.5281342546890428</v>
      </c>
      <c r="DA16" s="66">
        <f>(DATA!EA19/DATA!AA19)*100</f>
        <v>5.9236947791164658</v>
      </c>
      <c r="DB16" s="71">
        <f t="shared" si="2"/>
        <v>100</v>
      </c>
      <c r="DC16" s="72">
        <f t="shared" si="3"/>
        <v>100</v>
      </c>
      <c r="DD16" s="72">
        <f t="shared" si="4"/>
        <v>100</v>
      </c>
      <c r="DE16" s="72">
        <f t="shared" si="5"/>
        <v>100</v>
      </c>
      <c r="DF16" s="72">
        <f t="shared" si="6"/>
        <v>100</v>
      </c>
      <c r="DG16" s="72">
        <f t="shared" si="7"/>
        <v>100</v>
      </c>
      <c r="DH16" s="72">
        <f t="shared" si="8"/>
        <v>100</v>
      </c>
      <c r="DI16" s="72">
        <f t="shared" si="9"/>
        <v>100</v>
      </c>
      <c r="DJ16" s="72">
        <f t="shared" si="10"/>
        <v>100</v>
      </c>
      <c r="DK16" s="72">
        <f t="shared" si="11"/>
        <v>100</v>
      </c>
      <c r="DL16" s="72">
        <f t="shared" si="12"/>
        <v>100</v>
      </c>
      <c r="DM16" s="72">
        <f t="shared" si="13"/>
        <v>100</v>
      </c>
      <c r="DN16" s="72">
        <f t="shared" si="13"/>
        <v>100</v>
      </c>
      <c r="DO16" s="71">
        <f t="shared" si="14"/>
        <v>100.00000000000001</v>
      </c>
      <c r="DP16" s="72">
        <f t="shared" si="15"/>
        <v>99.999999999999986</v>
      </c>
      <c r="DQ16" s="72">
        <f t="shared" si="16"/>
        <v>100</v>
      </c>
      <c r="DR16" s="72">
        <f t="shared" si="17"/>
        <v>99.999999999999986</v>
      </c>
      <c r="DS16" s="72">
        <f t="shared" si="18"/>
        <v>99.999999999999986</v>
      </c>
      <c r="DT16" s="72">
        <f t="shared" si="19"/>
        <v>100</v>
      </c>
      <c r="DU16" s="72">
        <f t="shared" si="20"/>
        <v>100</v>
      </c>
      <c r="DV16" s="72">
        <f t="shared" si="21"/>
        <v>100</v>
      </c>
      <c r="DW16" s="72">
        <f t="shared" si="22"/>
        <v>100.00000000000001</v>
      </c>
      <c r="DX16" s="72">
        <f t="shared" si="23"/>
        <v>100</v>
      </c>
      <c r="DY16" s="72">
        <f t="shared" si="24"/>
        <v>100</v>
      </c>
      <c r="DZ16" s="72">
        <f t="shared" si="25"/>
        <v>100</v>
      </c>
      <c r="EA16" s="72">
        <f t="shared" si="25"/>
        <v>100</v>
      </c>
    </row>
    <row r="17" spans="1:131">
      <c r="A17" s="44" t="str">
        <f>+DATA!A20</f>
        <v>South Carolina</v>
      </c>
      <c r="B17" s="66">
        <f>(DATA!AB20/DATA!B20)*100</f>
        <v>75.699745547073789</v>
      </c>
      <c r="C17" s="66">
        <f>(DATA!AC20/DATA!C20)*100</f>
        <v>70.551378446115294</v>
      </c>
      <c r="D17" s="66">
        <f>(DATA!AD20/DATA!D20)*100</f>
        <v>68.985849056603783</v>
      </c>
      <c r="E17" s="66">
        <f>(DATA!AE20/DATA!E20)*100</f>
        <v>69.876203576341126</v>
      </c>
      <c r="F17" s="66">
        <f>(DATA!AF20/DATA!F20)*100</f>
        <v>61.921097770154375</v>
      </c>
      <c r="G17" s="66">
        <f>(DATA!AG20/DATA!G20)*100</f>
        <v>58.562691131498468</v>
      </c>
      <c r="H17" s="66">
        <f>(DATA!AH20/DATA!H20)*100</f>
        <v>53.613807982740028</v>
      </c>
      <c r="I17" s="66">
        <f>(DATA!AI20/DATA!I20)*100</f>
        <v>54.054054054054056</v>
      </c>
      <c r="J17" s="66">
        <f>(DATA!AJ20/DATA!J20)*100</f>
        <v>55.473372781065088</v>
      </c>
      <c r="K17" s="66">
        <f>(DATA!AK20/DATA!K20)*100</f>
        <v>53.629712999437253</v>
      </c>
      <c r="L17" s="66">
        <f>(DATA!AL20/DATA!L20)*100</f>
        <v>52.110298255486775</v>
      </c>
      <c r="M17" s="66">
        <f>(DATA!AM20/DATA!M20)*100</f>
        <v>48.626534190531849</v>
      </c>
      <c r="N17" s="66">
        <f>(DATA!AN20/DATA!N20)*100</f>
        <v>44.358974358974358</v>
      </c>
      <c r="O17" s="67">
        <f>(DATA!AO20/DATA!B20)*100</f>
        <v>24.300254452926211</v>
      </c>
      <c r="P17" s="68">
        <f>(DATA!AP20/DATA!C20)*100</f>
        <v>29.448621553884713</v>
      </c>
      <c r="Q17" s="68">
        <f>(DATA!AQ20/DATA!D20)*100</f>
        <v>31.014150943396224</v>
      </c>
      <c r="R17" s="68">
        <f>(DATA!AR20/DATA!E20)*100</f>
        <v>30.12379642365887</v>
      </c>
      <c r="S17" s="68">
        <f>(DATA!AS20/DATA!F20)*100</f>
        <v>38.078902229845625</v>
      </c>
      <c r="T17" s="68">
        <f>(DATA!AT20/DATA!G20)*100</f>
        <v>41.437308868501525</v>
      </c>
      <c r="U17" s="68">
        <f>(DATA!AU20/DATA!H20)*100</f>
        <v>46.38619201725998</v>
      </c>
      <c r="V17" s="68">
        <f>(DATA!AV20/DATA!I20)*100</f>
        <v>45.945945945945951</v>
      </c>
      <c r="W17" s="68">
        <f>(DATA!AW20/DATA!J20)*100</f>
        <v>44.526627218934912</v>
      </c>
      <c r="X17" s="68">
        <f>(DATA!AX20/DATA!K20)*100</f>
        <v>46.370287000562747</v>
      </c>
      <c r="Y17" s="68">
        <f>(DATA!AY20/DATA!L20)*100</f>
        <v>47.889701744513225</v>
      </c>
      <c r="Z17" s="68">
        <f>(DATA!AZ20/DATA!M20)*100</f>
        <v>51.373465809468144</v>
      </c>
      <c r="AA17" s="68">
        <f>(DATA!BA20/DATA!N20)*100</f>
        <v>55.641025641025642</v>
      </c>
      <c r="AB17" s="67">
        <f>(DATA!BB20/DATA!O20)*100</f>
        <v>91.475826972010182</v>
      </c>
      <c r="AC17" s="68">
        <f>(DATA!BC20/DATA!P20)*100</f>
        <v>90.977443609022558</v>
      </c>
      <c r="AD17" s="68">
        <f>(DATA!BD20/DATA!Q20)*100</f>
        <v>87.485242030696568</v>
      </c>
      <c r="AE17" s="68">
        <f>(DATA!BE20/DATA!R20)*100</f>
        <v>89.779005524861873</v>
      </c>
      <c r="AF17" s="68">
        <f>(DATA!BF20/DATA!S20)*100</f>
        <v>86.769759450171819</v>
      </c>
      <c r="AG17" s="68">
        <f>(DATA!BG20/DATA!T20)*100</f>
        <v>88.60759493670885</v>
      </c>
      <c r="AH17" s="68">
        <f>(DATA!BH20/DATA!U20)*100</f>
        <v>84.665226781857456</v>
      </c>
      <c r="AI17" s="68">
        <f>(DATA!BI20/DATA!V20)*100</f>
        <v>84.657534246575338</v>
      </c>
      <c r="AJ17" s="68">
        <f>(DATA!BJ20/DATA!W20)*100</f>
        <v>84.812030075187977</v>
      </c>
      <c r="AK17" s="68">
        <f>(DATA!BK20/DATA!X20)*100</f>
        <v>83.5960303561004</v>
      </c>
      <c r="AL17" s="68">
        <f>(DATA!BL20/DATA!Y20)*100</f>
        <v>82.10526315789474</v>
      </c>
      <c r="AM17" s="68">
        <f>(DATA!BM20/DATA!Z20)*100</f>
        <v>81.279620853080573</v>
      </c>
      <c r="AN17" s="68">
        <f>(DATA!BN20/DATA!AA20)*100</f>
        <v>79.71089313371192</v>
      </c>
      <c r="AO17" s="67">
        <f>(DATA!BO20/DATA!O20)*100</f>
        <v>7.2519083969465647</v>
      </c>
      <c r="AP17" s="66">
        <f>(DATA!BP20/DATA!P20)*100</f>
        <v>7.644110275689223</v>
      </c>
      <c r="AQ17" s="66">
        <f>(DATA!BQ20/DATA!Q20)*100</f>
        <v>11.452184179456907</v>
      </c>
      <c r="AR17" s="66">
        <f>(DATA!BR20/DATA!R20)*100</f>
        <v>8.9779005524861883</v>
      </c>
      <c r="AS17" s="66">
        <f>(DATA!BS20/DATA!S20)*100</f>
        <v>12.542955326460481</v>
      </c>
      <c r="AT17" s="66">
        <f>(DATA!BT20/DATA!T20)*100</f>
        <v>10.601265822784809</v>
      </c>
      <c r="AU17" s="66">
        <f>(DATA!BU20/DATA!U20)*100</f>
        <v>13.498920086393088</v>
      </c>
      <c r="AV17" s="66">
        <f>(DATA!BV20/DATA!V20)*100</f>
        <v>12.739726027397261</v>
      </c>
      <c r="AW17" s="66">
        <f>(DATA!BW20/DATA!W20)*100</f>
        <v>12.631578947368421</v>
      </c>
      <c r="AX17" s="66">
        <f>(DATA!BX20/DATA!X20)*100</f>
        <v>11.325160537069468</v>
      </c>
      <c r="AY17" s="66">
        <f>(DATA!BY20/DATA!Y20)*100</f>
        <v>12.693498452012383</v>
      </c>
      <c r="AZ17" s="66">
        <f>(DATA!BZ20/DATA!Z20)*100</f>
        <v>14.395734597156398</v>
      </c>
      <c r="BA17" s="66">
        <f>(DATA!CA20/DATA!AA20)*100</f>
        <v>16.417139907072791</v>
      </c>
      <c r="BB17" s="35">
        <f>IF(DATA!CB20&gt;0,(DATA!CB20/DATA!BO20)*100,"NA")</f>
        <v>43.859649122807014</v>
      </c>
      <c r="BC17" s="70">
        <f>IF(DATA!CC20&gt;0,(DATA!CC20/DATA!BP20)*100,"NA")</f>
        <v>45.901639344262293</v>
      </c>
      <c r="BD17" s="70">
        <f>IF(DATA!CD20&gt;0,(DATA!CD20/DATA!BQ20)*100,"NA")</f>
        <v>53.608247422680414</v>
      </c>
      <c r="BE17" s="70">
        <f>IF(DATA!CE20&gt;0,(DATA!CE20/DATA!BR20)*100,"NA")</f>
        <v>40</v>
      </c>
      <c r="BF17" s="70">
        <f>IF(DATA!CF20&gt;0,(DATA!CF20/DATA!BS20)*100,"NA")</f>
        <v>50.684931506849317</v>
      </c>
      <c r="BG17" s="70">
        <f>IF(DATA!CG20&gt;0,(DATA!CG20/DATA!BT20)*100,"NA")</f>
        <v>31.343283582089555</v>
      </c>
      <c r="BH17" s="70">
        <f>IF(DATA!CH20&gt;0,(DATA!CH20/DATA!BU20)*100,"NA")</f>
        <v>36.799999999999997</v>
      </c>
      <c r="BI17" s="70">
        <f>IF(DATA!CI20&gt;0,(DATA!CI20/DATA!BV20)*100,"NA")</f>
        <v>49.462365591397848</v>
      </c>
      <c r="BJ17" s="70">
        <f>IF(DATA!CJ20&gt;0,(DATA!CJ20/DATA!BW20)*100,"NA")</f>
        <v>38.095238095238095</v>
      </c>
      <c r="BK17" s="70">
        <f>IF(DATA!CK20&gt;0,(DATA!CK20/DATA!BX20)*100,"NA")</f>
        <v>13.917525773195877</v>
      </c>
      <c r="BL17" s="70">
        <f>IF(DATA!CL20&gt;0,(DATA!CL20/DATA!BY20)*100,"NA")</f>
        <v>20</v>
      </c>
      <c r="BM17" s="70">
        <f>IF(DATA!CM20&gt;0,(DATA!CM20/DATA!BZ20)*100,"NA")</f>
        <v>16.872427983539097</v>
      </c>
      <c r="BN17" s="70">
        <f>IF(DATA!CN20&gt;0,(DATA!CN20/DATA!CA20)*100,"NA")</f>
        <v>14.779874213836477</v>
      </c>
      <c r="BO17" s="67">
        <f>(DATA!CO20/DATA!O20)*100</f>
        <v>0.5089058524173028</v>
      </c>
      <c r="BP17" s="66">
        <f>(DATA!CP20/DATA!P20)*100</f>
        <v>0.37593984962406013</v>
      </c>
      <c r="BQ17" s="66">
        <f>(DATA!CQ20/DATA!Q20)*100</f>
        <v>0.23612750885478156</v>
      </c>
      <c r="BR17" s="66">
        <f>(DATA!CR20/DATA!R20)*100</f>
        <v>0.55248618784530379</v>
      </c>
      <c r="BS17" s="66">
        <f>(DATA!CS20/DATA!S20)*100</f>
        <v>0.1718213058419244</v>
      </c>
      <c r="BT17" s="66">
        <f>(DATA!CT20/DATA!T20)*100</f>
        <v>0.31645569620253167</v>
      </c>
      <c r="BU17" s="66">
        <f>(DATA!CU20/DATA!U20)*100</f>
        <v>0.64794816414686829</v>
      </c>
      <c r="BV17" s="66">
        <f>(DATA!CV20/DATA!V20)*100</f>
        <v>1.095890410958904</v>
      </c>
      <c r="BW17" s="66">
        <f>(DATA!CW20/DATA!W20)*100</f>
        <v>0.90225563909774442</v>
      </c>
      <c r="BX17" s="66">
        <f>(DATA!CX20/DATA!X20)*100</f>
        <v>1.6345592527729131</v>
      </c>
      <c r="BY17" s="66">
        <f>(DATA!CY20/DATA!Y20)*100</f>
        <v>1.7337461300309598</v>
      </c>
      <c r="BZ17" s="66">
        <f>(DATA!CZ20/DATA!Z20)*100</f>
        <v>1.5995260663507107</v>
      </c>
      <c r="CA17" s="66">
        <f>(DATA!DA20/DATA!AA20)*100</f>
        <v>1.600413009808983</v>
      </c>
      <c r="CB17" s="67">
        <f>(DATA!DB20/DATA!O20)*100</f>
        <v>0</v>
      </c>
      <c r="CC17" s="66">
        <f>(DATA!DC20/DATA!P20)*100</f>
        <v>0</v>
      </c>
      <c r="CD17" s="66">
        <f>(DATA!DD20/DATA!Q20)*100</f>
        <v>0</v>
      </c>
      <c r="CE17" s="66">
        <f>(DATA!DE20/DATA!R20)*100</f>
        <v>0</v>
      </c>
      <c r="CF17" s="66">
        <f>(DATA!DF20/DATA!S20)*100</f>
        <v>0</v>
      </c>
      <c r="CG17" s="66">
        <f>(DATA!DG20/DATA!T20)*100</f>
        <v>0</v>
      </c>
      <c r="CH17" s="66">
        <f>(DATA!DH20/DATA!U20)*100</f>
        <v>0</v>
      </c>
      <c r="CI17" s="66">
        <f>(DATA!DI20/DATA!V20)*100</f>
        <v>0.13698630136986301</v>
      </c>
      <c r="CJ17" s="66">
        <f>(DATA!DJ20/DATA!W20)*100</f>
        <v>0.75187969924812026</v>
      </c>
      <c r="CK17" s="66">
        <f>(DATA!DK20/DATA!X20)*100</f>
        <v>1.5178050204319906</v>
      </c>
      <c r="CL17" s="66">
        <f>(DATA!DL20/DATA!Y20)*100</f>
        <v>1.4860681114551082</v>
      </c>
      <c r="CM17" s="66">
        <f>(DATA!DM20/DATA!Z20)*100</f>
        <v>1.1848341232227488</v>
      </c>
      <c r="CN17" s="66">
        <f>(DATA!DN20/DATA!AA20)*100</f>
        <v>0.77439339184305633</v>
      </c>
      <c r="CO17" s="67">
        <f>(DATA!DO20/DATA!O20)*100</f>
        <v>0.76335877862595414</v>
      </c>
      <c r="CP17" s="66">
        <f>(DATA!DP20/DATA!P20)*100</f>
        <v>1.0025062656641603</v>
      </c>
      <c r="CQ17" s="66">
        <f>(DATA!DQ20/DATA!Q20)*100</f>
        <v>0.82644628099173556</v>
      </c>
      <c r="CR17" s="66">
        <f>(DATA!DR20/DATA!R20)*100</f>
        <v>0.69060773480662985</v>
      </c>
      <c r="CS17" s="66">
        <f>(DATA!DS20/DATA!S20)*100</f>
        <v>0.51546391752577314</v>
      </c>
      <c r="CT17" s="66">
        <f>(DATA!DT20/DATA!T20)*100</f>
        <v>0.4746835443037975</v>
      </c>
      <c r="CU17" s="66">
        <f>(DATA!DU20/DATA!U20)*100</f>
        <v>1.1879049676025919</v>
      </c>
      <c r="CV17" s="66">
        <f>(DATA!DV20/DATA!V20)*100</f>
        <v>1.3698630136986301</v>
      </c>
      <c r="CW17" s="66">
        <f>(DATA!DW20/DATA!W20)*100</f>
        <v>0.90225563909774442</v>
      </c>
      <c r="CX17" s="66">
        <f>(DATA!DX20/DATA!X20)*100</f>
        <v>1.9264448336252189</v>
      </c>
      <c r="CY17" s="66">
        <f>(DATA!DY20/DATA!Y20)*100</f>
        <v>1.9814241486068114</v>
      </c>
      <c r="CZ17" s="66">
        <f>(DATA!DZ20/DATA!Z20)*100</f>
        <v>1.5402843601895735</v>
      </c>
      <c r="DA17" s="66">
        <f>(DATA!EA20/DATA!AA20)*100</f>
        <v>1.4971605575632421</v>
      </c>
      <c r="DB17" s="71">
        <f t="shared" si="2"/>
        <v>100</v>
      </c>
      <c r="DC17" s="72">
        <f t="shared" si="3"/>
        <v>100</v>
      </c>
      <c r="DD17" s="72">
        <f t="shared" si="4"/>
        <v>100</v>
      </c>
      <c r="DE17" s="72">
        <f t="shared" si="5"/>
        <v>100</v>
      </c>
      <c r="DF17" s="72">
        <f t="shared" si="6"/>
        <v>100</v>
      </c>
      <c r="DG17" s="72">
        <f t="shared" si="7"/>
        <v>100</v>
      </c>
      <c r="DH17" s="72">
        <f t="shared" si="8"/>
        <v>100</v>
      </c>
      <c r="DI17" s="72">
        <f t="shared" si="9"/>
        <v>100</v>
      </c>
      <c r="DJ17" s="72">
        <f t="shared" si="10"/>
        <v>100</v>
      </c>
      <c r="DK17" s="72">
        <f t="shared" si="11"/>
        <v>100</v>
      </c>
      <c r="DL17" s="72">
        <f t="shared" si="12"/>
        <v>100</v>
      </c>
      <c r="DM17" s="72">
        <f t="shared" si="13"/>
        <v>100</v>
      </c>
      <c r="DN17" s="72">
        <f t="shared" si="13"/>
        <v>100</v>
      </c>
      <c r="DO17" s="71">
        <f t="shared" si="14"/>
        <v>100</v>
      </c>
      <c r="DP17" s="72">
        <f t="shared" si="15"/>
        <v>100.00000000000001</v>
      </c>
      <c r="DQ17" s="72">
        <f t="shared" si="16"/>
        <v>99.999999999999986</v>
      </c>
      <c r="DR17" s="72">
        <f t="shared" si="17"/>
        <v>100</v>
      </c>
      <c r="DS17" s="72">
        <f t="shared" si="18"/>
        <v>100.00000000000001</v>
      </c>
      <c r="DT17" s="72">
        <f t="shared" si="19"/>
        <v>100</v>
      </c>
      <c r="DU17" s="72">
        <f t="shared" si="20"/>
        <v>100</v>
      </c>
      <c r="DV17" s="72">
        <f t="shared" si="21"/>
        <v>99.999999999999986</v>
      </c>
      <c r="DW17" s="72">
        <f t="shared" si="22"/>
        <v>100.00000000000001</v>
      </c>
      <c r="DX17" s="72">
        <f t="shared" si="23"/>
        <v>100</v>
      </c>
      <c r="DY17" s="72">
        <f t="shared" si="24"/>
        <v>100</v>
      </c>
      <c r="DZ17" s="72">
        <f t="shared" si="25"/>
        <v>99.999999999999986</v>
      </c>
      <c r="EA17" s="72">
        <f t="shared" si="25"/>
        <v>100.00000000000001</v>
      </c>
    </row>
    <row r="18" spans="1:131">
      <c r="A18" s="44" t="str">
        <f>+DATA!A21</f>
        <v>Tennessee</v>
      </c>
      <c r="B18" s="66">
        <f>(DATA!AB21/DATA!B21)*100</f>
        <v>68.786692759295505</v>
      </c>
      <c r="C18" s="66">
        <f>(DATA!AC21/DATA!C21)*100</f>
        <v>68.060021436227231</v>
      </c>
      <c r="D18" s="66">
        <f>(DATA!AD21/DATA!D21)*100</f>
        <v>63.660714285714285</v>
      </c>
      <c r="E18" s="66">
        <f>(DATA!AE21/DATA!E21)*100</f>
        <v>63.193277310924366</v>
      </c>
      <c r="F18" s="66">
        <f>(DATA!AF21/DATA!F21)*100</f>
        <v>57.473481195756989</v>
      </c>
      <c r="G18" s="66">
        <f>(DATA!AG21/DATA!G21)*100</f>
        <v>55.018939393939391</v>
      </c>
      <c r="H18" s="66">
        <f>(DATA!AH21/DATA!H21)*100</f>
        <v>55.595344673231871</v>
      </c>
      <c r="I18" s="66">
        <f>(DATA!AI21/DATA!I21)*100</f>
        <v>55.008787346221446</v>
      </c>
      <c r="J18" s="66">
        <f>(DATA!AJ21/DATA!J21)*100</f>
        <v>54.779411764705884</v>
      </c>
      <c r="K18" s="66">
        <f>(DATA!AK21/DATA!K21)*100</f>
        <v>49.712973593570609</v>
      </c>
      <c r="L18" s="66">
        <f>(DATA!AL21/DATA!L21)*100</f>
        <v>49.607843137254903</v>
      </c>
      <c r="M18" s="66">
        <f>(DATA!AM21/DATA!M21)*100</f>
        <v>46.083198271204758</v>
      </c>
      <c r="N18" s="66">
        <f>(DATA!AN21/DATA!N21)*100</f>
        <v>45.280082987551864</v>
      </c>
      <c r="O18" s="67">
        <f>(DATA!AO21/DATA!B21)*100</f>
        <v>31.213307240704502</v>
      </c>
      <c r="P18" s="68">
        <f>(DATA!AP21/DATA!C21)*100</f>
        <v>31.939978563772776</v>
      </c>
      <c r="Q18" s="68">
        <f>(DATA!AQ21/DATA!D21)*100</f>
        <v>36.339285714285715</v>
      </c>
      <c r="R18" s="68">
        <f>(DATA!AR21/DATA!E21)*100</f>
        <v>36.806722689075634</v>
      </c>
      <c r="S18" s="68">
        <f>(DATA!AS21/DATA!F21)*100</f>
        <v>42.526518804243011</v>
      </c>
      <c r="T18" s="68">
        <f>(DATA!AT21/DATA!G21)*100</f>
        <v>44.981060606060609</v>
      </c>
      <c r="U18" s="68">
        <f>(DATA!AU21/DATA!H21)*100</f>
        <v>44.404655326768129</v>
      </c>
      <c r="V18" s="68">
        <f>(DATA!AV21/DATA!I21)*100</f>
        <v>44.991212653778554</v>
      </c>
      <c r="W18" s="68">
        <f>(DATA!AW21/DATA!J21)*100</f>
        <v>45.220588235294116</v>
      </c>
      <c r="X18" s="68">
        <f>(DATA!AX21/DATA!K21)*100</f>
        <v>50.287026406429391</v>
      </c>
      <c r="Y18" s="68">
        <f>(DATA!AY21/DATA!L21)*100</f>
        <v>50.392156862745097</v>
      </c>
      <c r="Z18" s="68">
        <f>(DATA!AZ21/DATA!M21)*100</f>
        <v>53.916801728795249</v>
      </c>
      <c r="AA18" s="68">
        <f>(DATA!BA21/DATA!N21)*100</f>
        <v>54.719917012448136</v>
      </c>
      <c r="AB18" s="67">
        <f>(DATA!BB21/DATA!O21)*100</f>
        <v>89.138943248532286</v>
      </c>
      <c r="AC18" s="68">
        <f>(DATA!BC21/DATA!P21)*100</f>
        <v>86.909871244635198</v>
      </c>
      <c r="AD18" s="68">
        <f>(DATA!BD21/DATA!Q21)*100</f>
        <v>88.203753351206444</v>
      </c>
      <c r="AE18" s="68">
        <f>(DATA!BE21/DATA!R21)*100</f>
        <v>88.991596638655452</v>
      </c>
      <c r="AF18" s="68">
        <f>(DATA!BF21/DATA!S21)*100</f>
        <v>85.79710144927536</v>
      </c>
      <c r="AG18" s="68">
        <f>(DATA!BG21/DATA!T21)*100</f>
        <v>84.469696969696969</v>
      </c>
      <c r="AH18" s="68">
        <f>(DATA!BH21/DATA!U21)*100</f>
        <v>84.021543985637351</v>
      </c>
      <c r="AI18" s="68">
        <f>(DATA!BI21/DATA!V21)*100</f>
        <v>84.126984126984127</v>
      </c>
      <c r="AJ18" s="68">
        <f>(DATA!BJ21/DATA!W21)*100</f>
        <v>85.253456221198149</v>
      </c>
      <c r="AK18" s="68">
        <f>(DATA!BK21/DATA!X21)*100</f>
        <v>82.782608695652172</v>
      </c>
      <c r="AL18" s="68">
        <f>(DATA!BL21/DATA!Y21)*100</f>
        <v>81.594684385382052</v>
      </c>
      <c r="AM18" s="68">
        <f>(DATA!BM21/DATA!Z21)*100</f>
        <v>80.809185347184254</v>
      </c>
      <c r="AN18" s="68">
        <f>(DATA!BN21/DATA!AA21)*100</f>
        <v>81.489250131095957</v>
      </c>
      <c r="AO18" s="67">
        <f>(DATA!BO21/DATA!O21)*100</f>
        <v>10.078277886497064</v>
      </c>
      <c r="AP18" s="66">
        <f>(DATA!BP21/DATA!P21)*100</f>
        <v>11.909871244635193</v>
      </c>
      <c r="AQ18" s="66">
        <f>(DATA!BQ21/DATA!Q21)*100</f>
        <v>10.813226094727435</v>
      </c>
      <c r="AR18" s="66">
        <f>(DATA!BR21/DATA!R21)*100</f>
        <v>9.7478991596638664</v>
      </c>
      <c r="AS18" s="66">
        <f>(DATA!BS21/DATA!S21)*100</f>
        <v>13.043478260869565</v>
      </c>
      <c r="AT18" s="66">
        <f>(DATA!BT21/DATA!T21)*100</f>
        <v>14.015151515151514</v>
      </c>
      <c r="AU18" s="66">
        <f>(DATA!BU21/DATA!U21)*100</f>
        <v>13.913824057450627</v>
      </c>
      <c r="AV18" s="66">
        <f>(DATA!BV21/DATA!V21)*100</f>
        <v>13.315696649029981</v>
      </c>
      <c r="AW18" s="66">
        <f>(DATA!BW21/DATA!W21)*100</f>
        <v>11.797235023041475</v>
      </c>
      <c r="AX18" s="66">
        <f>(DATA!BX21/DATA!X21)*100</f>
        <v>13.449275362318842</v>
      </c>
      <c r="AY18" s="66">
        <f>(DATA!BY21/DATA!Y21)*100</f>
        <v>14.551495016611296</v>
      </c>
      <c r="AZ18" s="66">
        <f>(DATA!BZ21/DATA!Z21)*100</f>
        <v>14.652815746309459</v>
      </c>
      <c r="BA18" s="66">
        <f>(DATA!CA21/DATA!AA21)*100</f>
        <v>14.472994231777662</v>
      </c>
      <c r="BB18" s="35">
        <f>IF(DATA!CB21&gt;0,(DATA!CB21/DATA!BO21)*100,"NA")</f>
        <v>24.271844660194176</v>
      </c>
      <c r="BC18" s="70">
        <f>IF(DATA!CC21&gt;0,(DATA!CC21/DATA!BP21)*100,"NA")</f>
        <v>24.324324324324326</v>
      </c>
      <c r="BD18" s="70">
        <f>IF(DATA!CD21&gt;0,(DATA!CD21/DATA!BQ21)*100,"NA")</f>
        <v>23.140495867768596</v>
      </c>
      <c r="BE18" s="70">
        <f>IF(DATA!CE21&gt;0,(DATA!CE21/DATA!BR21)*100,"NA")</f>
        <v>25</v>
      </c>
      <c r="BF18" s="70">
        <f>IF(DATA!CF21&gt;0,(DATA!CF21/DATA!BS21)*100,"NA")</f>
        <v>30.37037037037037</v>
      </c>
      <c r="BG18" s="70">
        <f>IF(DATA!CG21&gt;0,(DATA!CG21/DATA!BT21)*100,"NA")</f>
        <v>31.756756756756754</v>
      </c>
      <c r="BH18" s="70">
        <f>IF(DATA!CH21&gt;0,(DATA!CH21/DATA!BU21)*100,"NA")</f>
        <v>32.903225806451616</v>
      </c>
      <c r="BI18" s="70">
        <f>IF(DATA!CI21&gt;0,(DATA!CI21/DATA!BV21)*100,"NA")</f>
        <v>31.125827814569533</v>
      </c>
      <c r="BJ18" s="70">
        <f>IF(DATA!CJ21&gt;0,(DATA!CJ21/DATA!BW21)*100,"NA")</f>
        <v>20.3125</v>
      </c>
      <c r="BK18" s="70">
        <f>IF(DATA!CK21&gt;0,(DATA!CK21/DATA!BX21)*100,"NA")</f>
        <v>28.879310344827587</v>
      </c>
      <c r="BL18" s="70">
        <f>IF(DATA!CL21&gt;0,(DATA!CL21/DATA!BY21)*100,"NA")</f>
        <v>41.095890410958901</v>
      </c>
      <c r="BM18" s="70">
        <f>IF(DATA!CM21&gt;0,(DATA!CM21/DATA!BZ21)*100,"NA")</f>
        <v>38.059701492537314</v>
      </c>
      <c r="BN18" s="70">
        <f>IF(DATA!CN21&gt;0,(DATA!CN21/DATA!CA21)*100,"NA")</f>
        <v>38.04347826086957</v>
      </c>
      <c r="BO18" s="67">
        <f>(DATA!CO21/DATA!O21)*100</f>
        <v>0.29354207436399216</v>
      </c>
      <c r="BP18" s="66">
        <f>(DATA!CP21/DATA!P21)*100</f>
        <v>0.32188841201716739</v>
      </c>
      <c r="BQ18" s="66">
        <f>(DATA!CQ21/DATA!Q21)*100</f>
        <v>0.26809651474530832</v>
      </c>
      <c r="BR18" s="66">
        <f>(DATA!CR21/DATA!R21)*100</f>
        <v>0.16806722689075632</v>
      </c>
      <c r="BS18" s="66">
        <f>(DATA!CS21/DATA!S21)*100</f>
        <v>0.38647342995169082</v>
      </c>
      <c r="BT18" s="66">
        <f>(DATA!CT21/DATA!T21)*100</f>
        <v>0.56818181818181823</v>
      </c>
      <c r="BU18" s="66">
        <f>(DATA!CU21/DATA!U21)*100</f>
        <v>0.44883303411131059</v>
      </c>
      <c r="BV18" s="66">
        <f>(DATA!CV21/DATA!V21)*100</f>
        <v>0.52910052910052907</v>
      </c>
      <c r="BW18" s="66">
        <f>(DATA!CW21/DATA!W21)*100</f>
        <v>0.73732718894009219</v>
      </c>
      <c r="BX18" s="66">
        <f>(DATA!CX21/DATA!X21)*100</f>
        <v>1.3333333333333335</v>
      </c>
      <c r="BY18" s="66">
        <f>(DATA!CY21/DATA!Y21)*100</f>
        <v>1.5946843853820596</v>
      </c>
      <c r="BZ18" s="66">
        <f>(DATA!CZ21/DATA!Z21)*100</f>
        <v>1.6402405686167305</v>
      </c>
      <c r="CA18" s="66">
        <f>(DATA!DA21/DATA!AA21)*100</f>
        <v>1.2060828526481384</v>
      </c>
      <c r="CB18" s="67">
        <f>(DATA!DB21/DATA!O21)*100</f>
        <v>0</v>
      </c>
      <c r="CC18" s="66">
        <f>(DATA!DC21/DATA!P21)*100</f>
        <v>0</v>
      </c>
      <c r="CD18" s="66">
        <f>(DATA!DD21/DATA!Q21)*100</f>
        <v>0</v>
      </c>
      <c r="CE18" s="66">
        <f>(DATA!DE21/DATA!R21)*100</f>
        <v>0</v>
      </c>
      <c r="CF18" s="66">
        <f>(DATA!DF21/DATA!S21)*100</f>
        <v>0</v>
      </c>
      <c r="CG18" s="66">
        <f>(DATA!DG21/DATA!T21)*100</f>
        <v>0</v>
      </c>
      <c r="CH18" s="66">
        <f>(DATA!DH21/DATA!U21)*100</f>
        <v>0</v>
      </c>
      <c r="CI18" s="66">
        <f>(DATA!DI21/DATA!V21)*100</f>
        <v>0.26455026455026454</v>
      </c>
      <c r="CJ18" s="66">
        <f>(DATA!DJ21/DATA!W21)*100</f>
        <v>0.27649769585253459</v>
      </c>
      <c r="CK18" s="66">
        <f>(DATA!DK21/DATA!X21)*100</f>
        <v>0.46376811594202899</v>
      </c>
      <c r="CL18" s="66">
        <f>(DATA!DL21/DATA!Y21)*100</f>
        <v>0.79734219269102979</v>
      </c>
      <c r="CM18" s="66">
        <f>(DATA!DM21/DATA!Z21)*100</f>
        <v>0.92946965554948058</v>
      </c>
      <c r="CN18" s="66">
        <f>(DATA!DN21/DATA!AA21)*100</f>
        <v>1.101206082852648</v>
      </c>
      <c r="CO18" s="67">
        <f>(DATA!DO21/DATA!O21)*100</f>
        <v>0.48923679060665359</v>
      </c>
      <c r="CP18" s="66">
        <f>(DATA!DP21/DATA!P21)*100</f>
        <v>0.85836909871244638</v>
      </c>
      <c r="CQ18" s="66">
        <f>(DATA!DQ21/DATA!Q21)*100</f>
        <v>0.71492403932082216</v>
      </c>
      <c r="CR18" s="66">
        <f>(DATA!DR21/DATA!R21)*100</f>
        <v>1.0924369747899159</v>
      </c>
      <c r="CS18" s="66">
        <f>(DATA!DS21/DATA!S21)*100</f>
        <v>0.77294685990338163</v>
      </c>
      <c r="CT18" s="66">
        <f>(DATA!DT21/DATA!T21)*100</f>
        <v>0.94696969696969702</v>
      </c>
      <c r="CU18" s="66">
        <f>(DATA!DU21/DATA!U21)*100</f>
        <v>1.6157989228007179</v>
      </c>
      <c r="CV18" s="66">
        <f>(DATA!DV21/DATA!V21)*100</f>
        <v>1.7636684303350969</v>
      </c>
      <c r="CW18" s="66">
        <f>(DATA!DW21/DATA!W21)*100</f>
        <v>1.935483870967742</v>
      </c>
      <c r="CX18" s="66">
        <f>(DATA!DX21/DATA!X21)*100</f>
        <v>1.9710144927536231</v>
      </c>
      <c r="CY18" s="66">
        <f>(DATA!DY21/DATA!Y21)*100</f>
        <v>1.4617940199335548</v>
      </c>
      <c r="CZ18" s="66">
        <f>(DATA!DZ21/DATA!Z21)*100</f>
        <v>1.9682886823400765</v>
      </c>
      <c r="DA18" s="66">
        <f>(DATA!EA21/DATA!AA21)*100</f>
        <v>1.7304667016255899</v>
      </c>
      <c r="DB18" s="71">
        <f t="shared" si="2"/>
        <v>100</v>
      </c>
      <c r="DC18" s="72">
        <f t="shared" si="3"/>
        <v>100</v>
      </c>
      <c r="DD18" s="72">
        <f t="shared" si="4"/>
        <v>100</v>
      </c>
      <c r="DE18" s="72">
        <f t="shared" si="5"/>
        <v>100</v>
      </c>
      <c r="DF18" s="72">
        <f t="shared" si="6"/>
        <v>100</v>
      </c>
      <c r="DG18" s="72">
        <f t="shared" si="7"/>
        <v>100</v>
      </c>
      <c r="DH18" s="72">
        <f t="shared" si="8"/>
        <v>100</v>
      </c>
      <c r="DI18" s="72">
        <f t="shared" si="9"/>
        <v>100</v>
      </c>
      <c r="DJ18" s="72">
        <f t="shared" si="10"/>
        <v>100</v>
      </c>
      <c r="DK18" s="72">
        <f t="shared" si="11"/>
        <v>100</v>
      </c>
      <c r="DL18" s="72">
        <f t="shared" si="12"/>
        <v>100</v>
      </c>
      <c r="DM18" s="72">
        <f t="shared" si="13"/>
        <v>100</v>
      </c>
      <c r="DN18" s="72">
        <f t="shared" si="13"/>
        <v>100</v>
      </c>
      <c r="DO18" s="71">
        <f t="shared" si="14"/>
        <v>100</v>
      </c>
      <c r="DP18" s="83">
        <f t="shared" si="15"/>
        <v>100.00000000000001</v>
      </c>
      <c r="DQ18" s="72">
        <f t="shared" si="16"/>
        <v>100.00000000000001</v>
      </c>
      <c r="DR18" s="72">
        <f t="shared" si="17"/>
        <v>100</v>
      </c>
      <c r="DS18" s="72">
        <f t="shared" si="18"/>
        <v>100</v>
      </c>
      <c r="DT18" s="72">
        <f t="shared" si="19"/>
        <v>100</v>
      </c>
      <c r="DU18" s="72">
        <f t="shared" si="20"/>
        <v>100.00000000000001</v>
      </c>
      <c r="DV18" s="72">
        <f t="shared" si="21"/>
        <v>100</v>
      </c>
      <c r="DW18" s="72">
        <f t="shared" si="22"/>
        <v>100</v>
      </c>
      <c r="DX18" s="72">
        <f t="shared" si="23"/>
        <v>100</v>
      </c>
      <c r="DY18" s="72">
        <f t="shared" si="24"/>
        <v>100</v>
      </c>
      <c r="DZ18" s="72">
        <f t="shared" si="25"/>
        <v>100</v>
      </c>
      <c r="EA18" s="72">
        <f t="shared" si="25"/>
        <v>99.999999999999986</v>
      </c>
    </row>
    <row r="19" spans="1:131">
      <c r="A19" s="44" t="str">
        <f>+DATA!A22</f>
        <v>Texas</v>
      </c>
      <c r="B19" s="66">
        <f>(DATA!AB22/DATA!B22)*100</f>
        <v>63.726937269372698</v>
      </c>
      <c r="C19" s="66">
        <f>(DATA!AC22/DATA!C22)*100</f>
        <v>64.109090909090909</v>
      </c>
      <c r="D19" s="66">
        <f>(DATA!AD22/DATA!D22)*100</f>
        <v>62.529671074940666</v>
      </c>
      <c r="E19" s="66">
        <f>(DATA!AE22/DATA!E22)*100</f>
        <v>60.234640321086751</v>
      </c>
      <c r="F19" s="66">
        <f>(DATA!AF22/DATA!F22)*100</f>
        <v>54.961643157634242</v>
      </c>
      <c r="G19" s="66">
        <f>(DATA!AG22/DATA!G22)*100</f>
        <v>55.016486104569005</v>
      </c>
      <c r="H19" s="66">
        <f>(DATA!AH22/DATA!H22)*100</f>
        <v>53.209156193895865</v>
      </c>
      <c r="I19" s="66">
        <f>(DATA!AI22/DATA!I22)*100</f>
        <v>51.757435303205867</v>
      </c>
      <c r="J19" s="66">
        <f>(DATA!AJ22/DATA!J22)*100</f>
        <v>50.604457876841714</v>
      </c>
      <c r="K19" s="66">
        <f>(DATA!AK22/DATA!K22)*100</f>
        <v>48.040559057275964</v>
      </c>
      <c r="L19" s="66">
        <f>(DATA!AL22/DATA!L22)*100</f>
        <v>46.91373801916933</v>
      </c>
      <c r="M19" s="66">
        <f>(DATA!AM22/DATA!M22)*100</f>
        <v>46.072333563694997</v>
      </c>
      <c r="N19" s="66">
        <f>(DATA!AN22/DATA!N22)*100</f>
        <v>44.748951835566011</v>
      </c>
      <c r="O19" s="67">
        <f>(DATA!AO22/DATA!B22)*100</f>
        <v>36.273062730627309</v>
      </c>
      <c r="P19" s="68">
        <f>(DATA!AP22/DATA!C22)*100</f>
        <v>35.890909090909091</v>
      </c>
      <c r="Q19" s="68">
        <f>(DATA!AQ22/DATA!D22)*100</f>
        <v>37.470328925059341</v>
      </c>
      <c r="R19" s="68">
        <f>(DATA!AR22/DATA!E22)*100</f>
        <v>39.765359678913242</v>
      </c>
      <c r="S19" s="68">
        <f>(DATA!AS22/DATA!F22)*100</f>
        <v>45.038356842365751</v>
      </c>
      <c r="T19" s="68">
        <f>(DATA!AT22/DATA!G22)*100</f>
        <v>44.983513895430995</v>
      </c>
      <c r="U19" s="68">
        <f>(DATA!AU22/DATA!H22)*100</f>
        <v>46.790843806104128</v>
      </c>
      <c r="V19" s="68">
        <f>(DATA!AV22/DATA!I22)*100</f>
        <v>48.242564696794126</v>
      </c>
      <c r="W19" s="68">
        <f>(DATA!AW22/DATA!J22)*100</f>
        <v>49.395542123158293</v>
      </c>
      <c r="X19" s="68">
        <f>(DATA!AX22/DATA!K22)*100</f>
        <v>51.959440942724036</v>
      </c>
      <c r="Y19" s="68">
        <f>(DATA!AY22/DATA!L22)*100</f>
        <v>53.08626198083067</v>
      </c>
      <c r="Z19" s="68">
        <f>(DATA!AZ22/DATA!M22)*100</f>
        <v>53.927666436305003</v>
      </c>
      <c r="AA19" s="68">
        <f>(DATA!BA22/DATA!N22)*100</f>
        <v>55.251048164433989</v>
      </c>
      <c r="AB19" s="67">
        <f>(DATA!BB22/DATA!O22)*100</f>
        <v>86.457564575645748</v>
      </c>
      <c r="AC19" s="68">
        <f>(DATA!BC22/DATA!P22)*100</f>
        <v>82.21574344023324</v>
      </c>
      <c r="AD19" s="68">
        <f>(DATA!BD22/DATA!Q22)*100</f>
        <v>80.278343516632717</v>
      </c>
      <c r="AE19" s="68">
        <f>(DATA!BE22/DATA!R22)*100</f>
        <v>79.740179399938143</v>
      </c>
      <c r="AF19" s="68">
        <f>(DATA!BF22/DATA!S22)*100</f>
        <v>75.775775775775784</v>
      </c>
      <c r="AG19" s="68">
        <f>(DATA!BG22/DATA!T22)*100</f>
        <v>75.398904501071684</v>
      </c>
      <c r="AH19" s="68">
        <f>(DATA!BH22/DATA!U22)*100</f>
        <v>74.409627611262479</v>
      </c>
      <c r="AI19" s="68">
        <f>(DATA!BI22/DATA!V22)*100</f>
        <v>73.536895674300254</v>
      </c>
      <c r="AJ19" s="68">
        <f>(DATA!BJ22/DATA!W22)*100</f>
        <v>70.775119617224874</v>
      </c>
      <c r="AK19" s="68">
        <f>(DATA!BK22/DATA!X22)*100</f>
        <v>67.933130699088153</v>
      </c>
      <c r="AL19" s="68">
        <f>(DATA!BL22/DATA!Y22)*100</f>
        <v>67.718478119724708</v>
      </c>
      <c r="AM19" s="68">
        <f>(DATA!BM22/DATA!Z22)*100</f>
        <v>66.277440448388603</v>
      </c>
      <c r="AN19" s="68">
        <f>(DATA!BN22/DATA!AA22)*100</f>
        <v>65.162170672824601</v>
      </c>
      <c r="AO19" s="67">
        <f>(DATA!BO22/DATA!O22)*100</f>
        <v>4.9815498154981546</v>
      </c>
      <c r="AP19" s="66">
        <f>(DATA!BP22/DATA!P22)*100</f>
        <v>6.7419825072886299</v>
      </c>
      <c r="AQ19" s="66">
        <f>(DATA!BQ22/DATA!Q22)*100</f>
        <v>7.9090291921249154</v>
      </c>
      <c r="AR19" s="66">
        <f>(DATA!BR22/DATA!R22)*100</f>
        <v>6.7738942158985456</v>
      </c>
      <c r="AS19" s="66">
        <f>(DATA!BS22/DATA!S22)*100</f>
        <v>7.2072072072072073</v>
      </c>
      <c r="AT19" s="66">
        <f>(DATA!BT22/DATA!T22)*100</f>
        <v>7.7875684686830207</v>
      </c>
      <c r="AU19" s="66">
        <f>(DATA!BU22/DATA!U22)*100</f>
        <v>6.7438692098092643</v>
      </c>
      <c r="AV19" s="66">
        <f>(DATA!BV22/DATA!V22)*100</f>
        <v>7.2812683499706408</v>
      </c>
      <c r="AW19" s="66">
        <f>(DATA!BW22/DATA!W22)*100</f>
        <v>8.6315789473684212</v>
      </c>
      <c r="AX19" s="66">
        <f>(DATA!BX22/DATA!X22)*100</f>
        <v>8.7316938380768168</v>
      </c>
      <c r="AY19" s="66">
        <f>(DATA!BY22/DATA!Y22)*100</f>
        <v>8.8689780547980774</v>
      </c>
      <c r="AZ19" s="66">
        <f>(DATA!BZ22/DATA!Z22)*100</f>
        <v>9.7150864082204578</v>
      </c>
      <c r="BA19" s="66">
        <f>(DATA!CA22/DATA!AA22)*100</f>
        <v>10.160596200272909</v>
      </c>
      <c r="BB19" s="35">
        <f>IF(DATA!CB22&gt;0,(DATA!CB22/DATA!BO22)*100,"NA")</f>
        <v>44.444444444444443</v>
      </c>
      <c r="BC19" s="70">
        <f>IF(DATA!CC22&gt;0,(DATA!CC22/DATA!BP22)*100,"NA")</f>
        <v>61.621621621621628</v>
      </c>
      <c r="BD19" s="70">
        <f>IF(DATA!CD22&gt;0,(DATA!CD22/DATA!BQ22)*100,"NA")</f>
        <v>55.793991416309005</v>
      </c>
      <c r="BE19" s="70">
        <f>IF(DATA!CE22&gt;0,(DATA!CE22/DATA!BR22)*100,"NA")</f>
        <v>48.858447488584474</v>
      </c>
      <c r="BF19" s="70">
        <f>IF(DATA!CF22&gt;0,(DATA!CF22/DATA!BS22)*100,"NA")</f>
        <v>37.847222222222221</v>
      </c>
      <c r="BG19" s="70">
        <f>IF(DATA!CG22&gt;0,(DATA!CG22/DATA!BT22)*100,"NA")</f>
        <v>39.14373088685015</v>
      </c>
      <c r="BH19" s="70">
        <f>IF(DATA!CH22&gt;0,(DATA!CH22/DATA!BU22)*100,"NA")</f>
        <v>27.609427609427613</v>
      </c>
      <c r="BI19" s="70">
        <f>IF(DATA!CI22&gt;0,(DATA!CI22/DATA!BV22)*100,"NA")</f>
        <v>26.0752688172043</v>
      </c>
      <c r="BJ19" s="70">
        <f>IF(DATA!CJ22&gt;0,(DATA!CJ22/DATA!BW22)*100,"NA")</f>
        <v>38.580931263858091</v>
      </c>
      <c r="BK19" s="70">
        <f>IF(DATA!CK22&gt;0,(DATA!CK22/DATA!BX22)*100,"NA")</f>
        <v>23.89240506329114</v>
      </c>
      <c r="BL19" s="70">
        <f>IF(DATA!CL22&gt;0,(DATA!CL22/DATA!BY22)*100,"NA")</f>
        <v>18.740849194729137</v>
      </c>
      <c r="BM19" s="70">
        <f>IF(DATA!CM22&gt;0,(DATA!CM22/DATA!BZ22)*100,"NA")</f>
        <v>20.793269230769234</v>
      </c>
      <c r="BN19" s="70">
        <f>IF(DATA!CN22&gt;0,(DATA!CN22/DATA!CA22)*100,"NA")</f>
        <v>20.144628099173552</v>
      </c>
      <c r="BO19" s="67">
        <f>(DATA!CO22/DATA!O22)*100</f>
        <v>6.9372693726937271</v>
      </c>
      <c r="BP19" s="66">
        <f>(DATA!CP22/DATA!P22)*100</f>
        <v>9.183673469387756</v>
      </c>
      <c r="BQ19" s="66">
        <f>(DATA!CQ22/DATA!Q22)*100</f>
        <v>10.251188051595383</v>
      </c>
      <c r="BR19" s="66">
        <f>(DATA!CR22/DATA!R22)*100</f>
        <v>11.75378905041757</v>
      </c>
      <c r="BS19" s="66">
        <f>(DATA!CS22/DATA!S22)*100</f>
        <v>14.764764764764765</v>
      </c>
      <c r="BT19" s="66">
        <f>(DATA!CT22/DATA!T22)*100</f>
        <v>14.289116456299119</v>
      </c>
      <c r="BU19" s="66">
        <f>(DATA!CU22/DATA!U22)*100</f>
        <v>15.485921889191644</v>
      </c>
      <c r="BV19" s="66">
        <f>(DATA!CV22/DATA!V22)*100</f>
        <v>15.971814445096888</v>
      </c>
      <c r="BW19" s="66">
        <f>(DATA!CW22/DATA!W22)*100</f>
        <v>16.612440191387559</v>
      </c>
      <c r="BX19" s="66">
        <f>(DATA!CX22/DATA!X22)*100</f>
        <v>18.016026526664824</v>
      </c>
      <c r="BY19" s="66">
        <f>(DATA!CY22/DATA!Y22)*100</f>
        <v>17.763926762758082</v>
      </c>
      <c r="BZ19" s="66">
        <f>(DATA!CZ22/DATA!Z22)*100</f>
        <v>17.900513778608126</v>
      </c>
      <c r="CA19" s="66">
        <f>(DATA!DA22/DATA!AA22)*100</f>
        <v>18.589272593681116</v>
      </c>
      <c r="CB19" s="67">
        <f>(DATA!DB22/DATA!O22)*100</f>
        <v>0</v>
      </c>
      <c r="CC19" s="66">
        <f>(DATA!DC22/DATA!P22)*100</f>
        <v>0</v>
      </c>
      <c r="CD19" s="66">
        <f>(DATA!DD22/DATA!Q22)*100</f>
        <v>0</v>
      </c>
      <c r="CE19" s="66">
        <f>(DATA!DE22/DATA!R22)*100</f>
        <v>0</v>
      </c>
      <c r="CF19" s="66">
        <f>(DATA!DF22/DATA!S22)*100</f>
        <v>0</v>
      </c>
      <c r="CG19" s="66">
        <f>(DATA!DG22/DATA!T22)*100</f>
        <v>0</v>
      </c>
      <c r="CH19" s="66">
        <f>(DATA!DH22/DATA!U22)*100</f>
        <v>0</v>
      </c>
      <c r="CI19" s="66">
        <f>(DATA!DI22/DATA!V22)*100</f>
        <v>5.8719906048150319E-2</v>
      </c>
      <c r="CJ19" s="66">
        <f>(DATA!DJ22/DATA!W22)*100</f>
        <v>1.0717703349282297</v>
      </c>
      <c r="CK19" s="66">
        <f>(DATA!DK22/DATA!X22)*100</f>
        <v>1.0223818734457033</v>
      </c>
      <c r="CL19" s="66">
        <f>(DATA!DL22/DATA!Y22)*100</f>
        <v>1.2855473315153876</v>
      </c>
      <c r="CM19" s="66">
        <f>(DATA!DM22/DATA!Z22)*100</f>
        <v>1.3078000934142924</v>
      </c>
      <c r="CN19" s="66">
        <f>(DATA!DN22/DATA!AA22)*100</f>
        <v>1.2805710087120814</v>
      </c>
      <c r="CO19" s="67">
        <f>(DATA!DO22/DATA!O22)*100</f>
        <v>1.6236162361623614</v>
      </c>
      <c r="CP19" s="66">
        <f>(DATA!DP22/DATA!P22)*100</f>
        <v>1.8586005830903789</v>
      </c>
      <c r="CQ19" s="66">
        <f>(DATA!DQ22/DATA!Q22)*100</f>
        <v>1.5614392396469789</v>
      </c>
      <c r="CR19" s="66">
        <f>(DATA!DR22/DATA!R22)*100</f>
        <v>1.7321373337457469</v>
      </c>
      <c r="CS19" s="66">
        <f>(DATA!DS22/DATA!S22)*100</f>
        <v>2.2522522522522523</v>
      </c>
      <c r="CT19" s="66">
        <f>(DATA!DT22/DATA!T22)*100</f>
        <v>2.5244105739461777</v>
      </c>
      <c r="CU19" s="66">
        <f>(DATA!DU22/DATA!U22)*100</f>
        <v>3.3605812897366025</v>
      </c>
      <c r="CV19" s="66">
        <f>(DATA!DV22/DATA!V22)*100</f>
        <v>3.1513016245840673</v>
      </c>
      <c r="CW19" s="66">
        <f>(DATA!DW22/DATA!W22)*100</f>
        <v>2.9090909090909092</v>
      </c>
      <c r="CX19" s="66">
        <f>(DATA!DX22/DATA!X22)*100</f>
        <v>4.2967670627245091</v>
      </c>
      <c r="CY19" s="66">
        <f>(DATA!DY22/DATA!Y22)*100</f>
        <v>4.3630697312037396</v>
      </c>
      <c r="CZ19" s="66">
        <f>(DATA!DZ22/DATA!Z22)*100</f>
        <v>4.7991592713685192</v>
      </c>
      <c r="DA19" s="66">
        <f>(DATA!EA22/DATA!AA22)*100</f>
        <v>4.8073895245092899</v>
      </c>
      <c r="DB19" s="71">
        <f t="shared" si="2"/>
        <v>100</v>
      </c>
      <c r="DC19" s="72">
        <f t="shared" si="3"/>
        <v>100</v>
      </c>
      <c r="DD19" s="72">
        <f t="shared" si="4"/>
        <v>100</v>
      </c>
      <c r="DE19" s="72">
        <f t="shared" si="5"/>
        <v>100</v>
      </c>
      <c r="DF19" s="72">
        <f t="shared" si="6"/>
        <v>100</v>
      </c>
      <c r="DG19" s="72">
        <f t="shared" si="7"/>
        <v>100</v>
      </c>
      <c r="DH19" s="72">
        <f t="shared" si="8"/>
        <v>100</v>
      </c>
      <c r="DI19" s="72">
        <f t="shared" si="9"/>
        <v>100</v>
      </c>
      <c r="DJ19" s="72">
        <f t="shared" si="10"/>
        <v>100</v>
      </c>
      <c r="DK19" s="72">
        <f t="shared" si="11"/>
        <v>100</v>
      </c>
      <c r="DL19" s="72">
        <f t="shared" si="12"/>
        <v>100</v>
      </c>
      <c r="DM19" s="72">
        <f t="shared" si="13"/>
        <v>100</v>
      </c>
      <c r="DN19" s="72">
        <f t="shared" si="13"/>
        <v>100</v>
      </c>
      <c r="DO19" s="71">
        <f t="shared" si="14"/>
        <v>99.999999999999986</v>
      </c>
      <c r="DP19" s="72">
        <f t="shared" si="15"/>
        <v>100</v>
      </c>
      <c r="DQ19" s="72">
        <f t="shared" si="16"/>
        <v>99.999999999999986</v>
      </c>
      <c r="DR19" s="72">
        <f t="shared" si="17"/>
        <v>100</v>
      </c>
      <c r="DS19" s="72">
        <f t="shared" si="18"/>
        <v>100</v>
      </c>
      <c r="DT19" s="72">
        <f t="shared" si="19"/>
        <v>100.00000000000001</v>
      </c>
      <c r="DU19" s="72">
        <f t="shared" si="20"/>
        <v>99.999999999999986</v>
      </c>
      <c r="DV19" s="72">
        <f t="shared" si="21"/>
        <v>100</v>
      </c>
      <c r="DW19" s="72">
        <f t="shared" si="22"/>
        <v>100</v>
      </c>
      <c r="DX19" s="72">
        <f t="shared" si="23"/>
        <v>100.00000000000003</v>
      </c>
      <c r="DY19" s="72">
        <f t="shared" si="24"/>
        <v>100</v>
      </c>
      <c r="DZ19" s="72">
        <f t="shared" si="25"/>
        <v>100</v>
      </c>
      <c r="EA19" s="72">
        <f t="shared" si="25"/>
        <v>100</v>
      </c>
    </row>
    <row r="20" spans="1:131">
      <c r="A20" s="44" t="str">
        <f>+DATA!A23</f>
        <v>Virginia</v>
      </c>
      <c r="B20" s="66">
        <f>(DATA!AB23/DATA!B23)*100</f>
        <v>60.859977949283348</v>
      </c>
      <c r="C20" s="66">
        <f>(DATA!AC23/DATA!C23)*100</f>
        <v>58.524173027989825</v>
      </c>
      <c r="D20" s="66">
        <f>(DATA!AD23/DATA!D23)*100</f>
        <v>53.392070484581502</v>
      </c>
      <c r="E20" s="66">
        <f>(DATA!AE23/DATA!E23)*100</f>
        <v>52.478134110787167</v>
      </c>
      <c r="F20" s="66">
        <f>(DATA!AF23/DATA!F23)*100</f>
        <v>50.802139037433157</v>
      </c>
      <c r="G20" s="66">
        <f>(DATA!AG23/DATA!G23)*100</f>
        <v>49.547218628719278</v>
      </c>
      <c r="H20" s="66">
        <f>(DATA!AH23/DATA!H23)*100</f>
        <v>49.978326831382745</v>
      </c>
      <c r="I20" s="66">
        <f>(DATA!AI23/DATA!I23)*100</f>
        <v>52.171837708830552</v>
      </c>
      <c r="J20" s="66">
        <f>(DATA!AJ23/DATA!J23)*100</f>
        <v>52.847259180415115</v>
      </c>
      <c r="K20" s="66">
        <f>(DATA!AK23/DATA!K23)*100</f>
        <v>43.361128928800511</v>
      </c>
      <c r="L20" s="66">
        <f>(DATA!AL23/DATA!L23)*100</f>
        <v>44.94195688225539</v>
      </c>
      <c r="M20" s="66">
        <f>(DATA!AM23/DATA!M23)*100</f>
        <v>45.343056015909845</v>
      </c>
      <c r="N20" s="66">
        <f>(DATA!AN23/DATA!N23)*100</f>
        <v>42.198495510798352</v>
      </c>
      <c r="O20" s="67">
        <f>(DATA!AO23/DATA!B23)*100</f>
        <v>39.140022050716652</v>
      </c>
      <c r="P20" s="68">
        <f>(DATA!AP23/DATA!C23)*100</f>
        <v>41.475826972010175</v>
      </c>
      <c r="Q20" s="68">
        <f>(DATA!AQ23/DATA!D23)*100</f>
        <v>46.607929515418498</v>
      </c>
      <c r="R20" s="68">
        <f>(DATA!AR23/DATA!E23)*100</f>
        <v>47.521865889212826</v>
      </c>
      <c r="S20" s="68">
        <f>(DATA!AS23/DATA!F23)*100</f>
        <v>49.19786096256685</v>
      </c>
      <c r="T20" s="68">
        <f>(DATA!AT23/DATA!G23)*100</f>
        <v>50.452781371280722</v>
      </c>
      <c r="U20" s="68">
        <f>(DATA!AU23/DATA!H23)*100</f>
        <v>50.021673168617255</v>
      </c>
      <c r="V20" s="68">
        <f>(DATA!AV23/DATA!I23)*100</f>
        <v>47.828162291169448</v>
      </c>
      <c r="W20" s="68">
        <f>(DATA!AW23/DATA!J23)*100</f>
        <v>47.152740819584885</v>
      </c>
      <c r="X20" s="68">
        <f>(DATA!AX23/DATA!K23)*100</f>
        <v>56.638871071199482</v>
      </c>
      <c r="Y20" s="68">
        <f>(DATA!AY23/DATA!L23)*100</f>
        <v>55.058043117744617</v>
      </c>
      <c r="Z20" s="68">
        <f>(DATA!AZ23/DATA!M23)*100</f>
        <v>54.656943984090155</v>
      </c>
      <c r="AA20" s="68">
        <f>(DATA!BA23/DATA!N23)*100</f>
        <v>57.801504489201648</v>
      </c>
      <c r="AB20" s="67">
        <f>(DATA!BB23/DATA!O23)*100</f>
        <v>87.265711135611909</v>
      </c>
      <c r="AC20" s="68">
        <f>(DATA!BC23/DATA!P23)*100</f>
        <v>87.193877551020407</v>
      </c>
      <c r="AD20" s="68">
        <f>(DATA!BD23/DATA!Q23)*100</f>
        <v>86.87582854617763</v>
      </c>
      <c r="AE20" s="68">
        <f>(DATA!BE23/DATA!R23)*100</f>
        <v>86.00668337510443</v>
      </c>
      <c r="AF20" s="68">
        <f>(DATA!BF23/DATA!S23)*100</f>
        <v>80.418899171943494</v>
      </c>
      <c r="AG20" s="68">
        <f>(DATA!BG23/DATA!T23)*100</f>
        <v>78.484848484848484</v>
      </c>
      <c r="AH20" s="68">
        <f>(DATA!BH23/DATA!U23)*100</f>
        <v>80.337328007101632</v>
      </c>
      <c r="AI20" s="68">
        <f>(DATA!BI23/DATA!V23)*100</f>
        <v>79.75669099756692</v>
      </c>
      <c r="AJ20" s="68">
        <f>(DATA!BJ23/DATA!W23)*100</f>
        <v>78.512848551120825</v>
      </c>
      <c r="AK20" s="68">
        <f>(DATA!BK23/DATA!X23)*100</f>
        <v>79.953841081437517</v>
      </c>
      <c r="AL20" s="68">
        <f>(DATA!BL23/DATA!Y23)*100</f>
        <v>82.032049096488237</v>
      </c>
      <c r="AM20" s="68">
        <f>(DATA!BM23/DATA!Z23)*100</f>
        <v>79.7438490057297</v>
      </c>
      <c r="AN20" s="68">
        <f>(DATA!BN23/DATA!AA23)*100</f>
        <v>77.379480840543877</v>
      </c>
      <c r="AO20" s="67">
        <f>(DATA!BO23/DATA!O23)*100</f>
        <v>11.300992282249172</v>
      </c>
      <c r="AP20" s="66">
        <f>(DATA!BP23/DATA!P23)*100</f>
        <v>11.377551020408164</v>
      </c>
      <c r="AQ20" s="66">
        <f>(DATA!BQ23/DATA!Q23)*100</f>
        <v>11.533362792752982</v>
      </c>
      <c r="AR20" s="66">
        <f>(DATA!BR23/DATA!R23)*100</f>
        <v>11.988304093567251</v>
      </c>
      <c r="AS20" s="66">
        <f>(DATA!BS23/DATA!S23)*100</f>
        <v>17.048222113979541</v>
      </c>
      <c r="AT20" s="66">
        <f>(DATA!BT23/DATA!T23)*100</f>
        <v>18.354978354978353</v>
      </c>
      <c r="AU20" s="66">
        <f>(DATA!BU23/DATA!U23)*100</f>
        <v>15.534842432312473</v>
      </c>
      <c r="AV20" s="66">
        <f>(DATA!BV23/DATA!V23)*100</f>
        <v>15.62043795620438</v>
      </c>
      <c r="AW20" s="66">
        <f>(DATA!BW23/DATA!W23)*100</f>
        <v>17.00382722799344</v>
      </c>
      <c r="AX20" s="66">
        <f>(DATA!BX23/DATA!X23)*100</f>
        <v>15.364325750082427</v>
      </c>
      <c r="AY20" s="66">
        <f>(DATA!BY23/DATA!Y23)*100</f>
        <v>13.467439481759291</v>
      </c>
      <c r="AZ20" s="66">
        <f>(DATA!BZ23/DATA!Z23)*100</f>
        <v>15.369059656218404</v>
      </c>
      <c r="BA20" s="66">
        <f>(DATA!CA23/DATA!AA23)*100</f>
        <v>16.5389369592089</v>
      </c>
      <c r="BB20" s="35">
        <f>IF(DATA!CB23&gt;0,(DATA!CB23/DATA!BO23)*100,"NA")</f>
        <v>40.487804878048784</v>
      </c>
      <c r="BC20" s="70">
        <f>IF(DATA!CC23&gt;0,(DATA!CC23/DATA!BP23)*100,"NA")</f>
        <v>33.632286995515699</v>
      </c>
      <c r="BD20" s="70">
        <f>IF(DATA!CD23&gt;0,(DATA!CD23/DATA!BQ23)*100,"NA")</f>
        <v>32.567049808429118</v>
      </c>
      <c r="BE20" s="70">
        <f>IF(DATA!CE23&gt;0,(DATA!CE23/DATA!BR23)*100,"NA")</f>
        <v>37.282229965156795</v>
      </c>
      <c r="BF20" s="70">
        <f>IF(DATA!CF23&gt;0,(DATA!CF23/DATA!BS23)*100,"NA")</f>
        <v>46.857142857142861</v>
      </c>
      <c r="BG20" s="70">
        <f>IF(DATA!CG23&gt;0,(DATA!CG23/DATA!BT23)*100,"NA")</f>
        <v>52.122641509433961</v>
      </c>
      <c r="BH20" s="70">
        <f>IF(DATA!CH23&gt;0,(DATA!CH23/DATA!BU23)*100,"NA")</f>
        <v>52.285714285714292</v>
      </c>
      <c r="BI20" s="70">
        <f>IF(DATA!CI23&gt;0,(DATA!CI23/DATA!BV23)*100,"NA")</f>
        <v>49.532710280373834</v>
      </c>
      <c r="BJ20" s="70">
        <f>IF(DATA!CJ23&gt;0,(DATA!CJ23/DATA!BW23)*100,"NA")</f>
        <v>59.163987138263664</v>
      </c>
      <c r="BK20" s="70">
        <f>IF(DATA!CK23&gt;0,(DATA!CK23/DATA!BX23)*100,"NA")</f>
        <v>42.918454935622321</v>
      </c>
      <c r="BL20" s="70">
        <f>IF(DATA!CL23&gt;0,(DATA!CL23/DATA!BY23)*100,"NA")</f>
        <v>42.025316455696206</v>
      </c>
      <c r="BM20" s="70">
        <f>IF(DATA!CM23&gt;0,(DATA!CM23/DATA!BZ23)*100,"NA")</f>
        <v>49.780701754385966</v>
      </c>
      <c r="BN20" s="70">
        <f>IF(DATA!CN23&gt;0,(DATA!CN23/DATA!CA23)*100,"NA")</f>
        <v>38.714499252615845</v>
      </c>
      <c r="BO20" s="67">
        <f>(DATA!CO23/DATA!O23)*100</f>
        <v>0.38588754134509368</v>
      </c>
      <c r="BP20" s="66">
        <f>(DATA!CP23/DATA!P23)*100</f>
        <v>0.40816326530612246</v>
      </c>
      <c r="BQ20" s="66">
        <f>(DATA!CQ23/DATA!Q23)*100</f>
        <v>0.4860804242156429</v>
      </c>
      <c r="BR20" s="66">
        <f>(DATA!CR23/DATA!R23)*100</f>
        <v>0.45948203842940682</v>
      </c>
      <c r="BS20" s="66">
        <f>(DATA!CS23/DATA!S23)*100</f>
        <v>0.97418412079883099</v>
      </c>
      <c r="BT20" s="66">
        <f>(DATA!CT23/DATA!T23)*100</f>
        <v>0.90909090909090906</v>
      </c>
      <c r="BU20" s="66">
        <f>(DATA!CU23/DATA!U23)*100</f>
        <v>1.1984021304926764</v>
      </c>
      <c r="BV20" s="66">
        <f>(DATA!CV23/DATA!V23)*100</f>
        <v>1.5571776155717763</v>
      </c>
      <c r="BW20" s="66">
        <f>(DATA!CW23/DATA!W23)*100</f>
        <v>1.3668671405139421</v>
      </c>
      <c r="BX20" s="66">
        <f>(DATA!CX23/DATA!X23)*100</f>
        <v>1.3188262446422685</v>
      </c>
      <c r="BY20" s="66">
        <f>(DATA!CY23/DATA!Y23)*100</f>
        <v>1.3296965564268668</v>
      </c>
      <c r="BZ20" s="66">
        <f>(DATA!CZ23/DATA!Z23)*100</f>
        <v>1.6177957532861478</v>
      </c>
      <c r="CA20" s="66">
        <f>(DATA!DA23/DATA!AA23)*100</f>
        <v>1.9283065512978987</v>
      </c>
      <c r="CB20" s="67">
        <f>(DATA!DB23/DATA!O23)*100</f>
        <v>0</v>
      </c>
      <c r="CC20" s="66">
        <f>(DATA!DC23/DATA!P23)*100</f>
        <v>0</v>
      </c>
      <c r="CD20" s="66">
        <f>(DATA!DD23/DATA!Q23)*100</f>
        <v>0</v>
      </c>
      <c r="CE20" s="66">
        <f>(DATA!DE23/DATA!R23)*100</f>
        <v>0</v>
      </c>
      <c r="CF20" s="66">
        <f>(DATA!DF23/DATA!S23)*100</f>
        <v>0</v>
      </c>
      <c r="CG20" s="66">
        <f>(DATA!DG23/DATA!T23)*100</f>
        <v>0</v>
      </c>
      <c r="CH20" s="66">
        <f>(DATA!DH23/DATA!U23)*100</f>
        <v>0</v>
      </c>
      <c r="CI20" s="66">
        <f>(DATA!DI23/DATA!V23)*100</f>
        <v>4.8661800486618008E-2</v>
      </c>
      <c r="CJ20" s="66">
        <f>(DATA!DJ23/DATA!W23)*100</f>
        <v>0.27337342810278842</v>
      </c>
      <c r="CK20" s="66">
        <f>(DATA!DK23/DATA!X23)*100</f>
        <v>0.75832509066930431</v>
      </c>
      <c r="CL20" s="66">
        <f>(DATA!DL23/DATA!Y23)*100</f>
        <v>0.68189566996249573</v>
      </c>
      <c r="CM20" s="66">
        <f>(DATA!DM23/DATA!Z23)*100</f>
        <v>0.74148972025615101</v>
      </c>
      <c r="CN20" s="66">
        <f>(DATA!DN23/DATA!AA23)*100</f>
        <v>1.0877626699629173</v>
      </c>
      <c r="CO20" s="67">
        <f>(DATA!DO23/DATA!O23)*100</f>
        <v>1.0474090407938257</v>
      </c>
      <c r="CP20" s="66">
        <f>(DATA!DP23/DATA!P23)*100</f>
        <v>1.0204081632653061</v>
      </c>
      <c r="CQ20" s="66">
        <f>(DATA!DQ23/DATA!Q23)*100</f>
        <v>1.1047282368537339</v>
      </c>
      <c r="CR20" s="66">
        <f>(DATA!DR23/DATA!R23)*100</f>
        <v>1.545530492898914</v>
      </c>
      <c r="CS20" s="66">
        <f>(DATA!DS23/DATA!S23)*100</f>
        <v>1.5586945932781295</v>
      </c>
      <c r="CT20" s="66">
        <f>(DATA!DT23/DATA!T23)*100</f>
        <v>2.2510822510822512</v>
      </c>
      <c r="CU20" s="66">
        <f>(DATA!DU23/DATA!U23)*100</f>
        <v>2.9294274300932091</v>
      </c>
      <c r="CV20" s="66">
        <f>(DATA!DV23/DATA!V23)*100</f>
        <v>3.0170316301703162</v>
      </c>
      <c r="CW20" s="66">
        <f>(DATA!DW23/DATA!W23)*100</f>
        <v>2.8430836522689993</v>
      </c>
      <c r="CX20" s="66">
        <f>(DATA!DX23/DATA!X23)*100</f>
        <v>2.6046818331684802</v>
      </c>
      <c r="CY20" s="66">
        <f>(DATA!DY23/DATA!Y23)*100</f>
        <v>2.4889191953631098</v>
      </c>
      <c r="CZ20" s="66">
        <f>(DATA!DZ23/DATA!Z23)*100</f>
        <v>2.5278058645096055</v>
      </c>
      <c r="DA20" s="66">
        <f>(DATA!EA23/DATA!AA23)*100</f>
        <v>3.0655129789864026</v>
      </c>
      <c r="DB20" s="71">
        <f t="shared" si="2"/>
        <v>100</v>
      </c>
      <c r="DC20" s="72">
        <f t="shared" si="3"/>
        <v>100</v>
      </c>
      <c r="DD20" s="72">
        <f t="shared" si="4"/>
        <v>100</v>
      </c>
      <c r="DE20" s="72">
        <f t="shared" si="5"/>
        <v>100</v>
      </c>
      <c r="DF20" s="72">
        <f t="shared" si="6"/>
        <v>100</v>
      </c>
      <c r="DG20" s="72">
        <f t="shared" si="7"/>
        <v>100</v>
      </c>
      <c r="DH20" s="72">
        <f t="shared" si="8"/>
        <v>100</v>
      </c>
      <c r="DI20" s="72">
        <f t="shared" si="9"/>
        <v>100</v>
      </c>
      <c r="DJ20" s="72">
        <f t="shared" si="10"/>
        <v>100</v>
      </c>
      <c r="DK20" s="72">
        <f t="shared" si="11"/>
        <v>100</v>
      </c>
      <c r="DL20" s="72">
        <f t="shared" si="12"/>
        <v>100</v>
      </c>
      <c r="DM20" s="72">
        <f t="shared" si="13"/>
        <v>100</v>
      </c>
      <c r="DN20" s="72">
        <f t="shared" si="13"/>
        <v>100</v>
      </c>
      <c r="DO20" s="71">
        <f t="shared" si="14"/>
        <v>100</v>
      </c>
      <c r="DP20" s="72">
        <f t="shared" si="15"/>
        <v>100</v>
      </c>
      <c r="DQ20" s="72">
        <f t="shared" si="16"/>
        <v>99.999999999999986</v>
      </c>
      <c r="DR20" s="72">
        <f t="shared" si="17"/>
        <v>100.00000000000001</v>
      </c>
      <c r="DS20" s="72">
        <f t="shared" si="18"/>
        <v>100</v>
      </c>
      <c r="DT20" s="72">
        <f t="shared" si="19"/>
        <v>100</v>
      </c>
      <c r="DU20" s="72">
        <f t="shared" si="20"/>
        <v>100</v>
      </c>
      <c r="DV20" s="72">
        <f t="shared" si="21"/>
        <v>100.00000000000001</v>
      </c>
      <c r="DW20" s="72">
        <f t="shared" si="22"/>
        <v>100</v>
      </c>
      <c r="DX20" s="72">
        <f t="shared" si="23"/>
        <v>100</v>
      </c>
      <c r="DY20" s="72">
        <f t="shared" si="24"/>
        <v>100</v>
      </c>
      <c r="DZ20" s="72">
        <f t="shared" si="25"/>
        <v>100</v>
      </c>
      <c r="EA20" s="72">
        <f t="shared" si="25"/>
        <v>99.999999999999986</v>
      </c>
    </row>
    <row r="21" spans="1:131">
      <c r="A21" s="48" t="str">
        <f>+DATA!A24</f>
        <v>West Virginia</v>
      </c>
      <c r="B21" s="73">
        <f>(DATA!AB24/DATA!B24)*100</f>
        <v>60.774818401937047</v>
      </c>
      <c r="C21" s="73">
        <f>(DATA!AC24/DATA!C24)*100</f>
        <v>60.637087599544934</v>
      </c>
      <c r="D21" s="73">
        <f>(DATA!AD24/DATA!D24)*100</f>
        <v>69.162210338680936</v>
      </c>
      <c r="E21" s="73">
        <f>(DATA!AE24/DATA!E24)*100</f>
        <v>68.384879725085909</v>
      </c>
      <c r="F21" s="73">
        <f>(DATA!AF24/DATA!F24)*100</f>
        <v>61.475409836065573</v>
      </c>
      <c r="G21" s="73">
        <f>(DATA!AG24/DATA!G24)*100</f>
        <v>60.028050490883587</v>
      </c>
      <c r="H21" s="73">
        <f>(DATA!AH24/DATA!H24)*100</f>
        <v>56.413612565445028</v>
      </c>
      <c r="I21" s="73">
        <f>(DATA!AI24/DATA!I24)*100</f>
        <v>55.595667870036102</v>
      </c>
      <c r="J21" s="73">
        <f>(DATA!AJ24/DATA!J24)*100</f>
        <v>53.309692671394806</v>
      </c>
      <c r="K21" s="73">
        <f>(DATA!AK24/DATA!K24)*100</f>
        <v>46.472663139329804</v>
      </c>
      <c r="L21" s="73">
        <f>(DATA!AL24/DATA!L24)*100</f>
        <v>46.930693069306926</v>
      </c>
      <c r="M21" s="73">
        <f>(DATA!AM24/DATA!M24)*100</f>
        <v>46.256410256410255</v>
      </c>
      <c r="N21" s="73">
        <f>(DATA!AN24/DATA!N24)*100</f>
        <v>44.343065693430653</v>
      </c>
      <c r="O21" s="74">
        <f>(DATA!AO24/DATA!B24)*100</f>
        <v>39.225181598062953</v>
      </c>
      <c r="P21" s="73">
        <f>(DATA!AP24/DATA!C24)*100</f>
        <v>39.362912400455066</v>
      </c>
      <c r="Q21" s="73">
        <f>(DATA!AQ24/DATA!D24)*100</f>
        <v>30.837789661319071</v>
      </c>
      <c r="R21" s="73">
        <f>(DATA!AR24/DATA!E24)*100</f>
        <v>31.615120274914087</v>
      </c>
      <c r="S21" s="73">
        <f>(DATA!AS24/DATA!F24)*100</f>
        <v>38.524590163934427</v>
      </c>
      <c r="T21" s="73">
        <f>(DATA!AT24/DATA!G24)*100</f>
        <v>39.971949509116413</v>
      </c>
      <c r="U21" s="73">
        <f>(DATA!AU24/DATA!H24)*100</f>
        <v>43.586387434554972</v>
      </c>
      <c r="V21" s="73">
        <f>(DATA!AV24/DATA!I24)*100</f>
        <v>44.404332129963898</v>
      </c>
      <c r="W21" s="73">
        <f>(DATA!AW24/DATA!J24)*100</f>
        <v>46.690307328605201</v>
      </c>
      <c r="X21" s="73">
        <f>(DATA!AX24/DATA!K24)*100</f>
        <v>53.527336860670196</v>
      </c>
      <c r="Y21" s="73">
        <f>(DATA!AY24/DATA!L24)*100</f>
        <v>53.069306930693074</v>
      </c>
      <c r="Z21" s="73">
        <f>(DATA!AZ24/DATA!M24)*100</f>
        <v>53.743589743589752</v>
      </c>
      <c r="AA21" s="73">
        <f>(DATA!BA24/DATA!N24)*100</f>
        <v>55.65693430656934</v>
      </c>
      <c r="AB21" s="74">
        <f>(DATA!BB24/DATA!O24)*100</f>
        <v>93.825665859564168</v>
      </c>
      <c r="AC21" s="73">
        <f>(DATA!BC24/DATA!P24)*100</f>
        <v>93.96355353075171</v>
      </c>
      <c r="AD21" s="73">
        <f>(DATA!BD24/DATA!Q24)*100</f>
        <v>92.142857142857139</v>
      </c>
      <c r="AE21" s="73">
        <f>(DATA!BE24/DATA!R24)*100</f>
        <v>91.222030981067121</v>
      </c>
      <c r="AF21" s="73">
        <f>(DATA!BF24/DATA!S24)*100</f>
        <v>88.372093023255815</v>
      </c>
      <c r="AG21" s="73">
        <f>(DATA!BG24/DATA!T24)*100</f>
        <v>90.40902679830748</v>
      </c>
      <c r="AH21" s="73">
        <f>(DATA!BH24/DATA!U24)*100</f>
        <v>91.863517060367457</v>
      </c>
      <c r="AI21" s="73">
        <f>(DATA!BI24/DATA!V24)*100</f>
        <v>90.318627450980387</v>
      </c>
      <c r="AJ21" s="73">
        <f>(DATA!BJ24/DATA!W24)*100</f>
        <v>90.322580645161281</v>
      </c>
      <c r="AK21" s="73">
        <f>(DATA!BK24/DATA!X24)*100</f>
        <v>90.241718889883614</v>
      </c>
      <c r="AL21" s="73">
        <f>(DATA!BL24/DATA!Y24)*100</f>
        <v>89.314516129032256</v>
      </c>
      <c r="AM21" s="73">
        <f>(DATA!BM24/DATA!Z24)*100</f>
        <v>88.877118644067792</v>
      </c>
      <c r="AN21" s="73">
        <f>(DATA!BN24/DATA!AA24)*100</f>
        <v>90.218423551756885</v>
      </c>
      <c r="AO21" s="74">
        <f>(DATA!BO24/DATA!O24)*100</f>
        <v>4.8426150121065374</v>
      </c>
      <c r="AP21" s="73">
        <f>(DATA!BP24/DATA!P24)*100</f>
        <v>4.4419134396355346</v>
      </c>
      <c r="AQ21" s="73">
        <f>(DATA!BQ24/DATA!Q24)*100</f>
        <v>5.5357142857142856</v>
      </c>
      <c r="AR21" s="73">
        <f>(DATA!BR24/DATA!R24)*100</f>
        <v>6.024096385542169</v>
      </c>
      <c r="AS21" s="73">
        <f>(DATA!BS24/DATA!S24)*100</f>
        <v>7.2503419972640222</v>
      </c>
      <c r="AT21" s="73">
        <f>(DATA!BT24/DATA!T24)*100</f>
        <v>6.9111424541607906</v>
      </c>
      <c r="AU21" s="73">
        <f>(DATA!BU24/DATA!U24)*100</f>
        <v>5.6430446194225725</v>
      </c>
      <c r="AV21" s="73">
        <f>(DATA!BV24/DATA!V24)*100</f>
        <v>6.6176470588235299</v>
      </c>
      <c r="AW21" s="73">
        <f>(DATA!BW24/DATA!W24)*100</f>
        <v>6.0931899641577063</v>
      </c>
      <c r="AX21" s="73">
        <f>(DATA!BX24/DATA!X24)*100</f>
        <v>7.3410922112802144</v>
      </c>
      <c r="AY21" s="73">
        <f>(DATA!BY24/DATA!Y24)*100</f>
        <v>6.9556451612903221</v>
      </c>
      <c r="AZ21" s="73">
        <f>(DATA!BZ24/DATA!Z24)*100</f>
        <v>7.2033898305084749</v>
      </c>
      <c r="BA21" s="73">
        <f>(DATA!CA24/DATA!AA24)*100</f>
        <v>5.6980056980056979</v>
      </c>
      <c r="BB21" s="75">
        <f>IF(DATA!CB24&gt;0,(DATA!CB24/DATA!BO24)*100,"NA")</f>
        <v>25</v>
      </c>
      <c r="BC21" s="76">
        <f>IF(DATA!CC24&gt;0,(DATA!CC24/DATA!BP24)*100,"NA")</f>
        <v>28.205128205128204</v>
      </c>
      <c r="BD21" s="76">
        <f>IF(DATA!CD24&gt;0,(DATA!CD24/DATA!BQ24)*100,"NA")</f>
        <v>35.483870967741936</v>
      </c>
      <c r="BE21" s="76">
        <f>IF(DATA!CE24&gt;0,(DATA!CE24/DATA!BR24)*100,"NA")</f>
        <v>28.571428571428569</v>
      </c>
      <c r="BF21" s="76">
        <f>IF(DATA!CF24&gt;0,(DATA!CF24/DATA!BS24)*100,"NA")</f>
        <v>28.30188679245283</v>
      </c>
      <c r="BG21" s="76">
        <f>IF(DATA!CG24&gt;0,(DATA!CG24/DATA!BT24)*100,"NA")</f>
        <v>20.408163265306122</v>
      </c>
      <c r="BH21" s="76">
        <f>IF(DATA!CH24&gt;0,(DATA!CH24/DATA!BU24)*100,"NA")</f>
        <v>23.255813953488371</v>
      </c>
      <c r="BI21" s="76">
        <f>IF(DATA!CI24&gt;0,(DATA!CI24/DATA!BV24)*100,"NA")</f>
        <v>29.629629629629626</v>
      </c>
      <c r="BJ21" s="76">
        <f>IF(DATA!CJ24&gt;0,(DATA!CJ24/DATA!BW24)*100,"NA")</f>
        <v>23.52941176470588</v>
      </c>
      <c r="BK21" s="76">
        <f>IF(DATA!CK24&gt;0,(DATA!CK24/DATA!BX24)*100,"NA")</f>
        <v>29.268292682926827</v>
      </c>
      <c r="BL21" s="76">
        <f>IF(DATA!CL24&gt;0,(DATA!CL24/DATA!BY24)*100,"NA")</f>
        <v>30.434782608695656</v>
      </c>
      <c r="BM21" s="76">
        <f>IF(DATA!CM24&gt;0,(DATA!CM24/DATA!BZ24)*100,"NA")</f>
        <v>33.82352941176471</v>
      </c>
      <c r="BN21" s="76">
        <f>IF(DATA!CN24&gt;0,(DATA!CN24/DATA!CA24)*100,"NA")</f>
        <v>38.333333333333336</v>
      </c>
      <c r="BO21" s="74">
        <f>(DATA!CO24/DATA!O24)*100</f>
        <v>0.12106537530266344</v>
      </c>
      <c r="BP21" s="73">
        <f>(DATA!CP24/DATA!P24)*100</f>
        <v>0.22779043280182232</v>
      </c>
      <c r="BQ21" s="73">
        <f>(DATA!CQ24/DATA!Q24)*100</f>
        <v>0.35714285714285715</v>
      </c>
      <c r="BR21" s="73">
        <f>(DATA!CR24/DATA!R24)*100</f>
        <v>0.6884681583476765</v>
      </c>
      <c r="BS21" s="73">
        <f>(DATA!CS24/DATA!S24)*100</f>
        <v>1.9151846785225719</v>
      </c>
      <c r="BT21" s="73">
        <f>(DATA!CT24/DATA!T24)*100</f>
        <v>0.84626234132581102</v>
      </c>
      <c r="BU21" s="73">
        <f>(DATA!CU24/DATA!U24)*100</f>
        <v>0.78740157480314954</v>
      </c>
      <c r="BV21" s="73">
        <f>(DATA!CV24/DATA!V24)*100</f>
        <v>0.85784313725490202</v>
      </c>
      <c r="BW21" s="73">
        <f>(DATA!CW24/DATA!W24)*100</f>
        <v>1.0752688172043012</v>
      </c>
      <c r="BX21" s="73">
        <f>(DATA!CX24/DATA!X24)*100</f>
        <v>0.89525514771709935</v>
      </c>
      <c r="BY21" s="73">
        <f>(DATA!CY24/DATA!Y24)*100</f>
        <v>0.80645161290322576</v>
      </c>
      <c r="BZ21" s="73">
        <f>(DATA!CZ24/DATA!Z24)*100</f>
        <v>1.0593220338983049</v>
      </c>
      <c r="CA21" s="73">
        <f>(DATA!DA24/DATA!AA24)*100</f>
        <v>1.2345679012345678</v>
      </c>
      <c r="CB21" s="74">
        <f>(DATA!DB24/DATA!O24)*100</f>
        <v>0</v>
      </c>
      <c r="CC21" s="73">
        <f>(DATA!DC24/DATA!P24)*100</f>
        <v>0</v>
      </c>
      <c r="CD21" s="73">
        <f>(DATA!DD24/DATA!Q24)*100</f>
        <v>0</v>
      </c>
      <c r="CE21" s="73">
        <f>(DATA!DE24/DATA!R24)*100</f>
        <v>0</v>
      </c>
      <c r="CF21" s="73">
        <f>(DATA!DF24/DATA!S24)*100</f>
        <v>0</v>
      </c>
      <c r="CG21" s="73">
        <f>(DATA!DG24/DATA!T24)*100</f>
        <v>0</v>
      </c>
      <c r="CH21" s="73">
        <f>(DATA!DH24/DATA!U24)*100</f>
        <v>0</v>
      </c>
      <c r="CI21" s="73">
        <f>(DATA!DI24/DATA!V24)*100</f>
        <v>0.12254901960784313</v>
      </c>
      <c r="CJ21" s="73">
        <f>(DATA!DJ24/DATA!W24)*100</f>
        <v>0.35842293906810035</v>
      </c>
      <c r="CK21" s="73">
        <f>(DATA!DK24/DATA!X24)*100</f>
        <v>0.44762757385854968</v>
      </c>
      <c r="CL21" s="73">
        <f>(DATA!DL24/DATA!Y24)*100</f>
        <v>1.0080645161290323</v>
      </c>
      <c r="CM21" s="73">
        <f>(DATA!DM24/DATA!Z24)*100</f>
        <v>0.84745762711864403</v>
      </c>
      <c r="CN21" s="73">
        <f>(DATA!DN24/DATA!AA24)*100</f>
        <v>0.85470085470085477</v>
      </c>
      <c r="CO21" s="74">
        <f>(DATA!DO24/DATA!O24)*100</f>
        <v>1.2106537530266344</v>
      </c>
      <c r="CP21" s="73">
        <f>(DATA!DP24/DATA!P24)*100</f>
        <v>1.3667425968109339</v>
      </c>
      <c r="CQ21" s="73">
        <f>(DATA!DQ24/DATA!Q24)*100</f>
        <v>1.9642857142857142</v>
      </c>
      <c r="CR21" s="73">
        <f>(DATA!DR24/DATA!R24)*100</f>
        <v>2.0654044750430294</v>
      </c>
      <c r="CS21" s="73">
        <f>(DATA!DS24/DATA!S24)*100</f>
        <v>2.4623803009575922</v>
      </c>
      <c r="CT21" s="73">
        <f>(DATA!DT24/DATA!T24)*100</f>
        <v>1.8335684062059237</v>
      </c>
      <c r="CU21" s="73">
        <f>(DATA!DU24/DATA!U24)*100</f>
        <v>1.7060367454068242</v>
      </c>
      <c r="CV21" s="73">
        <f>(DATA!DV24/DATA!V24)*100</f>
        <v>2.083333333333333</v>
      </c>
      <c r="CW21" s="73">
        <f>(DATA!DW24/DATA!W24)*100</f>
        <v>2.1505376344086025</v>
      </c>
      <c r="CX21" s="73">
        <f>(DATA!DX24/DATA!X24)*100</f>
        <v>1.0743061772605194</v>
      </c>
      <c r="CY21" s="73">
        <f>(DATA!DY24/DATA!Y24)*100</f>
        <v>1.9153225806451613</v>
      </c>
      <c r="CZ21" s="73">
        <f>(DATA!DZ24/DATA!Z24)*100</f>
        <v>2.0127118644067794</v>
      </c>
      <c r="DA21" s="73">
        <f>(DATA!EA24/DATA!AA24)*100</f>
        <v>1.9943019943019942</v>
      </c>
      <c r="DB21" s="77">
        <f t="shared" si="2"/>
        <v>100</v>
      </c>
      <c r="DC21" s="78">
        <f t="shared" si="3"/>
        <v>100</v>
      </c>
      <c r="DD21" s="78">
        <f t="shared" si="4"/>
        <v>100</v>
      </c>
      <c r="DE21" s="78">
        <f t="shared" si="5"/>
        <v>100</v>
      </c>
      <c r="DF21" s="78">
        <f t="shared" si="6"/>
        <v>100</v>
      </c>
      <c r="DG21" s="78">
        <f t="shared" si="7"/>
        <v>100</v>
      </c>
      <c r="DH21" s="78">
        <f t="shared" si="8"/>
        <v>100</v>
      </c>
      <c r="DI21" s="78">
        <f t="shared" si="9"/>
        <v>100</v>
      </c>
      <c r="DJ21" s="78">
        <f t="shared" si="10"/>
        <v>100</v>
      </c>
      <c r="DK21" s="78">
        <f t="shared" si="11"/>
        <v>100</v>
      </c>
      <c r="DL21" s="78">
        <f t="shared" si="12"/>
        <v>100</v>
      </c>
      <c r="DM21" s="78">
        <f t="shared" si="13"/>
        <v>100</v>
      </c>
      <c r="DN21" s="78">
        <f t="shared" si="13"/>
        <v>100</v>
      </c>
      <c r="DO21" s="77">
        <f t="shared" si="14"/>
        <v>100</v>
      </c>
      <c r="DP21" s="78">
        <f t="shared" si="15"/>
        <v>100</v>
      </c>
      <c r="DQ21" s="78">
        <f t="shared" si="16"/>
        <v>100</v>
      </c>
      <c r="DR21" s="78">
        <f t="shared" si="17"/>
        <v>99.999999999999986</v>
      </c>
      <c r="DS21" s="78">
        <f t="shared" si="18"/>
        <v>100</v>
      </c>
      <c r="DT21" s="78">
        <f t="shared" si="19"/>
        <v>100.00000000000001</v>
      </c>
      <c r="DU21" s="78">
        <f t="shared" si="20"/>
        <v>100</v>
      </c>
      <c r="DV21" s="78">
        <f t="shared" si="21"/>
        <v>100</v>
      </c>
      <c r="DW21" s="78">
        <f t="shared" si="22"/>
        <v>100</v>
      </c>
      <c r="DX21" s="78">
        <f t="shared" si="23"/>
        <v>100</v>
      </c>
      <c r="DY21" s="78">
        <f t="shared" si="24"/>
        <v>100.00000000000001</v>
      </c>
      <c r="DZ21" s="78">
        <f t="shared" si="25"/>
        <v>100</v>
      </c>
      <c r="EA21" s="78">
        <f t="shared" si="25"/>
        <v>100</v>
      </c>
    </row>
    <row r="22" spans="1:131">
      <c r="A22" s="44" t="str">
        <f>+DATA!A25</f>
        <v>West</v>
      </c>
      <c r="B22" s="66">
        <f>(DATA!AB25/DATA!B25)*100</f>
        <v>61.361992353001959</v>
      </c>
      <c r="C22" s="66">
        <f>(DATA!AC25/DATA!C25)*100</f>
        <v>62.958830748633268</v>
      </c>
      <c r="D22" s="66">
        <f>(DATA!AD25/DATA!D25)*100</f>
        <v>61.530638189677092</v>
      </c>
      <c r="E22" s="66">
        <f>(DATA!AE25/DATA!E25)*100</f>
        <v>58.340180772391129</v>
      </c>
      <c r="F22" s="66">
        <f>(DATA!AF25/DATA!F25)*100</f>
        <v>52.705189547294808</v>
      </c>
      <c r="G22" s="66">
        <f>(DATA!AG25/DATA!G25)*100</f>
        <v>51.961403192352783</v>
      </c>
      <c r="H22" s="66">
        <f>(DATA!AH25/DATA!H25)*100</f>
        <v>50.606966924700913</v>
      </c>
      <c r="I22" s="66">
        <f>(DATA!AI25/DATA!I25)*100</f>
        <v>50.609019060901907</v>
      </c>
      <c r="J22" s="66">
        <f>(DATA!AJ25/DATA!J25)*100</f>
        <v>49.261568756153594</v>
      </c>
      <c r="K22" s="66">
        <f>(DATA!AK25/DATA!K25)*100</f>
        <v>48.315210095314811</v>
      </c>
      <c r="L22" s="66">
        <f>(DATA!AL25/DATA!L25)*100</f>
        <v>46.689085906450629</v>
      </c>
      <c r="M22" s="66">
        <f>(DATA!AM25/DATA!M25)*100</f>
        <v>46.332133213321328</v>
      </c>
      <c r="N22" s="66">
        <f>(DATA!AN25/DATA!N25)*100</f>
        <v>44.441755795383052</v>
      </c>
      <c r="O22" s="67">
        <f>(DATA!AO25/DATA!B25)*100</f>
        <v>38.638007646998034</v>
      </c>
      <c r="P22" s="68">
        <f>(DATA!AP25/DATA!C25)*100</f>
        <v>37.041169251366732</v>
      </c>
      <c r="Q22" s="68">
        <f>(DATA!AQ25/DATA!D25)*100</f>
        <v>38.469361810322908</v>
      </c>
      <c r="R22" s="68">
        <f>(DATA!AR25/DATA!E25)*100</f>
        <v>41.659819227608871</v>
      </c>
      <c r="S22" s="68">
        <f>(DATA!AS25/DATA!F25)*100</f>
        <v>47.294810452705185</v>
      </c>
      <c r="T22" s="68">
        <f>(DATA!AT25/DATA!G25)*100</f>
        <v>48.038596807647217</v>
      </c>
      <c r="U22" s="68">
        <f>(DATA!AU25/DATA!H25)*100</f>
        <v>49.393033075299087</v>
      </c>
      <c r="V22" s="68">
        <f>(DATA!AV25/DATA!I25)*100</f>
        <v>49.390980939098093</v>
      </c>
      <c r="W22" s="68">
        <f>(DATA!AW25/DATA!J25)*100</f>
        <v>50.738431243846406</v>
      </c>
      <c r="X22" s="68">
        <f>(DATA!AX25/DATA!K25)*100</f>
        <v>51.684789904685189</v>
      </c>
      <c r="Y22" s="68">
        <f>(DATA!AY25/DATA!L25)*100</f>
        <v>53.310914093549378</v>
      </c>
      <c r="Z22" s="68">
        <f>(DATA!AZ25/DATA!M25)*100</f>
        <v>53.667866786678665</v>
      </c>
      <c r="AA22" s="68">
        <f>(DATA!BA25/DATA!N25)*100</f>
        <v>55.558244204616948</v>
      </c>
      <c r="AB22" s="67">
        <f>(DATA!BB25/DATA!O25)*100</f>
        <v>84.92301333057766</v>
      </c>
      <c r="AC22" s="68">
        <f>(DATA!BC25/DATA!P25)*100</f>
        <v>85.451692445639992</v>
      </c>
      <c r="AD22" s="68">
        <f>(DATA!BD25/DATA!Q25)*100</f>
        <v>86.247145394569898</v>
      </c>
      <c r="AE22" s="68">
        <f>(DATA!BE25/DATA!R25)*100</f>
        <v>84.918188285511036</v>
      </c>
      <c r="AF22" s="68">
        <f>(DATA!BF25/DATA!S25)*100</f>
        <v>82.261994002998492</v>
      </c>
      <c r="AG22" s="68">
        <f>(DATA!BG25/DATA!T25)*100</f>
        <v>81.27010385074901</v>
      </c>
      <c r="AH22" s="68">
        <f>(DATA!BH25/DATA!U25)*100</f>
        <v>81.895691609977334</v>
      </c>
      <c r="AI22" s="68">
        <f>(DATA!BI25/DATA!V25)*100</f>
        <v>81.044617904982175</v>
      </c>
      <c r="AJ22" s="68">
        <f>(DATA!BJ25/DATA!W25)*100</f>
        <v>78.948709239130437</v>
      </c>
      <c r="AK22" s="68">
        <f>(DATA!BK25/DATA!X25)*100</f>
        <v>77.611103322585166</v>
      </c>
      <c r="AL22" s="68">
        <f>(DATA!BL25/DATA!Y25)*100</f>
        <v>76.655629139072843</v>
      </c>
      <c r="AM22" s="68">
        <f>(DATA!BM25/DATA!Z25)*100</f>
        <v>76.149543715042682</v>
      </c>
      <c r="AN22" s="68">
        <f>(DATA!BN25/DATA!AA25)*100</f>
        <v>74.792881251917763</v>
      </c>
      <c r="AO22" s="67">
        <f>(DATA!BO25/DATA!O25)*100</f>
        <v>4.8258757879508112</v>
      </c>
      <c r="AP22" s="66">
        <f>(DATA!BP25/DATA!P25)*100</f>
        <v>4.3936337144138085</v>
      </c>
      <c r="AQ22" s="66">
        <f>(DATA!BQ25/DATA!Q25)*100</f>
        <v>3.9964476021314388</v>
      </c>
      <c r="AR22" s="66">
        <f>(DATA!BR25/DATA!R25)*100</f>
        <v>4.185439886175006</v>
      </c>
      <c r="AS22" s="66">
        <f>(DATA!BS25/DATA!S25)*100</f>
        <v>4.8069715142428784</v>
      </c>
      <c r="AT22" s="66">
        <f>(DATA!BT25/DATA!T25)*100</f>
        <v>4.5859755537174891</v>
      </c>
      <c r="AU22" s="66">
        <f>(DATA!BU25/DATA!U25)*100</f>
        <v>4.2902494331065757</v>
      </c>
      <c r="AV22" s="66">
        <f>(DATA!BV25/DATA!V25)*100</f>
        <v>4.3268767466512479</v>
      </c>
      <c r="AW22" s="66">
        <f>(DATA!BW25/DATA!W25)*100</f>
        <v>4.3138586956521738</v>
      </c>
      <c r="AX22" s="66">
        <f>(DATA!BX25/DATA!X25)*100</f>
        <v>4.3319781298191504</v>
      </c>
      <c r="AY22" s="66">
        <f>(DATA!BY25/DATA!Y25)*100</f>
        <v>4.2982679572083544</v>
      </c>
      <c r="AZ22" s="66">
        <f>(DATA!BZ25/DATA!Z25)*100</f>
        <v>4.3096850161907563</v>
      </c>
      <c r="BA22" s="66">
        <f>(DATA!CA25/DATA!AA25)*100</f>
        <v>4.3009102996829291</v>
      </c>
      <c r="BB22" s="35" t="str">
        <f>IF(DATA!CB25&gt;0,(DATA!CB25/DATA!BO25)*100,"NA")</f>
        <v>NA</v>
      </c>
      <c r="BC22" s="70" t="str">
        <f>IF(DATA!CC25&gt;0,(DATA!CC25/DATA!BP25)*100,"NA")</f>
        <v>NA</v>
      </c>
      <c r="BD22" s="70" t="str">
        <f>IF(DATA!CD25&gt;0,(DATA!CD25/DATA!BQ25)*100,"NA")</f>
        <v>NA</v>
      </c>
      <c r="BE22" s="70" t="str">
        <f>IF(DATA!CE25&gt;0,(DATA!CE25/DATA!BR25)*100,"NA")</f>
        <v>NA</v>
      </c>
      <c r="BF22" s="70" t="str">
        <f>IF(DATA!CF25&gt;0,(DATA!CF25/DATA!BS25)*100,"NA")</f>
        <v>NA</v>
      </c>
      <c r="BG22" s="70" t="str">
        <f>IF(DATA!CG25&gt;0,(DATA!CG25/DATA!BT25)*100,"NA")</f>
        <v>NA</v>
      </c>
      <c r="BH22" s="70" t="str">
        <f>IF(DATA!CH25&gt;0,(DATA!CH25/DATA!BU25)*100,"NA")</f>
        <v>NA</v>
      </c>
      <c r="BI22" s="70" t="str">
        <f>IF(DATA!CI25&gt;0,(DATA!CI25/DATA!BV25)*100,"NA")</f>
        <v>NA</v>
      </c>
      <c r="BJ22" s="70" t="str">
        <f>IF(DATA!CJ25&gt;0,(DATA!CJ25/DATA!BW25)*100,"NA")</f>
        <v>NA</v>
      </c>
      <c r="BK22" s="70" t="str">
        <f>IF(DATA!CK25&gt;0,(DATA!CK25/DATA!BX25)*100,"NA")</f>
        <v>NA</v>
      </c>
      <c r="BL22" s="70" t="str">
        <f>IF(DATA!CL25&gt;0,(DATA!CL25/DATA!BY25)*100,"NA")</f>
        <v>NA</v>
      </c>
      <c r="BM22" s="70" t="str">
        <f>IF(DATA!CM25&gt;0,(DATA!CM25/DATA!BZ25)*100,"NA")</f>
        <v>NA</v>
      </c>
      <c r="BN22" s="70" t="str">
        <f>IF(DATA!CN25&gt;0,(DATA!CN25/DATA!CA25)*100,"NA")</f>
        <v>NA</v>
      </c>
      <c r="BO22" s="67">
        <f>(DATA!CO25/DATA!O25)*100</f>
        <v>5.5389066859563911</v>
      </c>
      <c r="BP22" s="66">
        <f>(DATA!CP25/DATA!P25)*100</f>
        <v>5.6713741313606816</v>
      </c>
      <c r="BQ22" s="66">
        <f>(DATA!CQ25/DATA!Q25)*100</f>
        <v>5.2651611266176097</v>
      </c>
      <c r="BR22" s="66">
        <f>(DATA!CR25/DATA!R25)*100</f>
        <v>5.6912497035807448</v>
      </c>
      <c r="BS22" s="66">
        <f>(DATA!CS25/DATA!S25)*100</f>
        <v>6.3530734632683661</v>
      </c>
      <c r="BT22" s="66">
        <f>(DATA!CT25/DATA!T25)*100</f>
        <v>7.2052201084459142</v>
      </c>
      <c r="BU22" s="66">
        <f>(DATA!CU25/DATA!U25)*100</f>
        <v>7.2290249433106579</v>
      </c>
      <c r="BV22" s="66">
        <f>(DATA!CV25/DATA!V25)*100</f>
        <v>7.0636985641322161</v>
      </c>
      <c r="BW22" s="66">
        <f>(DATA!CW25/DATA!W25)*100</f>
        <v>7.914402173913043</v>
      </c>
      <c r="BX22" s="66">
        <f>(DATA!CX25/DATA!X25)*100</f>
        <v>8.1592597784943219</v>
      </c>
      <c r="BY22" s="66">
        <f>(DATA!CY25/DATA!Y25)*100</f>
        <v>8.9786041772796743</v>
      </c>
      <c r="BZ22" s="66">
        <f>(DATA!CZ25/DATA!Z25)*100</f>
        <v>9.0314983809243454</v>
      </c>
      <c r="CA22" s="66">
        <f>(DATA!DA25/DATA!AA25)*100</f>
        <v>10.396849749411885</v>
      </c>
      <c r="CB22" s="67">
        <f>(DATA!DB25/DATA!O25)*100</f>
        <v>0</v>
      </c>
      <c r="CC22" s="66">
        <f>(DATA!DC25/DATA!P25)*100</f>
        <v>0</v>
      </c>
      <c r="CD22" s="66">
        <f>(DATA!DD25/DATA!Q25)*100</f>
        <v>0</v>
      </c>
      <c r="CE22" s="66">
        <f>(DATA!DE25/DATA!R25)*100</f>
        <v>0</v>
      </c>
      <c r="CF22" s="66">
        <f>(DATA!DF25/DATA!S25)*100</f>
        <v>0</v>
      </c>
      <c r="CG22" s="66">
        <f>(DATA!DG25/DATA!T25)*100</f>
        <v>0</v>
      </c>
      <c r="CH22" s="66">
        <f>(DATA!DH25/DATA!U25)*100</f>
        <v>0</v>
      </c>
      <c r="CI22" s="66">
        <f>(DATA!DI25/DATA!V25)*100</f>
        <v>9.6366965404259416E-2</v>
      </c>
      <c r="CJ22" s="66">
        <f>(DATA!DJ25/DATA!W25)*100</f>
        <v>0.56895380434782605</v>
      </c>
      <c r="CK22" s="66">
        <f>(DATA!DK25/DATA!X25)*100</f>
        <v>0.93929622879573815</v>
      </c>
      <c r="CL22" s="66">
        <f>(DATA!DL25/DATA!Y25)*100</f>
        <v>1.1143657666836475</v>
      </c>
      <c r="CM22" s="66">
        <f>(DATA!DM25/DATA!Z25)*100</f>
        <v>1.3129231675007358</v>
      </c>
      <c r="CN22" s="66">
        <f>(DATA!DN25/DATA!AA25)*100</f>
        <v>1.2478265316559272</v>
      </c>
      <c r="CO22" s="67">
        <f>(DATA!DO25/DATA!O25)*100</f>
        <v>4.712204195515139</v>
      </c>
      <c r="CP22" s="66">
        <f>(DATA!DP25/DATA!P25)*100</f>
        <v>4.4832997085855189</v>
      </c>
      <c r="CQ22" s="66">
        <f>(DATA!DQ25/DATA!Q25)*100</f>
        <v>4.4912458766810452</v>
      </c>
      <c r="CR22" s="66">
        <f>(DATA!DR25/DATA!R25)*100</f>
        <v>5.2051221247332222</v>
      </c>
      <c r="CS22" s="66">
        <f>(DATA!DS25/DATA!S25)*100</f>
        <v>6.5779610194902558</v>
      </c>
      <c r="CT22" s="66">
        <f>(DATA!DT25/DATA!T25)*100</f>
        <v>6.9387004870875835</v>
      </c>
      <c r="CU22" s="66">
        <f>(DATA!DU25/DATA!U25)*100</f>
        <v>6.5850340136054424</v>
      </c>
      <c r="CV22" s="66">
        <f>(DATA!DV25/DATA!V25)*100</f>
        <v>7.4684398188301051</v>
      </c>
      <c r="CW22" s="66">
        <f>(DATA!DW25/DATA!W25)*100</f>
        <v>8.2540760869565215</v>
      </c>
      <c r="CX22" s="66">
        <f>(DATA!DX25/DATA!X25)*100</f>
        <v>8.9583625403056217</v>
      </c>
      <c r="CY22" s="66">
        <f>(DATA!DY25/DATA!Y25)*100</f>
        <v>8.953132959755477</v>
      </c>
      <c r="CZ22" s="66">
        <f>(DATA!DZ25/DATA!Z25)*100</f>
        <v>9.1963497203414768</v>
      </c>
      <c r="DA22" s="66">
        <f>(DATA!EA25/DATA!AA25)*100</f>
        <v>9.2615321673314916</v>
      </c>
      <c r="DB22" s="71">
        <f t="shared" si="2"/>
        <v>100</v>
      </c>
      <c r="DC22" s="72">
        <f t="shared" si="3"/>
        <v>100</v>
      </c>
      <c r="DD22" s="72">
        <f t="shared" si="4"/>
        <v>100</v>
      </c>
      <c r="DE22" s="72">
        <f t="shared" si="5"/>
        <v>100</v>
      </c>
      <c r="DF22" s="72">
        <f t="shared" si="6"/>
        <v>100</v>
      </c>
      <c r="DG22" s="72">
        <f t="shared" si="7"/>
        <v>100</v>
      </c>
      <c r="DH22" s="72">
        <f t="shared" si="8"/>
        <v>100</v>
      </c>
      <c r="DI22" s="72">
        <f t="shared" si="9"/>
        <v>100</v>
      </c>
      <c r="DJ22" s="72">
        <f t="shared" si="10"/>
        <v>100</v>
      </c>
      <c r="DK22" s="72">
        <f>+X22+K22</f>
        <v>100</v>
      </c>
      <c r="DL22" s="72">
        <f>+Y22+L22</f>
        <v>100</v>
      </c>
      <c r="DM22" s="72">
        <f>+Z22+M22</f>
        <v>100</v>
      </c>
      <c r="DN22" s="72">
        <f>+AA22+N22</f>
        <v>100</v>
      </c>
      <c r="DO22" s="71">
        <f t="shared" si="14"/>
        <v>100</v>
      </c>
      <c r="DP22" s="72">
        <f t="shared" si="15"/>
        <v>100</v>
      </c>
      <c r="DQ22" s="72">
        <f t="shared" si="16"/>
        <v>100</v>
      </c>
      <c r="DR22" s="72">
        <f t="shared" si="17"/>
        <v>100.00000000000001</v>
      </c>
      <c r="DS22" s="72">
        <f t="shared" si="18"/>
        <v>100</v>
      </c>
      <c r="DT22" s="72">
        <f t="shared" si="19"/>
        <v>100</v>
      </c>
      <c r="DU22" s="72">
        <f t="shared" si="20"/>
        <v>100.00000000000001</v>
      </c>
      <c r="DV22" s="72">
        <f t="shared" si="21"/>
        <v>100</v>
      </c>
      <c r="DW22" s="72">
        <f t="shared" si="22"/>
        <v>100</v>
      </c>
      <c r="DX22" s="72">
        <f t="shared" si="23"/>
        <v>100</v>
      </c>
      <c r="DY22" s="72">
        <f t="shared" si="24"/>
        <v>100</v>
      </c>
      <c r="DZ22" s="72">
        <f t="shared" si="25"/>
        <v>100</v>
      </c>
      <c r="EA22" s="72">
        <f t="shared" si="25"/>
        <v>100</v>
      </c>
    </row>
    <row r="23" spans="1:131">
      <c r="A23" s="44"/>
      <c r="B23" s="66"/>
      <c r="C23" s="66"/>
      <c r="D23" s="66"/>
      <c r="E23" s="66"/>
      <c r="F23" s="66"/>
      <c r="G23" s="66"/>
      <c r="H23" s="66"/>
      <c r="I23" s="66"/>
      <c r="J23" s="66"/>
      <c r="K23" s="66"/>
      <c r="L23" s="66"/>
      <c r="M23" s="66"/>
      <c r="N23" s="66"/>
      <c r="O23" s="67"/>
      <c r="P23" s="68"/>
      <c r="Q23" s="68"/>
      <c r="R23" s="68"/>
      <c r="S23" s="68"/>
      <c r="T23" s="68"/>
      <c r="U23" s="68"/>
      <c r="V23" s="68"/>
      <c r="W23" s="68"/>
      <c r="X23" s="68"/>
      <c r="Y23" s="68"/>
      <c r="Z23" s="68"/>
      <c r="AA23" s="68"/>
      <c r="AB23" s="67"/>
      <c r="AC23" s="68"/>
      <c r="AD23" s="68"/>
      <c r="AE23" s="68"/>
      <c r="AF23" s="68"/>
      <c r="AG23" s="68"/>
      <c r="AH23" s="68"/>
      <c r="AI23" s="68"/>
      <c r="AJ23" s="68"/>
      <c r="AK23" s="68"/>
      <c r="AL23" s="68"/>
      <c r="AM23" s="68"/>
      <c r="AN23" s="68"/>
      <c r="AO23" s="67"/>
      <c r="AP23" s="66"/>
      <c r="AQ23" s="66"/>
      <c r="AR23" s="66"/>
      <c r="AS23" s="66"/>
      <c r="AT23" s="66"/>
      <c r="AU23" s="66"/>
      <c r="AV23" s="66"/>
      <c r="AW23" s="66"/>
      <c r="AX23" s="66"/>
      <c r="AY23" s="66"/>
      <c r="AZ23" s="66"/>
      <c r="BA23" s="66"/>
      <c r="BB23" s="35" t="str">
        <f>IF(DATA!CB26&gt;0,(DATA!CB26/DATA!BO26)*100,"NA")</f>
        <v>NA</v>
      </c>
      <c r="BC23" s="70" t="str">
        <f>IF(DATA!CC26&gt;0,(DATA!CC26/DATA!BP26)*100,"NA")</f>
        <v>NA</v>
      </c>
      <c r="BD23" s="70" t="str">
        <f>IF(DATA!CD26&gt;0,(DATA!CD26/DATA!BQ26)*100,"NA")</f>
        <v>NA</v>
      </c>
      <c r="BE23" s="70" t="str">
        <f>IF(DATA!CE26&gt;0,(DATA!CE26/DATA!BR26)*100,"NA")</f>
        <v>NA</v>
      </c>
      <c r="BF23" s="70" t="str">
        <f>IF(DATA!CF26&gt;0,(DATA!CF26/DATA!BS26)*100,"NA")</f>
        <v>NA</v>
      </c>
      <c r="BG23" s="70" t="str">
        <f>IF(DATA!CG26&gt;0,(DATA!CG26/DATA!BT26)*100,"NA")</f>
        <v>NA</v>
      </c>
      <c r="BH23" s="70" t="str">
        <f>IF(DATA!CH26&gt;0,(DATA!CH26/DATA!BU26)*100,"NA")</f>
        <v>NA</v>
      </c>
      <c r="BI23" s="70" t="str">
        <f>IF(DATA!CI26&gt;0,(DATA!CI26/DATA!BV26)*100,"NA")</f>
        <v>NA</v>
      </c>
      <c r="BJ23" s="70" t="str">
        <f>IF(DATA!CJ26&gt;0,(DATA!CJ26/DATA!BW26)*100,"NA")</f>
        <v>NA</v>
      </c>
      <c r="BK23" s="70" t="str">
        <f>IF(DATA!CK26&gt;0,(DATA!CK26/DATA!BX26)*100,"NA")</f>
        <v>NA</v>
      </c>
      <c r="BL23" s="70" t="str">
        <f>IF(DATA!CL26&gt;0,(DATA!CL26/DATA!BY26)*100,"NA")</f>
        <v>NA</v>
      </c>
      <c r="BM23" s="70" t="str">
        <f>IF(DATA!CM26&gt;0,(DATA!CM26/DATA!BZ26)*100,"NA")</f>
        <v>NA</v>
      </c>
      <c r="BN23" s="70" t="str">
        <f>IF(DATA!CN26&gt;0,(DATA!CN26/DATA!CA26)*100,"NA")</f>
        <v>NA</v>
      </c>
      <c r="BO23" s="67"/>
      <c r="BP23" s="66"/>
      <c r="BQ23" s="66"/>
      <c r="BR23" s="66"/>
      <c r="BS23" s="66"/>
      <c r="BT23" s="66"/>
      <c r="BU23" s="66"/>
      <c r="BV23" s="66"/>
      <c r="BW23" s="66"/>
      <c r="BX23" s="66"/>
      <c r="BY23" s="66"/>
      <c r="BZ23" s="66"/>
      <c r="CA23" s="66"/>
      <c r="CB23" s="67"/>
      <c r="CC23" s="66"/>
      <c r="CD23" s="66"/>
      <c r="CE23" s="66"/>
      <c r="CF23" s="66"/>
      <c r="CG23" s="66"/>
      <c r="CH23" s="66"/>
      <c r="CI23" s="66"/>
      <c r="CJ23" s="66"/>
      <c r="CK23" s="66"/>
      <c r="CL23" s="66"/>
      <c r="CM23" s="66"/>
      <c r="CN23" s="66"/>
      <c r="CO23" s="67"/>
      <c r="CP23" s="66"/>
      <c r="CQ23" s="66"/>
      <c r="CR23" s="66"/>
      <c r="CS23" s="66"/>
      <c r="CT23" s="66"/>
      <c r="CU23" s="66"/>
      <c r="CV23" s="66"/>
      <c r="CW23" s="66"/>
      <c r="CX23" s="66"/>
      <c r="CY23" s="66"/>
      <c r="CZ23" s="66"/>
      <c r="DA23" s="66"/>
      <c r="DB23" s="71"/>
      <c r="DC23" s="72"/>
      <c r="DD23" s="72"/>
      <c r="DE23" s="72"/>
      <c r="DF23" s="72"/>
      <c r="DG23" s="72"/>
      <c r="DH23" s="72"/>
      <c r="DI23" s="72"/>
      <c r="DJ23" s="72"/>
      <c r="DK23" s="72"/>
      <c r="DL23" s="72"/>
      <c r="DM23" s="72"/>
      <c r="DN23" s="72"/>
      <c r="DO23" s="71"/>
      <c r="DP23" s="72"/>
      <c r="DQ23" s="72"/>
      <c r="DR23" s="72"/>
      <c r="DS23" s="72"/>
      <c r="DT23" s="72"/>
      <c r="DU23" s="72"/>
      <c r="DV23" s="72"/>
      <c r="DW23" s="72"/>
      <c r="DX23" s="72"/>
      <c r="DY23" s="72"/>
      <c r="DZ23" s="72"/>
      <c r="EA23" s="72"/>
    </row>
    <row r="24" spans="1:131">
      <c r="A24" s="79" t="str">
        <f>+DATA!A27</f>
        <v>Alaska</v>
      </c>
      <c r="B24" s="58">
        <f>(DATA!AB27/DATA!B27)*100</f>
        <v>67.808219178082197</v>
      </c>
      <c r="C24" s="58">
        <f>(DATA!AC27/DATA!C27)*100</f>
        <v>62.222222222222221</v>
      </c>
      <c r="D24" s="58">
        <f>(DATA!AD27/DATA!D27)*100</f>
        <v>52.777777777777779</v>
      </c>
      <c r="E24" s="58">
        <f>(DATA!AE27/DATA!E27)*100</f>
        <v>56.944444444444443</v>
      </c>
      <c r="F24" s="58">
        <f>(DATA!AF27/DATA!F27)*100</f>
        <v>57.142857142857139</v>
      </c>
      <c r="G24" s="58">
        <f>(DATA!AG27/DATA!G27)*100</f>
        <v>59.292035398230091</v>
      </c>
      <c r="H24" s="58">
        <f>(DATA!AH27/DATA!H27)*100</f>
        <v>65.625</v>
      </c>
      <c r="I24" s="58">
        <f>(DATA!AI27/DATA!I27)*100</f>
        <v>59.405940594059402</v>
      </c>
      <c r="J24" s="58">
        <f>(DATA!AJ27/DATA!J27)*100</f>
        <v>59.340659340659343</v>
      </c>
      <c r="K24" s="58">
        <f>(DATA!AK27/DATA!K27)*100</f>
        <v>45.689655172413794</v>
      </c>
      <c r="L24" s="58">
        <f>(DATA!AL27/DATA!L27)*100</f>
        <v>43.916913946587535</v>
      </c>
      <c r="M24" s="58">
        <f>(DATA!AM27/DATA!M27)*100</f>
        <v>43.973941368078172</v>
      </c>
      <c r="N24" s="58">
        <f>(DATA!AN27/DATA!N27)*100</f>
        <v>43.042071197411005</v>
      </c>
      <c r="O24" s="57">
        <f>(DATA!AO27/DATA!B27)*100</f>
        <v>32.19178082191781</v>
      </c>
      <c r="P24" s="58">
        <f>(DATA!AP27/DATA!C27)*100</f>
        <v>37.777777777777779</v>
      </c>
      <c r="Q24" s="58">
        <f>(DATA!AQ27/DATA!D27)*100</f>
        <v>47.222222222222221</v>
      </c>
      <c r="R24" s="58">
        <f>(DATA!AR27/DATA!E27)*100</f>
        <v>43.055555555555557</v>
      </c>
      <c r="S24" s="58">
        <f>(DATA!AS27/DATA!F27)*100</f>
        <v>42.857142857142854</v>
      </c>
      <c r="T24" s="58">
        <f>(DATA!AT27/DATA!G27)*100</f>
        <v>40.707964601769916</v>
      </c>
      <c r="U24" s="58">
        <f>(DATA!AU27/DATA!H27)*100</f>
        <v>34.375</v>
      </c>
      <c r="V24" s="58">
        <f>(DATA!AV27/DATA!I27)*100</f>
        <v>40.594059405940598</v>
      </c>
      <c r="W24" s="58">
        <f>(DATA!AW27/DATA!J27)*100</f>
        <v>40.659340659340657</v>
      </c>
      <c r="X24" s="58">
        <f>(DATA!AX27/DATA!K27)*100</f>
        <v>54.310344827586206</v>
      </c>
      <c r="Y24" s="58">
        <f>(DATA!AY27/DATA!L27)*100</f>
        <v>56.083086053412465</v>
      </c>
      <c r="Z24" s="58">
        <f>(DATA!AZ27/DATA!M27)*100</f>
        <v>56.026058631921828</v>
      </c>
      <c r="AA24" s="58">
        <f>(DATA!BA27/DATA!N27)*100</f>
        <v>56.957928802588995</v>
      </c>
      <c r="AB24" s="57">
        <f>(DATA!BB27/DATA!O27)*100</f>
        <v>90.410958904109577</v>
      </c>
      <c r="AC24" s="58">
        <f>(DATA!BC27/DATA!P27)*100</f>
        <v>92.592592592592595</v>
      </c>
      <c r="AD24" s="58">
        <f>(DATA!BD27/DATA!Q27)*100</f>
        <v>92.25352112676056</v>
      </c>
      <c r="AE24" s="58">
        <f>(DATA!BE27/DATA!R27)*100</f>
        <v>93.61702127659575</v>
      </c>
      <c r="AF24" s="58">
        <f>(DATA!BF27/DATA!S27)*100</f>
        <v>90.647482014388487</v>
      </c>
      <c r="AG24" s="58">
        <f>(DATA!BG27/DATA!T27)*100</f>
        <v>89.285714285714292</v>
      </c>
      <c r="AH24" s="58">
        <f>(DATA!BH27/DATA!U27)*100</f>
        <v>90.526315789473685</v>
      </c>
      <c r="AI24" s="58">
        <f>(DATA!BI27/DATA!V27)*100</f>
        <v>88</v>
      </c>
      <c r="AJ24" s="58">
        <f>(DATA!BJ27/DATA!W27)*100</f>
        <v>85.227272727272734</v>
      </c>
      <c r="AK24" s="58">
        <f>(DATA!BK27/DATA!X27)*100</f>
        <v>80.530973451327441</v>
      </c>
      <c r="AL24" s="58">
        <f>(DATA!BL27/DATA!Y27)*100</f>
        <v>83.183183183183189</v>
      </c>
      <c r="AM24" s="58">
        <f>(DATA!BM27/DATA!Z27)*100</f>
        <v>85.19736842105263</v>
      </c>
      <c r="AN24" s="58">
        <f>(DATA!BN27/DATA!AA27)*100</f>
        <v>82.550335570469798</v>
      </c>
      <c r="AO24" s="57">
        <f>(DATA!BO27/DATA!O27)*100</f>
        <v>0.68493150684931503</v>
      </c>
      <c r="AP24" s="58">
        <f>(DATA!BP27/DATA!P27)*100</f>
        <v>0</v>
      </c>
      <c r="AQ24" s="58">
        <f>(DATA!BQ27/DATA!Q27)*100</f>
        <v>0.70422535211267612</v>
      </c>
      <c r="AR24" s="58">
        <f>(DATA!BR27/DATA!R27)*100</f>
        <v>0.70921985815602839</v>
      </c>
      <c r="AS24" s="58">
        <f>(DATA!BS27/DATA!S27)*100</f>
        <v>1.4388489208633095</v>
      </c>
      <c r="AT24" s="58">
        <f>(DATA!BT27/DATA!T27)*100</f>
        <v>2.6785714285714284</v>
      </c>
      <c r="AU24" s="58">
        <f>(DATA!BU27/DATA!U27)*100</f>
        <v>3.1578947368421053</v>
      </c>
      <c r="AV24" s="58">
        <f>(DATA!BV27/DATA!V27)*100</f>
        <v>3</v>
      </c>
      <c r="AW24" s="58">
        <f>(DATA!BW27/DATA!W27)*100</f>
        <v>4.5454545454545459</v>
      </c>
      <c r="AX24" s="58">
        <f>(DATA!BX27/DATA!X27)*100</f>
        <v>3.8348082595870205</v>
      </c>
      <c r="AY24" s="58">
        <f>(DATA!BY27/DATA!Y27)*100</f>
        <v>2.4024024024024024</v>
      </c>
      <c r="AZ24" s="58">
        <f>(DATA!BZ27/DATA!Z27)*100</f>
        <v>0.6578947368421052</v>
      </c>
      <c r="BA24" s="58">
        <f>(DATA!CA27/DATA!AA27)*100</f>
        <v>1.6778523489932886</v>
      </c>
      <c r="BB24" s="62" t="str">
        <f>IF(DATA!CB27&gt;0,(DATA!CB27/DATA!BO27)*100,"NA")</f>
        <v>NA</v>
      </c>
      <c r="BC24" s="63" t="str">
        <f>IF(DATA!CC27&gt;0,(DATA!CC27/DATA!BP27)*100,"NA")</f>
        <v>NA</v>
      </c>
      <c r="BD24" s="63" t="str">
        <f>IF(DATA!CD27&gt;0,(DATA!CD27/DATA!BQ27)*100,"NA")</f>
        <v>NA</v>
      </c>
      <c r="BE24" s="63" t="str">
        <f>IF(DATA!CE27&gt;0,(DATA!CE27/DATA!BR27)*100,"NA")</f>
        <v>NA</v>
      </c>
      <c r="BF24" s="63" t="str">
        <f>IF(DATA!CF27&gt;0,(DATA!CF27/DATA!BS27)*100,"NA")</f>
        <v>NA</v>
      </c>
      <c r="BG24" s="63" t="str">
        <f>IF(DATA!CG27&gt;0,(DATA!CG27/DATA!BT27)*100,"NA")</f>
        <v>NA</v>
      </c>
      <c r="BH24" s="63" t="str">
        <f>IF(DATA!CH27&gt;0,(DATA!CH27/DATA!BU27)*100,"NA")</f>
        <v>NA</v>
      </c>
      <c r="BI24" s="63" t="str">
        <f>IF(DATA!CI27&gt;0,(DATA!CI27/DATA!BV27)*100,"NA")</f>
        <v>NA</v>
      </c>
      <c r="BJ24" s="63" t="str">
        <f>IF(DATA!CJ27&gt;0,(DATA!CJ27/DATA!BW27)*100,"NA")</f>
        <v>NA</v>
      </c>
      <c r="BK24" s="63" t="str">
        <f>IF(DATA!CK27&gt;0,(DATA!CK27/DATA!BX27)*100,"NA")</f>
        <v>NA</v>
      </c>
      <c r="BL24" s="63" t="str">
        <f>IF(DATA!CL27&gt;0,(DATA!CL27/DATA!BY27)*100,"NA")</f>
        <v>NA</v>
      </c>
      <c r="BM24" s="63" t="str">
        <f>IF(DATA!CM27&gt;0,(DATA!CM27/DATA!BZ27)*100,"NA")</f>
        <v>NA</v>
      </c>
      <c r="BN24" s="63" t="str">
        <f>IF(DATA!CN27&gt;0,(DATA!CN27/DATA!CA27)*100,"NA")</f>
        <v>NA</v>
      </c>
      <c r="BO24" s="57">
        <f>(DATA!CO27/DATA!O27)*100</f>
        <v>0.68493150684931503</v>
      </c>
      <c r="BP24" s="58">
        <f>(DATA!CP27/DATA!P27)*100</f>
        <v>0.74074074074074081</v>
      </c>
      <c r="BQ24" s="58">
        <f>(DATA!CQ27/DATA!Q27)*100</f>
        <v>1.4084507042253522</v>
      </c>
      <c r="BR24" s="58">
        <f>(DATA!CR27/DATA!R27)*100</f>
        <v>1.4184397163120568</v>
      </c>
      <c r="BS24" s="58">
        <f>(DATA!CS27/DATA!S27)*100</f>
        <v>0.71942446043165476</v>
      </c>
      <c r="BT24" s="58">
        <f>(DATA!CT27/DATA!T27)*100</f>
        <v>0</v>
      </c>
      <c r="BU24" s="58">
        <f>(DATA!CU27/DATA!U27)*100</f>
        <v>0</v>
      </c>
      <c r="BV24" s="58">
        <f>(DATA!CV27/DATA!V27)*100</f>
        <v>0</v>
      </c>
      <c r="BW24" s="58">
        <f>(DATA!CW27/DATA!W27)*100</f>
        <v>0</v>
      </c>
      <c r="BX24" s="58">
        <f>(DATA!CX27/DATA!X27)*100</f>
        <v>4.1297935103244834</v>
      </c>
      <c r="BY24" s="58">
        <f>(DATA!CY27/DATA!Y27)*100</f>
        <v>2.7027027027027026</v>
      </c>
      <c r="BZ24" s="58">
        <f>(DATA!CZ27/DATA!Z27)*100</f>
        <v>2.6315789473684208</v>
      </c>
      <c r="CA24" s="58">
        <f>(DATA!DA27/DATA!AA27)*100</f>
        <v>3.0201342281879198</v>
      </c>
      <c r="CB24" s="57">
        <f>(DATA!DB27/DATA!O27)*100</f>
        <v>0</v>
      </c>
      <c r="CC24" s="58">
        <f>(DATA!DC27/DATA!P27)*100</f>
        <v>0</v>
      </c>
      <c r="CD24" s="58">
        <f>(DATA!DD27/DATA!Q27)*100</f>
        <v>0</v>
      </c>
      <c r="CE24" s="58">
        <f>(DATA!DE27/DATA!R27)*100</f>
        <v>0</v>
      </c>
      <c r="CF24" s="58">
        <f>(DATA!DF27/DATA!S27)*100</f>
        <v>0</v>
      </c>
      <c r="CG24" s="58">
        <f>(DATA!DG27/DATA!T27)*100</f>
        <v>0</v>
      </c>
      <c r="CH24" s="58">
        <f>(DATA!DH27/DATA!U27)*100</f>
        <v>0</v>
      </c>
      <c r="CI24" s="58">
        <f>(DATA!DI27/DATA!V27)*100</f>
        <v>4</v>
      </c>
      <c r="CJ24" s="58">
        <f>(DATA!DJ27/DATA!W27)*100</f>
        <v>3.4090909090909087</v>
      </c>
      <c r="CK24" s="58">
        <f>(DATA!DK27/DATA!X27)*100</f>
        <v>4.1297935103244834</v>
      </c>
      <c r="CL24" s="58">
        <f>(DATA!DL27/DATA!Y27)*100</f>
        <v>4.8048048048048049</v>
      </c>
      <c r="CM24" s="58">
        <f>(DATA!DM27/DATA!Z27)*100</f>
        <v>4.6052631578947363</v>
      </c>
      <c r="CN24" s="58">
        <f>(DATA!DN27/DATA!AA27)*100</f>
        <v>4.6979865771812079</v>
      </c>
      <c r="CO24" s="57">
        <f>(DATA!DO27/DATA!O27)*100</f>
        <v>8.2191780821917799</v>
      </c>
      <c r="CP24" s="58">
        <f>(DATA!DP27/DATA!P27)*100</f>
        <v>6.666666666666667</v>
      </c>
      <c r="CQ24" s="58">
        <f>(DATA!DQ27/DATA!Q27)*100</f>
        <v>5.6338028169014089</v>
      </c>
      <c r="CR24" s="58">
        <f>(DATA!DR27/DATA!R27)*100</f>
        <v>4.2553191489361701</v>
      </c>
      <c r="CS24" s="58">
        <f>(DATA!DS27/DATA!S27)*100</f>
        <v>7.1942446043165464</v>
      </c>
      <c r="CT24" s="58">
        <f>(DATA!DT27/DATA!T27)*100</f>
        <v>8.0357142857142865</v>
      </c>
      <c r="CU24" s="58">
        <f>(DATA!DU27/DATA!U27)*100</f>
        <v>6.3157894736842106</v>
      </c>
      <c r="CV24" s="58">
        <f>(DATA!DV27/DATA!V27)*100</f>
        <v>5</v>
      </c>
      <c r="CW24" s="58">
        <f>(DATA!DW27/DATA!W27)*100</f>
        <v>6.8181818181818175</v>
      </c>
      <c r="CX24" s="58">
        <f>(DATA!DX27/DATA!X27)*100</f>
        <v>7.3746312684365778</v>
      </c>
      <c r="CY24" s="58">
        <f>(DATA!DY27/DATA!Y27)*100</f>
        <v>6.9069069069069062</v>
      </c>
      <c r="CZ24" s="58">
        <f>(DATA!DZ27/DATA!Z27)*100</f>
        <v>6.9078947368421062</v>
      </c>
      <c r="DA24" s="58">
        <f>(DATA!EA27/DATA!AA27)*100</f>
        <v>8.0536912751677843</v>
      </c>
      <c r="DB24" s="64">
        <f t="shared" ref="DB24:DB37" si="26">+O24+B24</f>
        <v>100</v>
      </c>
      <c r="DC24" s="65">
        <f t="shared" ref="DC24:DC37" si="27">+P24+C24</f>
        <v>100</v>
      </c>
      <c r="DD24" s="65">
        <f t="shared" ref="DD24:DD37" si="28">+Q24+D24</f>
        <v>100</v>
      </c>
      <c r="DE24" s="65">
        <f t="shared" ref="DE24:DE37" si="29">+R24+E24</f>
        <v>100</v>
      </c>
      <c r="DF24" s="65">
        <f t="shared" ref="DF24:DF37" si="30">+S24+F24</f>
        <v>100</v>
      </c>
      <c r="DG24" s="65">
        <f t="shared" ref="DG24:DG37" si="31">+T24+G24</f>
        <v>100</v>
      </c>
      <c r="DH24" s="65">
        <f t="shared" ref="DH24:DH37" si="32">+U24+H24</f>
        <v>100</v>
      </c>
      <c r="DI24" s="65">
        <f t="shared" ref="DI24:DI37" si="33">+V24+I24</f>
        <v>100</v>
      </c>
      <c r="DJ24" s="65">
        <f t="shared" ref="DJ24:DJ37" si="34">+W24+J24</f>
        <v>100</v>
      </c>
      <c r="DK24" s="65">
        <f t="shared" ref="DK24:DK37" si="35">+X24+K24</f>
        <v>100</v>
      </c>
      <c r="DL24" s="65">
        <f t="shared" ref="DL24:DL37" si="36">+Y24+L24</f>
        <v>100</v>
      </c>
      <c r="DM24" s="65">
        <f t="shared" ref="DM24:DN37" si="37">+Z24+M24</f>
        <v>100</v>
      </c>
      <c r="DN24" s="65">
        <f t="shared" si="37"/>
        <v>100</v>
      </c>
      <c r="DO24" s="64">
        <f t="shared" ref="DO24:DO37" si="38">+AB24+AO24+BO24+CB24+CO24</f>
        <v>99.999999999999972</v>
      </c>
      <c r="DP24" s="65">
        <f t="shared" ref="DP24:DP37" si="39">+AC24+AP24+BP24+CC24+CP24</f>
        <v>100.00000000000001</v>
      </c>
      <c r="DQ24" s="65">
        <f t="shared" ref="DQ24:DQ37" si="40">+AD24+AQ24+BQ24+CD24+CQ24</f>
        <v>100</v>
      </c>
      <c r="DR24" s="65">
        <f t="shared" ref="DR24:DR37" si="41">+AE24+AR24+BR24+CE24+CR24</f>
        <v>100</v>
      </c>
      <c r="DS24" s="65">
        <f t="shared" ref="DS24:DS37" si="42">+AF24+AS24+BS24+CF24+CS24</f>
        <v>100</v>
      </c>
      <c r="DT24" s="65">
        <f t="shared" ref="DT24:DT37" si="43">+AG24+AT24+BT24+CG24+CT24</f>
        <v>100.00000000000001</v>
      </c>
      <c r="DU24" s="65">
        <f t="shared" ref="DU24:DU37" si="44">+AH24+AU24+BU24+CH24+CU24</f>
        <v>100</v>
      </c>
      <c r="DV24" s="65">
        <f t="shared" ref="DV24:DV37" si="45">+AI24+AV24+BV24+CI24+CV24</f>
        <v>100</v>
      </c>
      <c r="DW24" s="65">
        <f t="shared" ref="DW24:DW37" si="46">+AJ24+AW24+BW24+CJ24+CW24</f>
        <v>100</v>
      </c>
      <c r="DX24" s="65">
        <f t="shared" ref="DX24:DX37" si="47">+AK24+AX24+BX24+CK24+CX24</f>
        <v>100.00000000000001</v>
      </c>
      <c r="DY24" s="65">
        <f t="shared" ref="DY24:DY37" si="48">+AL24+AY24+BY24+CL24+CY24</f>
        <v>100.00000000000001</v>
      </c>
      <c r="DZ24" s="65">
        <f t="shared" ref="DZ24:EA37" si="49">+AM24+AZ24+BZ24+CM24+CZ24</f>
        <v>100.00000000000001</v>
      </c>
      <c r="EA24" s="65">
        <f t="shared" si="49"/>
        <v>99.999999999999986</v>
      </c>
    </row>
    <row r="25" spans="1:131">
      <c r="A25" s="80" t="str">
        <f>+DATA!A28</f>
        <v>Arizona</v>
      </c>
      <c r="B25" s="81">
        <f>(DATA!AB28/DATA!B28)*100</f>
        <v>69.004207573632542</v>
      </c>
      <c r="C25" s="81">
        <f>(DATA!AC28/DATA!C28)*100</f>
        <v>62.980769230769226</v>
      </c>
      <c r="D25" s="81">
        <f>(DATA!AD28/DATA!D28)*100</f>
        <v>62.56</v>
      </c>
      <c r="E25" s="81">
        <f>(DATA!AE28/DATA!E28)*100</f>
        <v>58.760683760683762</v>
      </c>
      <c r="F25" s="81">
        <f>(DATA!AF28/DATA!F28)*100</f>
        <v>53.743760399334441</v>
      </c>
      <c r="G25" s="81">
        <f>(DATA!AG28/DATA!G28)*100</f>
        <v>51.656626506024097</v>
      </c>
      <c r="H25" s="81">
        <f>(DATA!AH28/DATA!H28)*100</f>
        <v>49.551856594110113</v>
      </c>
      <c r="I25" s="81">
        <f>(DATA!AI28/DATA!I28)*100</f>
        <v>46.216768916155424</v>
      </c>
      <c r="J25" s="81">
        <f>(DATA!AJ28/DATA!J28)*100</f>
        <v>44.642857142857146</v>
      </c>
      <c r="K25" s="81">
        <f>(DATA!AK28/DATA!K28)*100</f>
        <v>43.83070301291248</v>
      </c>
      <c r="L25" s="81">
        <f>(DATA!AL28/DATA!L28)*100</f>
        <v>43.886198547215493</v>
      </c>
      <c r="M25" s="81">
        <f>(DATA!AM28/DATA!M28)*100</f>
        <v>44.771413557540725</v>
      </c>
      <c r="N25" s="81">
        <f>(DATA!AN28/DATA!N28)*100</f>
        <v>39.527139527139525</v>
      </c>
      <c r="O25" s="57">
        <f>(DATA!AO28/DATA!B28)*100</f>
        <v>30.995792426367462</v>
      </c>
      <c r="P25" s="58">
        <f>(DATA!AP28/DATA!C28)*100</f>
        <v>37.019230769230774</v>
      </c>
      <c r="Q25" s="58">
        <f>(DATA!AQ28/DATA!D28)*100</f>
        <v>37.44</v>
      </c>
      <c r="R25" s="58">
        <f>(DATA!AR28/DATA!E28)*100</f>
        <v>41.239316239316238</v>
      </c>
      <c r="S25" s="58">
        <f>(DATA!AS28/DATA!F28)*100</f>
        <v>46.256239600665552</v>
      </c>
      <c r="T25" s="58">
        <f>(DATA!AT28/DATA!G28)*100</f>
        <v>48.343373493975903</v>
      </c>
      <c r="U25" s="58">
        <f>(DATA!AU28/DATA!H28)*100</f>
        <v>50.448143405889887</v>
      </c>
      <c r="V25" s="58">
        <f>(DATA!AV28/DATA!I28)*100</f>
        <v>53.783231083844584</v>
      </c>
      <c r="W25" s="58">
        <f>(DATA!AW28/DATA!J28)*100</f>
        <v>55.357142857142861</v>
      </c>
      <c r="X25" s="58">
        <f>(DATA!AX28/DATA!K28)*100</f>
        <v>56.169296987087513</v>
      </c>
      <c r="Y25" s="58">
        <f>(DATA!AY28/DATA!L28)*100</f>
        <v>56.113801452784507</v>
      </c>
      <c r="Z25" s="58">
        <f>(DATA!AZ28/DATA!M28)*100</f>
        <v>55.228586442459275</v>
      </c>
      <c r="AA25" s="58">
        <f>(DATA!BA28/DATA!N28)*100</f>
        <v>60.472860472860468</v>
      </c>
      <c r="AB25" s="57">
        <f>(DATA!BB28/DATA!O28)*100</f>
        <v>87.377279102384293</v>
      </c>
      <c r="AC25" s="58">
        <f>(DATA!BC28/DATA!P28)*100</f>
        <v>85.542168674698786</v>
      </c>
      <c r="AD25" s="58">
        <f>(DATA!BD28/DATA!Q28)*100</f>
        <v>85.6</v>
      </c>
      <c r="AE25" s="58">
        <f>(DATA!BE28/DATA!R28)*100</f>
        <v>85.256410256410248</v>
      </c>
      <c r="AF25" s="58">
        <f>(DATA!BF28/DATA!S28)*100</f>
        <v>83.333333333333343</v>
      </c>
      <c r="AG25" s="58">
        <f>(DATA!BG28/DATA!T28)*100</f>
        <v>83.07692307692308</v>
      </c>
      <c r="AH25" s="58">
        <f>(DATA!BH28/DATA!U28)*100</f>
        <v>83.355176933158575</v>
      </c>
      <c r="AI25" s="58">
        <f>(DATA!BI28/DATA!V28)*100</f>
        <v>83.26359832635984</v>
      </c>
      <c r="AJ25" s="58">
        <f>(DATA!BJ28/DATA!W28)*100</f>
        <v>79.954699886749708</v>
      </c>
      <c r="AK25" s="58">
        <f>(DATA!BK28/DATA!X28)*100</f>
        <v>80.907095830285286</v>
      </c>
      <c r="AL25" s="58">
        <f>(DATA!BL28/DATA!Y28)*100</f>
        <v>80</v>
      </c>
      <c r="AM25" s="58">
        <f>(DATA!BM28/DATA!Z28)*100</f>
        <v>78.868729989327647</v>
      </c>
      <c r="AN25" s="58">
        <f>(DATA!BN28/DATA!AA28)*100</f>
        <v>71.493529206016092</v>
      </c>
      <c r="AO25" s="57">
        <f>(DATA!BO28/DATA!O28)*100</f>
        <v>2.3842917251051894</v>
      </c>
      <c r="AP25" s="81">
        <f>(DATA!BP28/DATA!P28)*100</f>
        <v>2.7710843373493974</v>
      </c>
      <c r="AQ25" s="81">
        <f>(DATA!BQ28/DATA!Q28)*100</f>
        <v>2.56</v>
      </c>
      <c r="AR25" s="81">
        <f>(DATA!BR28/DATA!R28)*100</f>
        <v>3.6324786324786329</v>
      </c>
      <c r="AS25" s="81">
        <f>(DATA!BS28/DATA!S28)*100</f>
        <v>3.7037037037037033</v>
      </c>
      <c r="AT25" s="81">
        <f>(DATA!BT28/DATA!T28)*100</f>
        <v>4</v>
      </c>
      <c r="AU25" s="81">
        <f>(DATA!BU28/DATA!U28)*100</f>
        <v>3.669724770642202</v>
      </c>
      <c r="AV25" s="81">
        <f>(DATA!BV28/DATA!V28)*100</f>
        <v>3.4518828451882846</v>
      </c>
      <c r="AW25" s="81">
        <f>(DATA!BW28/DATA!W28)*100</f>
        <v>3.5107587768969424</v>
      </c>
      <c r="AX25" s="81">
        <f>(DATA!BX28/DATA!X28)*100</f>
        <v>3.2187271397220192</v>
      </c>
      <c r="AY25" s="81">
        <f>(DATA!BY28/DATA!Y28)*100</f>
        <v>3.1384615384615384</v>
      </c>
      <c r="AZ25" s="81">
        <f>(DATA!BZ28/DATA!Z28)*100</f>
        <v>3.8954108858057634</v>
      </c>
      <c r="BA25" s="81">
        <f>(DATA!CA28/DATA!AA28)*100</f>
        <v>4.0573627142357465</v>
      </c>
      <c r="BB25" s="62" t="str">
        <f>IF(DATA!CB28&gt;0,(DATA!CB28/DATA!BO28)*100,"NA")</f>
        <v>NA</v>
      </c>
      <c r="BC25" s="82" t="str">
        <f>IF(DATA!CC28&gt;0,(DATA!CC28/DATA!BP28)*100,"NA")</f>
        <v>NA</v>
      </c>
      <c r="BD25" s="82" t="str">
        <f>IF(DATA!CD28&gt;0,(DATA!CD28/DATA!BQ28)*100,"NA")</f>
        <v>NA</v>
      </c>
      <c r="BE25" s="82" t="str">
        <f>IF(DATA!CE28&gt;0,(DATA!CE28/DATA!BR28)*100,"NA")</f>
        <v>NA</v>
      </c>
      <c r="BF25" s="82" t="str">
        <f>IF(DATA!CF28&gt;0,(DATA!CF28/DATA!BS28)*100,"NA")</f>
        <v>NA</v>
      </c>
      <c r="BG25" s="82" t="str">
        <f>IF(DATA!CG28&gt;0,(DATA!CG28/DATA!BT28)*100,"NA")</f>
        <v>NA</v>
      </c>
      <c r="BH25" s="82" t="str">
        <f>IF(DATA!CH28&gt;0,(DATA!CH28/DATA!BU28)*100,"NA")</f>
        <v>NA</v>
      </c>
      <c r="BI25" s="82" t="str">
        <f>IF(DATA!CI28&gt;0,(DATA!CI28/DATA!BV28)*100,"NA")</f>
        <v>NA</v>
      </c>
      <c r="BJ25" s="82" t="str">
        <f>IF(DATA!CJ28&gt;0,(DATA!CJ28/DATA!BW28)*100,"NA")</f>
        <v>NA</v>
      </c>
      <c r="BK25" s="82" t="str">
        <f>IF(DATA!CK28&gt;0,(DATA!CK28/DATA!BX28)*100,"NA")</f>
        <v>NA</v>
      </c>
      <c r="BL25" s="82" t="str">
        <f>IF(DATA!CL28&gt;0,(DATA!CL28/DATA!BY28)*100,"NA")</f>
        <v>NA</v>
      </c>
      <c r="BM25" s="82" t="str">
        <f>IF(DATA!CM28&gt;0,(DATA!CM28/DATA!BZ28)*100,"NA")</f>
        <v>NA</v>
      </c>
      <c r="BN25" s="82" t="str">
        <f>IF(DATA!CN28&gt;0,(DATA!CN28/DATA!CA28)*100,"NA")</f>
        <v>NA</v>
      </c>
      <c r="BO25" s="57">
        <f>(DATA!CO28/DATA!O28)*100</f>
        <v>5.8906030855539973</v>
      </c>
      <c r="BP25" s="81">
        <f>(DATA!CP28/DATA!P28)*100</f>
        <v>7.9518072289156621</v>
      </c>
      <c r="BQ25" s="81">
        <f>(DATA!CQ28/DATA!Q28)*100</f>
        <v>8.64</v>
      </c>
      <c r="BR25" s="81">
        <f>(DATA!CR28/DATA!R28)*100</f>
        <v>7.9059829059829054</v>
      </c>
      <c r="BS25" s="81">
        <f>(DATA!CS28/DATA!S28)*100</f>
        <v>7.5757575757575761</v>
      </c>
      <c r="BT25" s="81">
        <f>(DATA!CT28/DATA!T28)*100</f>
        <v>8.3076923076923084</v>
      </c>
      <c r="BU25" s="81">
        <f>(DATA!CU28/DATA!U28)*100</f>
        <v>7.9947575360419396</v>
      </c>
      <c r="BV25" s="81">
        <f>(DATA!CV28/DATA!V28)*100</f>
        <v>8.2635983263598316</v>
      </c>
      <c r="BW25" s="81">
        <f>(DATA!CW28/DATA!W28)*100</f>
        <v>10.30577576443941</v>
      </c>
      <c r="BX25" s="81">
        <f>(DATA!CX28/DATA!X28)*100</f>
        <v>10.387710314557424</v>
      </c>
      <c r="BY25" s="81">
        <f>(DATA!CY28/DATA!Y28)*100</f>
        <v>10.338461538461537</v>
      </c>
      <c r="BZ25" s="81">
        <f>(DATA!CZ28/DATA!Z28)*100</f>
        <v>10.352187833511206</v>
      </c>
      <c r="CA25" s="81">
        <f>(DATA!DA28/DATA!AA28)*100</f>
        <v>16.649178034277721</v>
      </c>
      <c r="CB25" s="57">
        <f>(DATA!DB28/DATA!O28)*100</f>
        <v>0</v>
      </c>
      <c r="CC25" s="81">
        <f>(DATA!DC28/DATA!P28)*100</f>
        <v>0</v>
      </c>
      <c r="CD25" s="81">
        <f>(DATA!DD28/DATA!Q28)*100</f>
        <v>0</v>
      </c>
      <c r="CE25" s="81">
        <f>(DATA!DE28/DATA!R28)*100</f>
        <v>0</v>
      </c>
      <c r="CF25" s="81">
        <f>(DATA!DF28/DATA!S28)*100</f>
        <v>0</v>
      </c>
      <c r="CG25" s="81">
        <f>(DATA!DG28/DATA!T28)*100</f>
        <v>0</v>
      </c>
      <c r="CH25" s="81">
        <f>(DATA!DH28/DATA!U28)*100</f>
        <v>0</v>
      </c>
      <c r="CI25" s="81">
        <f>(DATA!DI28/DATA!V28)*100</f>
        <v>0</v>
      </c>
      <c r="CJ25" s="81">
        <f>(DATA!DJ28/DATA!W28)*100</f>
        <v>0.90600226500566261</v>
      </c>
      <c r="CK25" s="81">
        <f>(DATA!DK28/DATA!X28)*100</f>
        <v>0.65837600585223111</v>
      </c>
      <c r="CL25" s="81">
        <f>(DATA!DL28/DATA!Y28)*100</f>
        <v>1.2307692307692308</v>
      </c>
      <c r="CM25" s="81">
        <f>(DATA!DM28/DATA!Z28)*100</f>
        <v>1.5474919957310567</v>
      </c>
      <c r="CN25" s="81">
        <f>(DATA!DN28/DATA!AA28)*100</f>
        <v>1.9587268275620846</v>
      </c>
      <c r="CO25" s="57">
        <f>(DATA!DO28/DATA!O28)*100</f>
        <v>4.3478260869565215</v>
      </c>
      <c r="CP25" s="81">
        <f>(DATA!DP28/DATA!P28)*100</f>
        <v>3.7349397590361448</v>
      </c>
      <c r="CQ25" s="81">
        <f>(DATA!DQ28/DATA!Q28)*100</f>
        <v>3.2</v>
      </c>
      <c r="CR25" s="81">
        <f>(DATA!DR28/DATA!R28)*100</f>
        <v>3.2051282051282048</v>
      </c>
      <c r="CS25" s="81">
        <f>(DATA!DS28/DATA!S28)*100</f>
        <v>5.3872053872053867</v>
      </c>
      <c r="CT25" s="81">
        <f>(DATA!DT28/DATA!T28)*100</f>
        <v>4.6153846153846159</v>
      </c>
      <c r="CU25" s="81">
        <f>(DATA!DU28/DATA!U28)*100</f>
        <v>4.980340760157274</v>
      </c>
      <c r="CV25" s="81">
        <f>(DATA!DV28/DATA!V28)*100</f>
        <v>5.02092050209205</v>
      </c>
      <c r="CW25" s="81">
        <f>(DATA!DW28/DATA!W28)*100</f>
        <v>5.3227633069082669</v>
      </c>
      <c r="CX25" s="81">
        <f>(DATA!DX28/DATA!X28)*100</f>
        <v>4.8280907095830283</v>
      </c>
      <c r="CY25" s="81">
        <f>(DATA!DY28/DATA!Y28)*100</f>
        <v>5.2923076923076922</v>
      </c>
      <c r="CZ25" s="81">
        <f>(DATA!DZ28/DATA!Z28)*100</f>
        <v>5.3361792956243335</v>
      </c>
      <c r="DA25" s="81">
        <f>(DATA!EA28/DATA!AA28)*100</f>
        <v>5.8412032179083599</v>
      </c>
      <c r="DB25" s="64">
        <f t="shared" si="26"/>
        <v>100</v>
      </c>
      <c r="DC25" s="83">
        <f t="shared" si="27"/>
        <v>100</v>
      </c>
      <c r="DD25" s="83">
        <f t="shared" si="28"/>
        <v>100</v>
      </c>
      <c r="DE25" s="83">
        <f t="shared" si="29"/>
        <v>100</v>
      </c>
      <c r="DF25" s="83">
        <f t="shared" si="30"/>
        <v>100</v>
      </c>
      <c r="DG25" s="83">
        <f t="shared" si="31"/>
        <v>100</v>
      </c>
      <c r="DH25" s="83">
        <f t="shared" si="32"/>
        <v>100</v>
      </c>
      <c r="DI25" s="83">
        <f t="shared" si="33"/>
        <v>100</v>
      </c>
      <c r="DJ25" s="83">
        <f t="shared" si="34"/>
        <v>100</v>
      </c>
      <c r="DK25" s="83">
        <f t="shared" si="35"/>
        <v>100</v>
      </c>
      <c r="DL25" s="83">
        <f t="shared" si="36"/>
        <v>100</v>
      </c>
      <c r="DM25" s="83">
        <f t="shared" si="37"/>
        <v>100</v>
      </c>
      <c r="DN25" s="83">
        <f t="shared" si="37"/>
        <v>100</v>
      </c>
      <c r="DO25" s="64">
        <f t="shared" si="38"/>
        <v>99.999999999999986</v>
      </c>
      <c r="DP25" s="83">
        <f t="shared" si="39"/>
        <v>99.999999999999972</v>
      </c>
      <c r="DQ25" s="83">
        <f t="shared" si="40"/>
        <v>100</v>
      </c>
      <c r="DR25" s="83">
        <f t="shared" si="41"/>
        <v>100</v>
      </c>
      <c r="DS25" s="83">
        <f t="shared" si="42"/>
        <v>100.00000000000001</v>
      </c>
      <c r="DT25" s="83">
        <f t="shared" si="43"/>
        <v>100</v>
      </c>
      <c r="DU25" s="83">
        <f t="shared" si="44"/>
        <v>100</v>
      </c>
      <c r="DV25" s="83">
        <f t="shared" si="45"/>
        <v>100</v>
      </c>
      <c r="DW25" s="83">
        <f t="shared" si="46"/>
        <v>99.999999999999986</v>
      </c>
      <c r="DX25" s="83">
        <f t="shared" si="47"/>
        <v>99.999999999999986</v>
      </c>
      <c r="DY25" s="83">
        <f t="shared" si="48"/>
        <v>99.999999999999986</v>
      </c>
      <c r="DZ25" s="83">
        <f t="shared" si="49"/>
        <v>100</v>
      </c>
      <c r="EA25" s="83">
        <f t="shared" si="49"/>
        <v>100.00000000000001</v>
      </c>
    </row>
    <row r="26" spans="1:131">
      <c r="A26" s="80" t="str">
        <f>+DATA!A29</f>
        <v>California</v>
      </c>
      <c r="B26" s="81">
        <f>(DATA!AB29/DATA!B29)*100</f>
        <v>54.106378642755246</v>
      </c>
      <c r="C26" s="81">
        <f>(DATA!AC29/DATA!C29)*100</f>
        <v>57.731042654028428</v>
      </c>
      <c r="D26" s="81">
        <f>(DATA!AD29/DATA!D29)*100</f>
        <v>56.575875486381321</v>
      </c>
      <c r="E26" s="81">
        <f>(DATA!AE29/DATA!E29)*100</f>
        <v>54.257544069315813</v>
      </c>
      <c r="F26" s="81">
        <f>(DATA!AF29/DATA!F29)*100</f>
        <v>50.813902331720193</v>
      </c>
      <c r="G26" s="81">
        <f>(DATA!AG29/DATA!G29)*100</f>
        <v>48.197820620285</v>
      </c>
      <c r="H26" s="81">
        <f>(DATA!AH29/DATA!H29)*100</f>
        <v>47.941426146010187</v>
      </c>
      <c r="I26" s="81">
        <f>(DATA!AI29/DATA!I29)*100</f>
        <v>46.919964028776981</v>
      </c>
      <c r="J26" s="81">
        <f>(DATA!AJ29/DATA!J29)*100</f>
        <v>45.792169776802048</v>
      </c>
      <c r="K26" s="81">
        <f>(DATA!AK29/DATA!K29)*100</f>
        <v>46.442141623488773</v>
      </c>
      <c r="L26" s="81">
        <f>(DATA!AL29/DATA!L29)*100</f>
        <v>45.818408347609406</v>
      </c>
      <c r="M26" s="81">
        <f>(DATA!AM29/DATA!M29)*100</f>
        <v>46.693386773547097</v>
      </c>
      <c r="N26" s="81">
        <f>(DATA!AN29/DATA!N29)*100</f>
        <v>44.899205864386069</v>
      </c>
      <c r="O26" s="57">
        <f>(DATA!AO29/DATA!B29)*100</f>
        <v>45.893621357244754</v>
      </c>
      <c r="P26" s="58">
        <f>(DATA!AP29/DATA!C29)*100</f>
        <v>42.268957345971565</v>
      </c>
      <c r="Q26" s="58">
        <f>(DATA!AQ29/DATA!D29)*100</f>
        <v>43.424124513618679</v>
      </c>
      <c r="R26" s="58">
        <f>(DATA!AR29/DATA!E29)*100</f>
        <v>45.742455930684194</v>
      </c>
      <c r="S26" s="58">
        <f>(DATA!AS29/DATA!F29)*100</f>
        <v>49.186097668279807</v>
      </c>
      <c r="T26" s="58">
        <f>(DATA!AT29/DATA!G29)*100</f>
        <v>51.802179379715007</v>
      </c>
      <c r="U26" s="58">
        <f>(DATA!AU29/DATA!H29)*100</f>
        <v>52.058573853989806</v>
      </c>
      <c r="V26" s="58">
        <f>(DATA!AV29/DATA!I29)*100</f>
        <v>53.080035971223019</v>
      </c>
      <c r="W26" s="58">
        <f>(DATA!AW29/DATA!J29)*100</f>
        <v>54.207830223197952</v>
      </c>
      <c r="X26" s="58">
        <f>(DATA!AX29/DATA!K29)*100</f>
        <v>53.557858376511227</v>
      </c>
      <c r="Y26" s="58">
        <f>(DATA!AY29/DATA!L29)*100</f>
        <v>54.181591652390594</v>
      </c>
      <c r="Z26" s="58">
        <f>(DATA!AZ29/DATA!M29)*100</f>
        <v>53.306613226452903</v>
      </c>
      <c r="AA26" s="58">
        <f>(DATA!BA29/DATA!N29)*100</f>
        <v>55.100794135613931</v>
      </c>
      <c r="AB26" s="57">
        <f>(DATA!BB29/DATA!O29)*100</f>
        <v>79.498675361728147</v>
      </c>
      <c r="AC26" s="58">
        <f>(DATA!BC29/DATA!P29)*100</f>
        <v>77.978660343805572</v>
      </c>
      <c r="AD26" s="58">
        <f>(DATA!BD29/DATA!Q29)*100</f>
        <v>79.431242695753795</v>
      </c>
      <c r="AE26" s="58">
        <f>(DATA!BE29/DATA!R29)*100</f>
        <v>79.694976076555022</v>
      </c>
      <c r="AF26" s="58">
        <f>(DATA!BF29/DATA!S29)*100</f>
        <v>77.175843694493778</v>
      </c>
      <c r="AG26" s="58">
        <f>(DATA!BG29/DATA!T29)*100</f>
        <v>76.01272534464475</v>
      </c>
      <c r="AH26" s="58">
        <f>(DATA!BH29/DATA!U29)*100</f>
        <v>76.484560570071253</v>
      </c>
      <c r="AI26" s="58">
        <f>(DATA!BI29/DATA!V29)*100</f>
        <v>75.247296986427429</v>
      </c>
      <c r="AJ26" s="58">
        <f>(DATA!BJ29/DATA!W29)*100</f>
        <v>72.939405344373355</v>
      </c>
      <c r="AK26" s="58">
        <f>(DATA!BK29/DATA!X29)*100</f>
        <v>68.861846814602728</v>
      </c>
      <c r="AL26" s="58">
        <f>(DATA!BL29/DATA!Y29)*100</f>
        <v>67.235494880546071</v>
      </c>
      <c r="AM26" s="58">
        <f>(DATA!BM29/DATA!Z29)*100</f>
        <v>66.328502415458928</v>
      </c>
      <c r="AN26" s="58">
        <f>(DATA!BN29/DATA!AA29)*100</f>
        <v>64.349520870553846</v>
      </c>
      <c r="AO26" s="57">
        <f>(DATA!BO29/DATA!O29)*100</f>
        <v>7.4791114734053394</v>
      </c>
      <c r="AP26" s="81">
        <f>(DATA!BP29/DATA!P29)*100</f>
        <v>7.7356253704801423</v>
      </c>
      <c r="AQ26" s="81">
        <f>(DATA!BQ29/DATA!Q29)*100</f>
        <v>7.0510323334631861</v>
      </c>
      <c r="AR26" s="81">
        <f>(DATA!BR29/DATA!R29)*100</f>
        <v>6.4593301435406705</v>
      </c>
      <c r="AS26" s="81">
        <f>(DATA!BS29/DATA!S29)*100</f>
        <v>6.6385435168738907</v>
      </c>
      <c r="AT26" s="81">
        <f>(DATA!BT29/DATA!T29)*100</f>
        <v>6.4475079533404038</v>
      </c>
      <c r="AU26" s="81">
        <f>(DATA!BU29/DATA!U29)*100</f>
        <v>6.0678039300367086</v>
      </c>
      <c r="AV26" s="81">
        <f>(DATA!BV29/DATA!V29)*100</f>
        <v>6.2111801242236027</v>
      </c>
      <c r="AW26" s="81">
        <f>(DATA!BW29/DATA!W29)*100</f>
        <v>6.2100112909296197</v>
      </c>
      <c r="AX26" s="81">
        <f>(DATA!BX29/DATA!X29)*100</f>
        <v>6.8897637795275593</v>
      </c>
      <c r="AY26" s="81">
        <f>(DATA!BY29/DATA!Y29)*100</f>
        <v>7.037217617422395</v>
      </c>
      <c r="AZ26" s="81">
        <f>(DATA!BZ29/DATA!Z29)*100</f>
        <v>6.9565217391304346</v>
      </c>
      <c r="BA26" s="81">
        <f>(DATA!CA29/DATA!AA29)*100</f>
        <v>7.0976124736072759</v>
      </c>
      <c r="BB26" s="62" t="str">
        <f>IF(DATA!CB29&gt;0,(DATA!CB29/DATA!BO29)*100,"NA")</f>
        <v>NA</v>
      </c>
      <c r="BC26" s="82" t="str">
        <f>IF(DATA!CC29&gt;0,(DATA!CC29/DATA!BP29)*100,"NA")</f>
        <v>NA</v>
      </c>
      <c r="BD26" s="82" t="str">
        <f>IF(DATA!CD29&gt;0,(DATA!CD29/DATA!BQ29)*100,"NA")</f>
        <v>NA</v>
      </c>
      <c r="BE26" s="82" t="str">
        <f>IF(DATA!CE29&gt;0,(DATA!CE29/DATA!BR29)*100,"NA")</f>
        <v>NA</v>
      </c>
      <c r="BF26" s="82" t="str">
        <f>IF(DATA!CF29&gt;0,(DATA!CF29/DATA!BS29)*100,"NA")</f>
        <v>NA</v>
      </c>
      <c r="BG26" s="82" t="str">
        <f>IF(DATA!CG29&gt;0,(DATA!CG29/DATA!BT29)*100,"NA")</f>
        <v>NA</v>
      </c>
      <c r="BH26" s="82" t="str">
        <f>IF(DATA!CH29&gt;0,(DATA!CH29/DATA!BU29)*100,"NA")</f>
        <v>NA</v>
      </c>
      <c r="BI26" s="82" t="str">
        <f>IF(DATA!CI29&gt;0,(DATA!CI29/DATA!BV29)*100,"NA")</f>
        <v>NA</v>
      </c>
      <c r="BJ26" s="82" t="str">
        <f>IF(DATA!CJ29&gt;0,(DATA!CJ29/DATA!BW29)*100,"NA")</f>
        <v>NA</v>
      </c>
      <c r="BK26" s="82" t="str">
        <f>IF(DATA!CK29&gt;0,(DATA!CK29/DATA!BX29)*100,"NA")</f>
        <v>NA</v>
      </c>
      <c r="BL26" s="82" t="str">
        <f>IF(DATA!CL29&gt;0,(DATA!CL29/DATA!BY29)*100,"NA")</f>
        <v>NA</v>
      </c>
      <c r="BM26" s="82" t="str">
        <f>IF(DATA!CM29&gt;0,(DATA!CM29/DATA!BZ29)*100,"NA")</f>
        <v>NA</v>
      </c>
      <c r="BN26" s="82" t="str">
        <f>IF(DATA!CN29&gt;0,(DATA!CN29/DATA!CA29)*100,"NA")</f>
        <v>NA</v>
      </c>
      <c r="BO26" s="57">
        <f>(DATA!CO29/DATA!O29)*100</f>
        <v>6.521296107601386</v>
      </c>
      <c r="BP26" s="81">
        <f>(DATA!CP29/DATA!P29)*100</f>
        <v>6.9057498518079434</v>
      </c>
      <c r="BQ26" s="81">
        <f>(DATA!CQ29/DATA!Q29)*100</f>
        <v>6.5446045968056099</v>
      </c>
      <c r="BR26" s="81">
        <f>(DATA!CR29/DATA!R29)*100</f>
        <v>7.0275119617224879</v>
      </c>
      <c r="BS26" s="81">
        <f>(DATA!CS29/DATA!S29)*100</f>
        <v>7.0825932504440496</v>
      </c>
      <c r="BT26" s="81">
        <f>(DATA!CT29/DATA!T29)*100</f>
        <v>7.5715800636267234</v>
      </c>
      <c r="BU26" s="81">
        <f>(DATA!CU29/DATA!U29)*100</f>
        <v>8.011228676311811</v>
      </c>
      <c r="BV26" s="81">
        <f>(DATA!CV29/DATA!V29)*100</f>
        <v>8.8566827697262482</v>
      </c>
      <c r="BW26" s="81">
        <f>(DATA!CW29/DATA!W29)*100</f>
        <v>8.2235604064734673</v>
      </c>
      <c r="BX26" s="81">
        <f>(DATA!CX29/DATA!X29)*100</f>
        <v>9.9677881173944165</v>
      </c>
      <c r="BY26" s="81">
        <f>(DATA!CY29/DATA!Y29)*100</f>
        <v>10.726474890297416</v>
      </c>
      <c r="BZ26" s="81">
        <f>(DATA!CZ29/DATA!Z29)*100</f>
        <v>10.466988727858293</v>
      </c>
      <c r="CA26" s="81">
        <f>(DATA!DA29/DATA!AA29)*100</f>
        <v>11.921390287477667</v>
      </c>
      <c r="CB26" s="57">
        <f>(DATA!DB29/DATA!O29)*100</f>
        <v>0</v>
      </c>
      <c r="CC26" s="81">
        <f>(DATA!DC29/DATA!P29)*100</f>
        <v>0</v>
      </c>
      <c r="CD26" s="81">
        <f>(DATA!DD29/DATA!Q29)*100</f>
        <v>0</v>
      </c>
      <c r="CE26" s="81">
        <f>(DATA!DE29/DATA!R29)*100</f>
        <v>0</v>
      </c>
      <c r="CF26" s="81">
        <f>(DATA!DF29/DATA!S29)*100</f>
        <v>0</v>
      </c>
      <c r="CG26" s="81">
        <f>(DATA!DG29/DATA!T29)*100</f>
        <v>0</v>
      </c>
      <c r="CH26" s="81">
        <f>(DATA!DH29/DATA!U29)*100</f>
        <v>0</v>
      </c>
      <c r="CI26" s="81">
        <f>(DATA!DI29/DATA!V29)*100</f>
        <v>0</v>
      </c>
      <c r="CJ26" s="81">
        <f>(DATA!DJ29/DATA!W29)*100</f>
        <v>0.31990967256304104</v>
      </c>
      <c r="CK26" s="81">
        <f>(DATA!DK29/DATA!X29)*100</f>
        <v>0.62634216177523272</v>
      </c>
      <c r="CL26" s="81">
        <f>(DATA!DL29/DATA!Y29)*100</f>
        <v>0.7150983260198277</v>
      </c>
      <c r="CM26" s="81">
        <f>(DATA!DM29/DATA!Z29)*100</f>
        <v>0.80515297906602246</v>
      </c>
      <c r="CN26" s="81">
        <f>(DATA!DN29/DATA!AA29)*100</f>
        <v>0.30859184667857725</v>
      </c>
      <c r="CO26" s="57">
        <f>(DATA!DO29/DATA!O29)*100</f>
        <v>6.5009170572651325</v>
      </c>
      <c r="CP26" s="81">
        <f>(DATA!DP29/DATA!P29)*100</f>
        <v>7.379964433906343</v>
      </c>
      <c r="CQ26" s="81">
        <f>(DATA!DQ29/DATA!Q29)*100</f>
        <v>6.9731203739774053</v>
      </c>
      <c r="CR26" s="81">
        <f>(DATA!DR29/DATA!R29)*100</f>
        <v>6.8181818181818175</v>
      </c>
      <c r="CS26" s="81">
        <f>(DATA!DS29/DATA!S29)*100</f>
        <v>9.1030195381882777</v>
      </c>
      <c r="CT26" s="81">
        <f>(DATA!DT29/DATA!T29)*100</f>
        <v>9.9681866383881221</v>
      </c>
      <c r="CU26" s="81">
        <f>(DATA!DU29/DATA!U29)*100</f>
        <v>9.4364068235802208</v>
      </c>
      <c r="CV26" s="81">
        <f>(DATA!DV29/DATA!V29)*100</f>
        <v>9.6848401196227289</v>
      </c>
      <c r="CW26" s="81">
        <f>(DATA!DW29/DATA!W29)*100</f>
        <v>12.307113285660519</v>
      </c>
      <c r="CX26" s="81">
        <f>(DATA!DX29/DATA!X29)*100</f>
        <v>13.654259126700072</v>
      </c>
      <c r="CY26" s="81">
        <f>(DATA!DY29/DATA!Y29)*100</f>
        <v>14.285714285714285</v>
      </c>
      <c r="CZ26" s="81">
        <f>(DATA!DZ29/DATA!Z29)*100</f>
        <v>15.442834138486312</v>
      </c>
      <c r="DA26" s="81">
        <f>(DATA!EA29/DATA!AA29)*100</f>
        <v>16.322884521682639</v>
      </c>
      <c r="DB26" s="64">
        <f t="shared" si="26"/>
        <v>100</v>
      </c>
      <c r="DC26" s="83">
        <f t="shared" si="27"/>
        <v>100</v>
      </c>
      <c r="DD26" s="83">
        <f t="shared" si="28"/>
        <v>100</v>
      </c>
      <c r="DE26" s="83">
        <f t="shared" si="29"/>
        <v>100</v>
      </c>
      <c r="DF26" s="83">
        <f t="shared" si="30"/>
        <v>100</v>
      </c>
      <c r="DG26" s="83">
        <f t="shared" si="31"/>
        <v>100</v>
      </c>
      <c r="DH26" s="83">
        <f t="shared" si="32"/>
        <v>100</v>
      </c>
      <c r="DI26" s="83">
        <f t="shared" si="33"/>
        <v>100</v>
      </c>
      <c r="DJ26" s="83">
        <f t="shared" si="34"/>
        <v>100</v>
      </c>
      <c r="DK26" s="83">
        <f t="shared" si="35"/>
        <v>100</v>
      </c>
      <c r="DL26" s="83">
        <f t="shared" si="36"/>
        <v>100</v>
      </c>
      <c r="DM26" s="83">
        <f t="shared" si="37"/>
        <v>100</v>
      </c>
      <c r="DN26" s="83">
        <f t="shared" si="37"/>
        <v>100</v>
      </c>
      <c r="DO26" s="64">
        <f t="shared" si="38"/>
        <v>100</v>
      </c>
      <c r="DP26" s="83">
        <f t="shared" si="39"/>
        <v>99.999999999999986</v>
      </c>
      <c r="DQ26" s="83">
        <f t="shared" si="40"/>
        <v>100</v>
      </c>
      <c r="DR26" s="83">
        <f t="shared" si="41"/>
        <v>99.999999999999986</v>
      </c>
      <c r="DS26" s="83">
        <f t="shared" si="42"/>
        <v>100</v>
      </c>
      <c r="DT26" s="83">
        <f t="shared" si="43"/>
        <v>100</v>
      </c>
      <c r="DU26" s="83">
        <f t="shared" si="44"/>
        <v>100</v>
      </c>
      <c r="DV26" s="83">
        <f t="shared" si="45"/>
        <v>100.00000000000001</v>
      </c>
      <c r="DW26" s="83">
        <f t="shared" si="46"/>
        <v>100</v>
      </c>
      <c r="DX26" s="83">
        <f t="shared" si="47"/>
        <v>100</v>
      </c>
      <c r="DY26" s="83">
        <f t="shared" si="48"/>
        <v>100</v>
      </c>
      <c r="DZ26" s="83">
        <f t="shared" si="49"/>
        <v>100</v>
      </c>
      <c r="EA26" s="83">
        <f t="shared" si="49"/>
        <v>100</v>
      </c>
    </row>
    <row r="27" spans="1:131">
      <c r="A27" s="80" t="str">
        <f>+DATA!A30</f>
        <v>Colorado</v>
      </c>
      <c r="B27" s="81">
        <f>(DATA!AB30/DATA!B30)*100</f>
        <v>67.547169811320757</v>
      </c>
      <c r="C27" s="81">
        <f>(DATA!AC30/DATA!C30)*100</f>
        <v>65.569917743830786</v>
      </c>
      <c r="D27" s="81">
        <f>(DATA!AD30/DATA!D30)*100</f>
        <v>62.793427230046952</v>
      </c>
      <c r="E27" s="81">
        <f>(DATA!AE30/DATA!E30)*100</f>
        <v>60.312151616499442</v>
      </c>
      <c r="F27" s="81">
        <f>(DATA!AF30/DATA!F30)*100</f>
        <v>50.411710887465688</v>
      </c>
      <c r="G27" s="81">
        <f>(DATA!AG30/DATA!G30)*100</f>
        <v>46.01084430673896</v>
      </c>
      <c r="H27" s="81">
        <f>(DATA!AH30/DATA!H30)*100</f>
        <v>46.212121212121211</v>
      </c>
      <c r="I27" s="81">
        <f>(DATA!AI30/DATA!I30)*100</f>
        <v>47.661623108665751</v>
      </c>
      <c r="J27" s="81">
        <f>(DATA!AJ30/DATA!J30)*100</f>
        <v>45.559610705596107</v>
      </c>
      <c r="K27" s="81">
        <f>(DATA!AK30/DATA!K30)*100</f>
        <v>44.382022471910112</v>
      </c>
      <c r="L27" s="81">
        <f>(DATA!AL30/DATA!L30)*100</f>
        <v>42.611683848797249</v>
      </c>
      <c r="M27" s="81">
        <f>(DATA!AM30/DATA!M30)*100</f>
        <v>41.1543287327478</v>
      </c>
      <c r="N27" s="81">
        <f>(DATA!AN30/DATA!N30)*100</f>
        <v>40.195694716242663</v>
      </c>
      <c r="O27" s="57">
        <f>(DATA!AO30/DATA!B30)*100</f>
        <v>32.452830188679243</v>
      </c>
      <c r="P27" s="58">
        <f>(DATA!AP30/DATA!C30)*100</f>
        <v>34.430082256169214</v>
      </c>
      <c r="Q27" s="58">
        <f>(DATA!AQ30/DATA!D30)*100</f>
        <v>37.206572769953048</v>
      </c>
      <c r="R27" s="58">
        <f>(DATA!AR30/DATA!E30)*100</f>
        <v>39.687848383500558</v>
      </c>
      <c r="S27" s="58">
        <f>(DATA!AS30/DATA!F30)*100</f>
        <v>49.588289112534312</v>
      </c>
      <c r="T27" s="58">
        <f>(DATA!AT30/DATA!G30)*100</f>
        <v>53.98915569326104</v>
      </c>
      <c r="U27" s="58">
        <f>(DATA!AU30/DATA!H30)*100</f>
        <v>53.787878787878782</v>
      </c>
      <c r="V27" s="58">
        <f>(DATA!AV30/DATA!I30)*100</f>
        <v>52.338376891334249</v>
      </c>
      <c r="W27" s="58">
        <f>(DATA!AW30/DATA!J30)*100</f>
        <v>54.440389294403893</v>
      </c>
      <c r="X27" s="58">
        <f>(DATA!AX30/DATA!K30)*100</f>
        <v>55.617977528089888</v>
      </c>
      <c r="Y27" s="58">
        <f>(DATA!AY30/DATA!L30)*100</f>
        <v>57.388316151202744</v>
      </c>
      <c r="Z27" s="58">
        <f>(DATA!AZ30/DATA!M30)*100</f>
        <v>58.8456712672522</v>
      </c>
      <c r="AA27" s="58">
        <f>(DATA!BA30/DATA!N30)*100</f>
        <v>59.804305283757344</v>
      </c>
      <c r="AB27" s="57">
        <f>(DATA!BB30/DATA!O30)*100</f>
        <v>87.421383647798748</v>
      </c>
      <c r="AC27" s="58">
        <f>(DATA!BC30/DATA!P30)*100</f>
        <v>86.304604486422662</v>
      </c>
      <c r="AD27" s="58">
        <f>(DATA!BD30/DATA!Q30)*100</f>
        <v>84.142011834319533</v>
      </c>
      <c r="AE27" s="58">
        <f>(DATA!BE30/DATA!R30)*100</f>
        <v>85.08968609865471</v>
      </c>
      <c r="AF27" s="58">
        <f>(DATA!BF30/DATA!S30)*100</f>
        <v>82.62586377097729</v>
      </c>
      <c r="AG27" s="58">
        <f>(DATA!BG30/DATA!T30)*100</f>
        <v>84.342211460855538</v>
      </c>
      <c r="AH27" s="58">
        <f>(DATA!BH30/DATA!U30)*100</f>
        <v>83.967789165446561</v>
      </c>
      <c r="AI27" s="58">
        <f>(DATA!BI30/DATA!V30)*100</f>
        <v>85.6</v>
      </c>
      <c r="AJ27" s="58">
        <f>(DATA!BJ30/DATA!W30)*100</f>
        <v>83.642172523961662</v>
      </c>
      <c r="AK27" s="58">
        <f>(DATA!BK30/DATA!X30)*100</f>
        <v>83.978988837820083</v>
      </c>
      <c r="AL27" s="58">
        <f>(DATA!BL30/DATA!Y30)*100</f>
        <v>83.840190816935007</v>
      </c>
      <c r="AM27" s="58">
        <f>(DATA!BM30/DATA!Z30)*100</f>
        <v>83.844765342960287</v>
      </c>
      <c r="AN27" s="58">
        <f>(DATA!BN30/DATA!AA30)*100</f>
        <v>82.931893687707642</v>
      </c>
      <c r="AO27" s="57">
        <f>(DATA!BO30/DATA!O30)*100</f>
        <v>3.3962264150943398</v>
      </c>
      <c r="AP27" s="81">
        <f>(DATA!BP30/DATA!P30)*100</f>
        <v>4.7225501770956315</v>
      </c>
      <c r="AQ27" s="81">
        <f>(DATA!BQ30/DATA!Q30)*100</f>
        <v>5.4437869822485201</v>
      </c>
      <c r="AR27" s="81">
        <f>(DATA!BR30/DATA!R30)*100</f>
        <v>4.7085201793721971</v>
      </c>
      <c r="AS27" s="81">
        <f>(DATA!BS30/DATA!S30)*100</f>
        <v>6.8114511352418559</v>
      </c>
      <c r="AT27" s="81">
        <f>(DATA!BT30/DATA!T30)*100</f>
        <v>5.1654560129136398</v>
      </c>
      <c r="AU27" s="81">
        <f>(DATA!BU30/DATA!U30)*100</f>
        <v>5.0512445095168372</v>
      </c>
      <c r="AV27" s="81">
        <f>(DATA!BV30/DATA!V30)*100</f>
        <v>3.8545454545454541</v>
      </c>
      <c r="AW27" s="81">
        <f>(DATA!BW30/DATA!W30)*100</f>
        <v>3.450479233226837</v>
      </c>
      <c r="AX27" s="81">
        <f>(DATA!BX30/DATA!X30)*100</f>
        <v>3.217334208798424</v>
      </c>
      <c r="AY27" s="81">
        <f>(DATA!BY30/DATA!Y30)*100</f>
        <v>3.2200357781753133</v>
      </c>
      <c r="AZ27" s="81">
        <f>(DATA!BZ30/DATA!Z30)*100</f>
        <v>3.1137184115523464</v>
      </c>
      <c r="BA27" s="81">
        <f>(DATA!CA30/DATA!AA30)*100</f>
        <v>3.4053156146179404</v>
      </c>
      <c r="BB27" s="62" t="str">
        <f>IF(DATA!CB30&gt;0,(DATA!CB30/DATA!BO30)*100,"NA")</f>
        <v>NA</v>
      </c>
      <c r="BC27" s="82" t="str">
        <f>IF(DATA!CC30&gt;0,(DATA!CC30/DATA!BP30)*100,"NA")</f>
        <v>NA</v>
      </c>
      <c r="BD27" s="82" t="str">
        <f>IF(DATA!CD30&gt;0,(DATA!CD30/DATA!BQ30)*100,"NA")</f>
        <v>NA</v>
      </c>
      <c r="BE27" s="82" t="str">
        <f>IF(DATA!CE30&gt;0,(DATA!CE30/DATA!BR30)*100,"NA")</f>
        <v>NA</v>
      </c>
      <c r="BF27" s="82" t="str">
        <f>IF(DATA!CF30&gt;0,(DATA!CF30/DATA!BS30)*100,"NA")</f>
        <v>NA</v>
      </c>
      <c r="BG27" s="82" t="str">
        <f>IF(DATA!CG30&gt;0,(DATA!CG30/DATA!BT30)*100,"NA")</f>
        <v>NA</v>
      </c>
      <c r="BH27" s="82" t="str">
        <f>IF(DATA!CH30&gt;0,(DATA!CH30/DATA!BU30)*100,"NA")</f>
        <v>NA</v>
      </c>
      <c r="BI27" s="82" t="str">
        <f>IF(DATA!CI30&gt;0,(DATA!CI30/DATA!BV30)*100,"NA")</f>
        <v>NA</v>
      </c>
      <c r="BJ27" s="82" t="str">
        <f>IF(DATA!CJ30&gt;0,(DATA!CJ30/DATA!BW30)*100,"NA")</f>
        <v>NA</v>
      </c>
      <c r="BK27" s="82" t="str">
        <f>IF(DATA!CK30&gt;0,(DATA!CK30/DATA!BX30)*100,"NA")</f>
        <v>NA</v>
      </c>
      <c r="BL27" s="82" t="str">
        <f>IF(DATA!CL30&gt;0,(DATA!CL30/DATA!BY30)*100,"NA")</f>
        <v>NA</v>
      </c>
      <c r="BM27" s="82" t="str">
        <f>IF(DATA!CM30&gt;0,(DATA!CM30/DATA!BZ30)*100,"NA")</f>
        <v>NA</v>
      </c>
      <c r="BN27" s="82" t="str">
        <f>IF(DATA!CN30&gt;0,(DATA!CN30/DATA!CA30)*100,"NA")</f>
        <v>NA</v>
      </c>
      <c r="BO27" s="57">
        <f>(DATA!CO30/DATA!O30)*100</f>
        <v>7.2955974842767297</v>
      </c>
      <c r="BP27" s="81">
        <f>(DATA!CP30/DATA!P30)*100</f>
        <v>6.0212514757969302</v>
      </c>
      <c r="BQ27" s="81">
        <f>(DATA!CQ30/DATA!Q30)*100</f>
        <v>7.1005917159763312</v>
      </c>
      <c r="BR27" s="81">
        <f>(DATA!CR30/DATA!R30)*100</f>
        <v>7.0627802690582957</v>
      </c>
      <c r="BS27" s="81">
        <f>(DATA!CS30/DATA!S30)*100</f>
        <v>5.8242843040473842</v>
      </c>
      <c r="BT27" s="81">
        <f>(DATA!CT30/DATA!T30)*100</f>
        <v>6.2146892655367232</v>
      </c>
      <c r="BU27" s="81">
        <f>(DATA!CU30/DATA!U30)*100</f>
        <v>6.1493411420204982</v>
      </c>
      <c r="BV27" s="81">
        <f>(DATA!CV30/DATA!V30)*100</f>
        <v>6.1818181818181817</v>
      </c>
      <c r="BW27" s="81">
        <f>(DATA!CW30/DATA!W30)*100</f>
        <v>7.0926517571884977</v>
      </c>
      <c r="BX27" s="81">
        <f>(DATA!CX30/DATA!X30)*100</f>
        <v>7.353906762967827</v>
      </c>
      <c r="BY27" s="81">
        <f>(DATA!CY30/DATA!Y30)*100</f>
        <v>7.0363744782349427</v>
      </c>
      <c r="BZ27" s="81">
        <f>(DATA!CZ30/DATA!Z30)*100</f>
        <v>7.2202166064981945</v>
      </c>
      <c r="CA27" s="81">
        <f>(DATA!DA30/DATA!AA30)*100</f>
        <v>7.7657807308970099</v>
      </c>
      <c r="CB27" s="57">
        <f>(DATA!DB30/DATA!O30)*100</f>
        <v>0</v>
      </c>
      <c r="CC27" s="81">
        <f>(DATA!DC30/DATA!P30)*100</f>
        <v>0</v>
      </c>
      <c r="CD27" s="81">
        <f>(DATA!DD30/DATA!Q30)*100</f>
        <v>0</v>
      </c>
      <c r="CE27" s="81">
        <f>(DATA!DE30/DATA!R30)*100</f>
        <v>0</v>
      </c>
      <c r="CF27" s="81">
        <f>(DATA!DF30/DATA!S30)*100</f>
        <v>0</v>
      </c>
      <c r="CG27" s="81">
        <f>(DATA!DG30/DATA!T30)*100</f>
        <v>0</v>
      </c>
      <c r="CH27" s="81">
        <f>(DATA!DH30/DATA!U30)*100</f>
        <v>0</v>
      </c>
      <c r="CI27" s="81">
        <f>(DATA!DI30/DATA!V30)*100</f>
        <v>0</v>
      </c>
      <c r="CJ27" s="81">
        <f>(DATA!DJ30/DATA!W30)*100</f>
        <v>0.63897763578274758</v>
      </c>
      <c r="CK27" s="81">
        <f>(DATA!DK30/DATA!X30)*100</f>
        <v>0.72225869993434011</v>
      </c>
      <c r="CL27" s="81">
        <f>(DATA!DL30/DATA!Y30)*100</f>
        <v>0.95408467501490757</v>
      </c>
      <c r="CM27" s="81">
        <f>(DATA!DM30/DATA!Z30)*100</f>
        <v>1.2635379061371841</v>
      </c>
      <c r="CN27" s="81">
        <f>(DATA!DN30/DATA!AA30)*100</f>
        <v>1.4534883720930232</v>
      </c>
      <c r="CO27" s="57">
        <f>(DATA!DO30/DATA!O30)*100</f>
        <v>1.8867924528301887</v>
      </c>
      <c r="CP27" s="81">
        <f>(DATA!DP30/DATA!P30)*100</f>
        <v>2.95159386068477</v>
      </c>
      <c r="CQ27" s="81">
        <f>(DATA!DQ30/DATA!Q30)*100</f>
        <v>3.3136094674556213</v>
      </c>
      <c r="CR27" s="81">
        <f>(DATA!DR30/DATA!R30)*100</f>
        <v>3.1390134529147984</v>
      </c>
      <c r="CS27" s="81">
        <f>(DATA!DS30/DATA!S30)*100</f>
        <v>4.7384007897334648</v>
      </c>
      <c r="CT27" s="81">
        <f>(DATA!DT30/DATA!T30)*100</f>
        <v>4.2776432606941084</v>
      </c>
      <c r="CU27" s="81">
        <f>(DATA!DU30/DATA!U30)*100</f>
        <v>4.8316251830161052</v>
      </c>
      <c r="CV27" s="81">
        <f>(DATA!DV30/DATA!V30)*100</f>
        <v>4.3636363636363642</v>
      </c>
      <c r="CW27" s="81">
        <f>(DATA!DW30/DATA!W30)*100</f>
        <v>5.1757188498402558</v>
      </c>
      <c r="CX27" s="81">
        <f>(DATA!DX30/DATA!X30)*100</f>
        <v>4.7275114904793174</v>
      </c>
      <c r="CY27" s="81">
        <f>(DATA!DY30/DATA!Y30)*100</f>
        <v>4.9493142516398327</v>
      </c>
      <c r="CZ27" s="81">
        <f>(DATA!DZ30/DATA!Z30)*100</f>
        <v>4.5577617328519855</v>
      </c>
      <c r="DA27" s="81">
        <f>(DATA!EA30/DATA!AA30)*100</f>
        <v>4.4435215946843858</v>
      </c>
      <c r="DB27" s="64">
        <f t="shared" si="26"/>
        <v>100</v>
      </c>
      <c r="DC27" s="83">
        <f t="shared" si="27"/>
        <v>100</v>
      </c>
      <c r="DD27" s="83">
        <f t="shared" si="28"/>
        <v>100</v>
      </c>
      <c r="DE27" s="83">
        <f t="shared" si="29"/>
        <v>100</v>
      </c>
      <c r="DF27" s="83">
        <f t="shared" si="30"/>
        <v>100</v>
      </c>
      <c r="DG27" s="83">
        <f t="shared" si="31"/>
        <v>100</v>
      </c>
      <c r="DH27" s="83">
        <f t="shared" si="32"/>
        <v>100</v>
      </c>
      <c r="DI27" s="83">
        <f t="shared" si="33"/>
        <v>100</v>
      </c>
      <c r="DJ27" s="83">
        <f t="shared" si="34"/>
        <v>100</v>
      </c>
      <c r="DK27" s="83">
        <f t="shared" si="35"/>
        <v>100</v>
      </c>
      <c r="DL27" s="83">
        <f t="shared" si="36"/>
        <v>100</v>
      </c>
      <c r="DM27" s="83">
        <f t="shared" si="37"/>
        <v>100</v>
      </c>
      <c r="DN27" s="83">
        <f t="shared" si="37"/>
        <v>100</v>
      </c>
      <c r="DO27" s="64">
        <f t="shared" si="38"/>
        <v>100.00000000000001</v>
      </c>
      <c r="DP27" s="83">
        <f t="shared" si="39"/>
        <v>99.999999999999986</v>
      </c>
      <c r="DQ27" s="83">
        <f t="shared" si="40"/>
        <v>100.00000000000001</v>
      </c>
      <c r="DR27" s="83">
        <f t="shared" si="41"/>
        <v>100</v>
      </c>
      <c r="DS27" s="83">
        <f t="shared" si="42"/>
        <v>99.999999999999986</v>
      </c>
      <c r="DT27" s="83">
        <f t="shared" si="43"/>
        <v>100</v>
      </c>
      <c r="DU27" s="83">
        <f t="shared" si="44"/>
        <v>100</v>
      </c>
      <c r="DV27" s="83">
        <f t="shared" si="45"/>
        <v>100</v>
      </c>
      <c r="DW27" s="83">
        <f t="shared" si="46"/>
        <v>100</v>
      </c>
      <c r="DX27" s="83">
        <f t="shared" si="47"/>
        <v>99.999999999999986</v>
      </c>
      <c r="DY27" s="83">
        <f t="shared" si="48"/>
        <v>100.00000000000001</v>
      </c>
      <c r="DZ27" s="83">
        <f t="shared" si="49"/>
        <v>100</v>
      </c>
      <c r="EA27" s="83">
        <f t="shared" si="49"/>
        <v>100</v>
      </c>
    </row>
    <row r="28" spans="1:131">
      <c r="A28" s="80" t="str">
        <f>+DATA!A31</f>
        <v>Hawaii</v>
      </c>
      <c r="B28" s="81" t="e">
        <f>(DATA!AB31/DATA!B31)*100</f>
        <v>#DIV/0!</v>
      </c>
      <c r="C28" s="81">
        <f>(DATA!AC31/DATA!C31)*100</f>
        <v>77.868852459016395</v>
      </c>
      <c r="D28" s="81">
        <f>(DATA!AD31/DATA!D31)*100</f>
        <v>77.966101694915253</v>
      </c>
      <c r="E28" s="81">
        <f>(DATA!AE31/DATA!E31)*100</f>
        <v>68.627450980392155</v>
      </c>
      <c r="F28" s="81">
        <f>(DATA!AF31/DATA!F31)*100</f>
        <v>62.765957446808507</v>
      </c>
      <c r="G28" s="81">
        <f>(DATA!AG31/DATA!G31)*100</f>
        <v>65.714285714285708</v>
      </c>
      <c r="H28" s="81">
        <f>(DATA!AH31/DATA!H31)*100</f>
        <v>66.666666666666657</v>
      </c>
      <c r="I28" s="81">
        <f>(DATA!AI31/DATA!I31)*100</f>
        <v>56.896551724137936</v>
      </c>
      <c r="J28" s="81">
        <f>(DATA!AJ31/DATA!J31)*100</f>
        <v>59.82905982905983</v>
      </c>
      <c r="K28" s="81">
        <f>(DATA!AK31/DATA!K31)*100</f>
        <v>55.440414507772019</v>
      </c>
      <c r="L28" s="81">
        <f>(DATA!AL31/DATA!L31)*100</f>
        <v>50</v>
      </c>
      <c r="M28" s="81">
        <f>(DATA!AM31/DATA!M31)*100</f>
        <v>48.469387755102041</v>
      </c>
      <c r="N28" s="81">
        <f>(DATA!AN31/DATA!N31)*100</f>
        <v>48.717948717948715</v>
      </c>
      <c r="O28" s="57" t="e">
        <f>(DATA!AO31/DATA!B31)*100</f>
        <v>#DIV/0!</v>
      </c>
      <c r="P28" s="58">
        <f>(DATA!AP31/DATA!C31)*100</f>
        <v>22.131147540983605</v>
      </c>
      <c r="Q28" s="58">
        <f>(DATA!AQ31/DATA!D31)*100</f>
        <v>22.033898305084744</v>
      </c>
      <c r="R28" s="58">
        <f>(DATA!AR31/DATA!E31)*100</f>
        <v>31.372549019607842</v>
      </c>
      <c r="S28" s="58">
        <f>(DATA!AS31/DATA!F31)*100</f>
        <v>37.234042553191486</v>
      </c>
      <c r="T28" s="58">
        <f>(DATA!AT31/DATA!G31)*100</f>
        <v>34.285714285714285</v>
      </c>
      <c r="U28" s="58">
        <f>(DATA!AU31/DATA!H31)*100</f>
        <v>33.333333333333329</v>
      </c>
      <c r="V28" s="58">
        <f>(DATA!AV31/DATA!I31)*100</f>
        <v>43.103448275862064</v>
      </c>
      <c r="W28" s="58">
        <f>(DATA!AW31/DATA!J31)*100</f>
        <v>40.17094017094017</v>
      </c>
      <c r="X28" s="58">
        <f>(DATA!AX31/DATA!K31)*100</f>
        <v>44.559585492227974</v>
      </c>
      <c r="Y28" s="58">
        <f>(DATA!AY31/DATA!L31)*100</f>
        <v>50</v>
      </c>
      <c r="Z28" s="58">
        <f>(DATA!AZ31/DATA!M31)*100</f>
        <v>51.530612244897952</v>
      </c>
      <c r="AA28" s="58">
        <f>(DATA!BA31/DATA!N31)*100</f>
        <v>51.282051282051277</v>
      </c>
      <c r="AB28" s="57" t="e">
        <f>(DATA!BB31/DATA!O31)*100</f>
        <v>#DIV/0!</v>
      </c>
      <c r="AC28" s="58">
        <f>(DATA!BC31/DATA!P31)*100</f>
        <v>93.442622950819683</v>
      </c>
      <c r="AD28" s="58">
        <f>(DATA!BD31/DATA!Q31)*100</f>
        <v>91.949152542372886</v>
      </c>
      <c r="AE28" s="58">
        <f>(DATA!BE31/DATA!R31)*100</f>
        <v>54</v>
      </c>
      <c r="AF28" s="58">
        <f>(DATA!BF31/DATA!S31)*100</f>
        <v>52.688172043010752</v>
      </c>
      <c r="AG28" s="58">
        <f>(DATA!BG31/DATA!T31)*100</f>
        <v>47.572815533980581</v>
      </c>
      <c r="AH28" s="58">
        <f>(DATA!BH31/DATA!U31)*100</f>
        <v>50.943396226415096</v>
      </c>
      <c r="AI28" s="58">
        <f>(DATA!BI31/DATA!V31)*100</f>
        <v>50.434782608695649</v>
      </c>
      <c r="AJ28" s="58">
        <f>(DATA!BJ31/DATA!W31)*100</f>
        <v>53.913043478260867</v>
      </c>
      <c r="AK28" s="58">
        <f>(DATA!BK31/DATA!X31)*100</f>
        <v>42.408376963350783</v>
      </c>
      <c r="AL28" s="58">
        <f>(DATA!BL31/DATA!Y31)*100</f>
        <v>44.692737430167597</v>
      </c>
      <c r="AM28" s="58">
        <f>(DATA!BM31/DATA!Z31)*100</f>
        <v>40</v>
      </c>
      <c r="AN28" s="58">
        <f>(DATA!BN31/DATA!AA31)*100</f>
        <v>37.305699481865283</v>
      </c>
      <c r="AO28" s="57" t="e">
        <f>(DATA!BO31/DATA!O31)*100</f>
        <v>#DIV/0!</v>
      </c>
      <c r="AP28" s="81">
        <f>(DATA!BP31/DATA!P31)*100</f>
        <v>1.2295081967213115</v>
      </c>
      <c r="AQ28" s="81">
        <f>(DATA!BQ31/DATA!Q31)*100</f>
        <v>1.2711864406779663</v>
      </c>
      <c r="AR28" s="81">
        <f>(DATA!BR31/DATA!R31)*100</f>
        <v>0</v>
      </c>
      <c r="AS28" s="81">
        <f>(DATA!BS31/DATA!S31)*100</f>
        <v>3.225806451612903</v>
      </c>
      <c r="AT28" s="81">
        <f>(DATA!BT31/DATA!T31)*100</f>
        <v>2.912621359223301</v>
      </c>
      <c r="AU28" s="81">
        <f>(DATA!BU31/DATA!U31)*100</f>
        <v>2.8301886792452833</v>
      </c>
      <c r="AV28" s="81">
        <f>(DATA!BV31/DATA!V31)*100</f>
        <v>3.4782608695652173</v>
      </c>
      <c r="AW28" s="81">
        <f>(DATA!BW31/DATA!W31)*100</f>
        <v>1.7391304347826086</v>
      </c>
      <c r="AX28" s="81">
        <f>(DATA!BX31/DATA!X31)*100</f>
        <v>1.5706806282722512</v>
      </c>
      <c r="AY28" s="81">
        <f>(DATA!BY31/DATA!Y31)*100</f>
        <v>1.1173184357541899</v>
      </c>
      <c r="AZ28" s="81">
        <f>(DATA!BZ31/DATA!Z31)*100</f>
        <v>1.0256410256410255</v>
      </c>
      <c r="BA28" s="81">
        <f>(DATA!CA31/DATA!AA31)*100</f>
        <v>1.0362694300518136</v>
      </c>
      <c r="BB28" s="62" t="str">
        <f>IF(DATA!CB31&gt;0,(DATA!CB31/DATA!BO31)*100,"NA")</f>
        <v>NA</v>
      </c>
      <c r="BC28" s="82" t="str">
        <f>IF(DATA!CC31&gt;0,(DATA!CC31/DATA!BP31)*100,"NA")</f>
        <v>NA</v>
      </c>
      <c r="BD28" s="82" t="str">
        <f>IF(DATA!CD31&gt;0,(DATA!CD31/DATA!BQ31)*100,"NA")</f>
        <v>NA</v>
      </c>
      <c r="BE28" s="82" t="str">
        <f>IF(DATA!CE31&gt;0,(DATA!CE31/DATA!BR31)*100,"NA")</f>
        <v>NA</v>
      </c>
      <c r="BF28" s="82" t="str">
        <f>IF(DATA!CF31&gt;0,(DATA!CF31/DATA!BS31)*100,"NA")</f>
        <v>NA</v>
      </c>
      <c r="BG28" s="82" t="str">
        <f>IF(DATA!CG31&gt;0,(DATA!CG31/DATA!BT31)*100,"NA")</f>
        <v>NA</v>
      </c>
      <c r="BH28" s="82" t="str">
        <f>IF(DATA!CH31&gt;0,(DATA!CH31/DATA!BU31)*100,"NA")</f>
        <v>NA</v>
      </c>
      <c r="BI28" s="82" t="str">
        <f>IF(DATA!CI31&gt;0,(DATA!CI31/DATA!BV31)*100,"NA")</f>
        <v>NA</v>
      </c>
      <c r="BJ28" s="82" t="str">
        <f>IF(DATA!CJ31&gt;0,(DATA!CJ31/DATA!BW31)*100,"NA")</f>
        <v>NA</v>
      </c>
      <c r="BK28" s="82" t="str">
        <f>IF(DATA!CK31&gt;0,(DATA!CK31/DATA!BX31)*100,"NA")</f>
        <v>NA</v>
      </c>
      <c r="BL28" s="82" t="str">
        <f>IF(DATA!CL31&gt;0,(DATA!CL31/DATA!BY31)*100,"NA")</f>
        <v>NA</v>
      </c>
      <c r="BM28" s="82" t="str">
        <f>IF(DATA!CM31&gt;0,(DATA!CM31/DATA!BZ31)*100,"NA")</f>
        <v>NA</v>
      </c>
      <c r="BN28" s="82" t="str">
        <f>IF(DATA!CN31&gt;0,(DATA!CN31/DATA!CA31)*100,"NA")</f>
        <v>NA</v>
      </c>
      <c r="BO28" s="57" t="e">
        <f>(DATA!CO31/DATA!O31)*100</f>
        <v>#DIV/0!</v>
      </c>
      <c r="BP28" s="81">
        <f>(DATA!CP31/DATA!P31)*100</f>
        <v>2.0491803278688523</v>
      </c>
      <c r="BQ28" s="81">
        <f>(DATA!CQ31/DATA!Q31)*100</f>
        <v>2.1186440677966099</v>
      </c>
      <c r="BR28" s="81">
        <f>(DATA!CR31/DATA!R31)*100</f>
        <v>0</v>
      </c>
      <c r="BS28" s="81">
        <f>(DATA!CS31/DATA!S31)*100</f>
        <v>3.225806451612903</v>
      </c>
      <c r="BT28" s="81">
        <f>(DATA!CT31/DATA!T31)*100</f>
        <v>1.9417475728155338</v>
      </c>
      <c r="BU28" s="81">
        <f>(DATA!CU31/DATA!U31)*100</f>
        <v>3.7735849056603774</v>
      </c>
      <c r="BV28" s="81">
        <f>(DATA!CV31/DATA!V31)*100</f>
        <v>1.7391304347826086</v>
      </c>
      <c r="BW28" s="81">
        <f>(DATA!CW31/DATA!W31)*100</f>
        <v>0.86956521739130432</v>
      </c>
      <c r="BX28" s="81">
        <f>(DATA!CX31/DATA!X31)*100</f>
        <v>1.0471204188481675</v>
      </c>
      <c r="BY28" s="81">
        <f>(DATA!CY31/DATA!Y31)*100</f>
        <v>0.55865921787709494</v>
      </c>
      <c r="BZ28" s="81">
        <f>(DATA!CZ31/DATA!Z31)*100</f>
        <v>0.51282051282051277</v>
      </c>
      <c r="CA28" s="81">
        <f>(DATA!DA31/DATA!AA31)*100</f>
        <v>2.0725388601036272</v>
      </c>
      <c r="CB28" s="57" t="e">
        <f>(DATA!DB31/DATA!O31)*100</f>
        <v>#DIV/0!</v>
      </c>
      <c r="CC28" s="81">
        <f>(DATA!DC31/DATA!P31)*100</f>
        <v>0</v>
      </c>
      <c r="CD28" s="81">
        <f>(DATA!DD31/DATA!Q31)*100</f>
        <v>0</v>
      </c>
      <c r="CE28" s="81">
        <f>(DATA!DE31/DATA!R31)*100</f>
        <v>0</v>
      </c>
      <c r="CF28" s="81">
        <f>(DATA!DF31/DATA!S31)*100</f>
        <v>0</v>
      </c>
      <c r="CG28" s="81">
        <f>(DATA!DG31/DATA!T31)*100</f>
        <v>0</v>
      </c>
      <c r="CH28" s="81">
        <f>(DATA!DH31/DATA!U31)*100</f>
        <v>0</v>
      </c>
      <c r="CI28" s="81">
        <f>(DATA!DI31/DATA!V31)*100</f>
        <v>0</v>
      </c>
      <c r="CJ28" s="81">
        <f>(DATA!DJ31/DATA!W31)*100</f>
        <v>0.86956521739130432</v>
      </c>
      <c r="CK28" s="81">
        <f>(DATA!DK31/DATA!X31)*100</f>
        <v>0.52356020942408377</v>
      </c>
      <c r="CL28" s="81">
        <f>(DATA!DL31/DATA!Y31)*100</f>
        <v>1.6759776536312849</v>
      </c>
      <c r="CM28" s="81">
        <f>(DATA!DM31/DATA!Z31)*100</f>
        <v>3.0769230769230771</v>
      </c>
      <c r="CN28" s="81">
        <f>(DATA!DN31/DATA!AA31)*100</f>
        <v>3.6269430051813467</v>
      </c>
      <c r="CO28" s="57" t="e">
        <f>(DATA!DO31/DATA!O31)*100</f>
        <v>#DIV/0!</v>
      </c>
      <c r="CP28" s="81">
        <f>(DATA!DP31/DATA!P31)*100</f>
        <v>3.278688524590164</v>
      </c>
      <c r="CQ28" s="81">
        <f>(DATA!DQ31/DATA!Q31)*100</f>
        <v>4.6610169491525424</v>
      </c>
      <c r="CR28" s="81">
        <f>(DATA!DR31/DATA!R31)*100</f>
        <v>46</v>
      </c>
      <c r="CS28" s="81">
        <f>(DATA!DS31/DATA!S31)*100</f>
        <v>40.86021505376344</v>
      </c>
      <c r="CT28" s="81">
        <f>(DATA!DT31/DATA!T31)*100</f>
        <v>47.572815533980581</v>
      </c>
      <c r="CU28" s="81">
        <f>(DATA!DU31/DATA!U31)*100</f>
        <v>42.452830188679243</v>
      </c>
      <c r="CV28" s="81">
        <f>(DATA!DV31/DATA!V31)*100</f>
        <v>44.347826086956523</v>
      </c>
      <c r="CW28" s="81">
        <f>(DATA!DW31/DATA!W31)*100</f>
        <v>42.608695652173914</v>
      </c>
      <c r="CX28" s="81">
        <f>(DATA!DX31/DATA!X31)*100</f>
        <v>54.450261780104711</v>
      </c>
      <c r="CY28" s="81">
        <f>(DATA!DY31/DATA!Y31)*100</f>
        <v>51.955307262569825</v>
      </c>
      <c r="CZ28" s="81">
        <f>(DATA!DZ31/DATA!Z31)*100</f>
        <v>55.384615384615387</v>
      </c>
      <c r="DA28" s="81">
        <f>(DATA!EA31/DATA!AA31)*100</f>
        <v>55.958549222797927</v>
      </c>
      <c r="DB28" s="64" t="e">
        <f t="shared" si="26"/>
        <v>#DIV/0!</v>
      </c>
      <c r="DC28" s="83">
        <f t="shared" si="27"/>
        <v>100</v>
      </c>
      <c r="DD28" s="83">
        <f t="shared" si="28"/>
        <v>100</v>
      </c>
      <c r="DE28" s="83">
        <f t="shared" si="29"/>
        <v>100</v>
      </c>
      <c r="DF28" s="83">
        <f t="shared" si="30"/>
        <v>100</v>
      </c>
      <c r="DG28" s="83">
        <f t="shared" si="31"/>
        <v>100</v>
      </c>
      <c r="DH28" s="83">
        <f t="shared" si="32"/>
        <v>99.999999999999986</v>
      </c>
      <c r="DI28" s="83">
        <f t="shared" si="33"/>
        <v>100</v>
      </c>
      <c r="DJ28" s="83">
        <f t="shared" si="34"/>
        <v>100</v>
      </c>
      <c r="DK28" s="83">
        <f t="shared" si="35"/>
        <v>100</v>
      </c>
      <c r="DL28" s="83">
        <f t="shared" si="36"/>
        <v>100</v>
      </c>
      <c r="DM28" s="83">
        <f t="shared" si="37"/>
        <v>100</v>
      </c>
      <c r="DN28" s="83">
        <f t="shared" si="37"/>
        <v>100</v>
      </c>
      <c r="DO28" s="64" t="e">
        <f t="shared" si="38"/>
        <v>#DIV/0!</v>
      </c>
      <c r="DP28" s="83">
        <f t="shared" si="39"/>
        <v>100.00000000000001</v>
      </c>
      <c r="DQ28" s="83">
        <f t="shared" si="40"/>
        <v>100</v>
      </c>
      <c r="DR28" s="83">
        <f t="shared" si="41"/>
        <v>100</v>
      </c>
      <c r="DS28" s="83">
        <f t="shared" si="42"/>
        <v>100</v>
      </c>
      <c r="DT28" s="83">
        <f t="shared" si="43"/>
        <v>100</v>
      </c>
      <c r="DU28" s="83">
        <f t="shared" si="44"/>
        <v>100</v>
      </c>
      <c r="DV28" s="83">
        <f t="shared" si="45"/>
        <v>100</v>
      </c>
      <c r="DW28" s="83">
        <f t="shared" si="46"/>
        <v>100</v>
      </c>
      <c r="DX28" s="83">
        <f t="shared" si="47"/>
        <v>100</v>
      </c>
      <c r="DY28" s="83">
        <f t="shared" si="48"/>
        <v>100</v>
      </c>
      <c r="DZ28" s="83">
        <f t="shared" si="49"/>
        <v>100</v>
      </c>
      <c r="EA28" s="83">
        <f t="shared" si="49"/>
        <v>100</v>
      </c>
    </row>
    <row r="29" spans="1:131">
      <c r="A29" s="80" t="str">
        <f>+DATA!A32</f>
        <v>Idaho</v>
      </c>
      <c r="B29" s="81">
        <f>(DATA!AB32/DATA!B32)*100</f>
        <v>78.612716763005778</v>
      </c>
      <c r="C29" s="81">
        <f>(DATA!AC32/DATA!C32)*100</f>
        <v>76.96335078534031</v>
      </c>
      <c r="D29" s="81">
        <f>(DATA!AD32/DATA!D32)*100</f>
        <v>73.480662983425418</v>
      </c>
      <c r="E29" s="81">
        <f>(DATA!AE32/DATA!E32)*100</f>
        <v>72.631578947368425</v>
      </c>
      <c r="F29" s="81">
        <f>(DATA!AF32/DATA!F32)*100</f>
        <v>64.66876971608832</v>
      </c>
      <c r="G29" s="81">
        <f>(DATA!AG32/DATA!G32)*100</f>
        <v>62.382445141065837</v>
      </c>
      <c r="H29" s="81">
        <f>(DATA!AH32/DATA!H32)*100</f>
        <v>59.365994236311238</v>
      </c>
      <c r="I29" s="81">
        <f>(DATA!AI32/DATA!I32)*100</f>
        <v>57.983193277310932</v>
      </c>
      <c r="J29" s="81">
        <f>(DATA!AJ32/DATA!J32)*100</f>
        <v>55.477031802120138</v>
      </c>
      <c r="K29" s="81">
        <f>(DATA!AK32/DATA!K32)*100</f>
        <v>59.697732997481111</v>
      </c>
      <c r="L29" s="81">
        <f>(DATA!AL32/DATA!L32)*100</f>
        <v>59.624413145539904</v>
      </c>
      <c r="M29" s="81">
        <f>(DATA!AM32/DATA!M32)*100</f>
        <v>57.735849056603769</v>
      </c>
      <c r="N29" s="81">
        <f>(DATA!AN32/DATA!N32)*100</f>
        <v>53.523809523809533</v>
      </c>
      <c r="O29" s="57">
        <f>(DATA!AO32/DATA!B32)*100</f>
        <v>21.387283236994222</v>
      </c>
      <c r="P29" s="58">
        <f>(DATA!AP32/DATA!C32)*100</f>
        <v>23.036649214659686</v>
      </c>
      <c r="Q29" s="58">
        <f>(DATA!AQ32/DATA!D32)*100</f>
        <v>26.519337016574585</v>
      </c>
      <c r="R29" s="58">
        <f>(DATA!AR32/DATA!E32)*100</f>
        <v>27.368421052631582</v>
      </c>
      <c r="S29" s="58">
        <f>(DATA!AS32/DATA!F32)*100</f>
        <v>35.331230283911673</v>
      </c>
      <c r="T29" s="58">
        <f>(DATA!AT32/DATA!G32)*100</f>
        <v>37.61755485893417</v>
      </c>
      <c r="U29" s="58">
        <f>(DATA!AU32/DATA!H32)*100</f>
        <v>40.634005763688762</v>
      </c>
      <c r="V29" s="58">
        <f>(DATA!AV32/DATA!I32)*100</f>
        <v>42.016806722689076</v>
      </c>
      <c r="W29" s="58">
        <f>(DATA!AW32/DATA!J32)*100</f>
        <v>44.522968197879855</v>
      </c>
      <c r="X29" s="58">
        <f>(DATA!AX32/DATA!K32)*100</f>
        <v>40.302267002518896</v>
      </c>
      <c r="Y29" s="58">
        <f>(DATA!AY32/DATA!L32)*100</f>
        <v>40.375586854460096</v>
      </c>
      <c r="Z29" s="58">
        <f>(DATA!AZ32/DATA!M32)*100</f>
        <v>42.264150943396231</v>
      </c>
      <c r="AA29" s="58">
        <f>(DATA!BA32/DATA!N32)*100</f>
        <v>46.476190476190474</v>
      </c>
      <c r="AB29" s="57">
        <f>(DATA!BB32/DATA!O32)*100</f>
        <v>97.109826589595372</v>
      </c>
      <c r="AC29" s="58">
        <f>(DATA!BC32/DATA!P32)*100</f>
        <v>97.905759162303667</v>
      </c>
      <c r="AD29" s="58">
        <f>(DATA!BD32/DATA!Q32)*100</f>
        <v>97.790055248618785</v>
      </c>
      <c r="AE29" s="58">
        <f>(DATA!BE32/DATA!R32)*100</f>
        <v>95.78947368421052</v>
      </c>
      <c r="AF29" s="58">
        <f>(DATA!BF32/DATA!S32)*100</f>
        <v>96.51898734177216</v>
      </c>
      <c r="AG29" s="58">
        <f>(DATA!BG32/DATA!T32)*100</f>
        <v>95.25316455696202</v>
      </c>
      <c r="AH29" s="58">
        <f>(DATA!BH32/DATA!U32)*100</f>
        <v>94.444444444444443</v>
      </c>
      <c r="AI29" s="58">
        <f>(DATA!BI32/DATA!V32)*100</f>
        <v>92.73504273504274</v>
      </c>
      <c r="AJ29" s="58">
        <f>(DATA!BJ32/DATA!W32)*100</f>
        <v>90.780141843971634</v>
      </c>
      <c r="AK29" s="58">
        <f>(DATA!BK32/DATA!X32)*100</f>
        <v>93.798449612403104</v>
      </c>
      <c r="AL29" s="58">
        <f>(DATA!BL32/DATA!Y32)*100</f>
        <v>93.525179856115102</v>
      </c>
      <c r="AM29" s="58">
        <f>(DATA!BM32/DATA!Z32)*100</f>
        <v>94.241842610364685</v>
      </c>
      <c r="AN29" s="58">
        <f>(DATA!BN32/DATA!AA32)*100</f>
        <v>93.137254901960787</v>
      </c>
      <c r="AO29" s="57">
        <f>(DATA!BO32/DATA!O32)*100</f>
        <v>0</v>
      </c>
      <c r="AP29" s="81">
        <f>(DATA!BP32/DATA!P32)*100</f>
        <v>0</v>
      </c>
      <c r="AQ29" s="81">
        <f>(DATA!BQ32/DATA!Q32)*100</f>
        <v>0</v>
      </c>
      <c r="AR29" s="81">
        <f>(DATA!BR32/DATA!R32)*100</f>
        <v>1.0526315789473684</v>
      </c>
      <c r="AS29" s="81">
        <f>(DATA!BS32/DATA!S32)*100</f>
        <v>0.31645569620253167</v>
      </c>
      <c r="AT29" s="81">
        <f>(DATA!BT32/DATA!T32)*100</f>
        <v>0</v>
      </c>
      <c r="AU29" s="81">
        <f>(DATA!BU32/DATA!U32)*100</f>
        <v>0.8771929824561403</v>
      </c>
      <c r="AV29" s="81">
        <f>(DATA!BV32/DATA!V32)*100</f>
        <v>1.2820512820512819</v>
      </c>
      <c r="AW29" s="81">
        <f>(DATA!BW32/DATA!W32)*100</f>
        <v>1.773049645390071</v>
      </c>
      <c r="AX29" s="81">
        <f>(DATA!BX32/DATA!X32)*100</f>
        <v>1.5503875968992249</v>
      </c>
      <c r="AY29" s="81">
        <f>(DATA!BY32/DATA!Y32)*100</f>
        <v>1.6786570743405276</v>
      </c>
      <c r="AZ29" s="81">
        <f>(DATA!BZ32/DATA!Z32)*100</f>
        <v>2.1113243761996161</v>
      </c>
      <c r="BA29" s="81">
        <f>(DATA!CA32/DATA!AA32)*100</f>
        <v>1.7647058823529411</v>
      </c>
      <c r="BB29" s="62" t="str">
        <f>IF(DATA!CB32&gt;0,(DATA!CB32/DATA!BO32)*100,"NA")</f>
        <v>NA</v>
      </c>
      <c r="BC29" s="82" t="str">
        <f>IF(DATA!CC32&gt;0,(DATA!CC32/DATA!BP32)*100,"NA")</f>
        <v>NA</v>
      </c>
      <c r="BD29" s="82" t="str">
        <f>IF(DATA!CD32&gt;0,(DATA!CD32/DATA!BQ32)*100,"NA")</f>
        <v>NA</v>
      </c>
      <c r="BE29" s="82" t="str">
        <f>IF(DATA!CE32&gt;0,(DATA!CE32/DATA!BR32)*100,"NA")</f>
        <v>NA</v>
      </c>
      <c r="BF29" s="82" t="str">
        <f>IF(DATA!CF32&gt;0,(DATA!CF32/DATA!BS32)*100,"NA")</f>
        <v>NA</v>
      </c>
      <c r="BG29" s="82" t="str">
        <f>IF(DATA!CG32&gt;0,(DATA!CG32/DATA!BT32)*100,"NA")</f>
        <v>NA</v>
      </c>
      <c r="BH29" s="82" t="str">
        <f>IF(DATA!CH32&gt;0,(DATA!CH32/DATA!BU32)*100,"NA")</f>
        <v>NA</v>
      </c>
      <c r="BI29" s="82" t="str">
        <f>IF(DATA!CI32&gt;0,(DATA!CI32/DATA!BV32)*100,"NA")</f>
        <v>NA</v>
      </c>
      <c r="BJ29" s="82" t="str">
        <f>IF(DATA!CJ32&gt;0,(DATA!CJ32/DATA!BW32)*100,"NA")</f>
        <v>NA</v>
      </c>
      <c r="BK29" s="82" t="str">
        <f>IF(DATA!CK32&gt;0,(DATA!CK32/DATA!BX32)*100,"NA")</f>
        <v>NA</v>
      </c>
      <c r="BL29" s="82" t="str">
        <f>IF(DATA!CL32&gt;0,(DATA!CL32/DATA!BY32)*100,"NA")</f>
        <v>NA</v>
      </c>
      <c r="BM29" s="82" t="str">
        <f>IF(DATA!CM32&gt;0,(DATA!CM32/DATA!BZ32)*100,"NA")</f>
        <v>NA</v>
      </c>
      <c r="BN29" s="82" t="str">
        <f>IF(DATA!CN32&gt;0,(DATA!CN32/DATA!CA32)*100,"NA")</f>
        <v>NA</v>
      </c>
      <c r="BO29" s="57">
        <f>(DATA!CO32/DATA!O32)*100</f>
        <v>0.57803468208092479</v>
      </c>
      <c r="BP29" s="81">
        <f>(DATA!CP32/DATA!P32)*100</f>
        <v>0.52356020942408377</v>
      </c>
      <c r="BQ29" s="81">
        <f>(DATA!CQ32/DATA!Q32)*100</f>
        <v>0.55248618784530379</v>
      </c>
      <c r="BR29" s="81">
        <f>(DATA!CR32/DATA!R32)*100</f>
        <v>1.0526315789473684</v>
      </c>
      <c r="BS29" s="81">
        <f>(DATA!CS32/DATA!S32)*100</f>
        <v>1.89873417721519</v>
      </c>
      <c r="BT29" s="81">
        <f>(DATA!CT32/DATA!T32)*100</f>
        <v>1.89873417721519</v>
      </c>
      <c r="BU29" s="81">
        <f>(DATA!CU32/DATA!U32)*100</f>
        <v>2.3391812865497075</v>
      </c>
      <c r="BV29" s="81">
        <f>(DATA!CV32/DATA!V32)*100</f>
        <v>2.1367521367521367</v>
      </c>
      <c r="BW29" s="81">
        <f>(DATA!CW32/DATA!W32)*100</f>
        <v>3.5460992907801421</v>
      </c>
      <c r="BX29" s="81">
        <f>(DATA!CX32/DATA!X32)*100</f>
        <v>2.0671834625323</v>
      </c>
      <c r="BY29" s="81">
        <f>(DATA!CY32/DATA!Y32)*100</f>
        <v>1.9184652278177456</v>
      </c>
      <c r="BZ29" s="81">
        <f>(DATA!CZ32/DATA!Z32)*100</f>
        <v>1.5355086372360844</v>
      </c>
      <c r="CA29" s="81">
        <f>(DATA!DA32/DATA!AA32)*100</f>
        <v>2.1568627450980391</v>
      </c>
      <c r="CB29" s="57">
        <f>(DATA!DB32/DATA!O32)*100</f>
        <v>0</v>
      </c>
      <c r="CC29" s="81">
        <f>(DATA!DC32/DATA!P32)*100</f>
        <v>0</v>
      </c>
      <c r="CD29" s="81">
        <f>(DATA!DD32/DATA!Q32)*100</f>
        <v>0</v>
      </c>
      <c r="CE29" s="81">
        <f>(DATA!DE32/DATA!R32)*100</f>
        <v>0</v>
      </c>
      <c r="CF29" s="81">
        <f>(DATA!DF32/DATA!S32)*100</f>
        <v>0</v>
      </c>
      <c r="CG29" s="81">
        <f>(DATA!DG32/DATA!T32)*100</f>
        <v>0</v>
      </c>
      <c r="CH29" s="81">
        <f>(DATA!DH32/DATA!U32)*100</f>
        <v>0</v>
      </c>
      <c r="CI29" s="81">
        <f>(DATA!DI32/DATA!V32)*100</f>
        <v>0</v>
      </c>
      <c r="CJ29" s="81">
        <f>(DATA!DJ32/DATA!W32)*100</f>
        <v>0.3546099290780142</v>
      </c>
      <c r="CK29" s="81">
        <f>(DATA!DK32/DATA!X32)*100</f>
        <v>0.2583979328165375</v>
      </c>
      <c r="CL29" s="81">
        <f>(DATA!DL32/DATA!Y32)*100</f>
        <v>0.23980815347721821</v>
      </c>
      <c r="CM29" s="81">
        <f>(DATA!DM32/DATA!Z32)*100</f>
        <v>0.57581573896353166</v>
      </c>
      <c r="CN29" s="81">
        <f>(DATA!DN32/DATA!AA32)*100</f>
        <v>0.78431372549019607</v>
      </c>
      <c r="CO29" s="57">
        <f>(DATA!DO32/DATA!O32)*100</f>
        <v>2.3121387283236992</v>
      </c>
      <c r="CP29" s="81">
        <f>(DATA!DP32/DATA!P32)*100</f>
        <v>1.5706806282722512</v>
      </c>
      <c r="CQ29" s="81">
        <f>(DATA!DQ32/DATA!Q32)*100</f>
        <v>1.6574585635359116</v>
      </c>
      <c r="CR29" s="81">
        <f>(DATA!DR32/DATA!R32)*100</f>
        <v>2.1052631578947367</v>
      </c>
      <c r="CS29" s="81">
        <f>(DATA!DS32/DATA!S32)*100</f>
        <v>1.2658227848101267</v>
      </c>
      <c r="CT29" s="81">
        <f>(DATA!DT32/DATA!T32)*100</f>
        <v>2.8481012658227849</v>
      </c>
      <c r="CU29" s="81">
        <f>(DATA!DU32/DATA!U32)*100</f>
        <v>2.3391812865497075</v>
      </c>
      <c r="CV29" s="81">
        <f>(DATA!DV32/DATA!V32)*100</f>
        <v>3.8461538461538463</v>
      </c>
      <c r="CW29" s="81">
        <f>(DATA!DW32/DATA!W32)*100</f>
        <v>3.5460992907801421</v>
      </c>
      <c r="CX29" s="81">
        <f>(DATA!DX32/DATA!X32)*100</f>
        <v>2.3255813953488373</v>
      </c>
      <c r="CY29" s="81">
        <f>(DATA!DY32/DATA!Y32)*100</f>
        <v>2.6378896882494005</v>
      </c>
      <c r="CZ29" s="81">
        <f>(DATA!DZ32/DATA!Z32)*100</f>
        <v>1.5355086372360844</v>
      </c>
      <c r="DA29" s="81">
        <f>(DATA!EA32/DATA!AA32)*100</f>
        <v>2.1568627450980391</v>
      </c>
      <c r="DB29" s="64">
        <f t="shared" si="26"/>
        <v>100</v>
      </c>
      <c r="DC29" s="83">
        <f t="shared" si="27"/>
        <v>100</v>
      </c>
      <c r="DD29" s="83">
        <f t="shared" si="28"/>
        <v>100</v>
      </c>
      <c r="DE29" s="83">
        <f t="shared" si="29"/>
        <v>100</v>
      </c>
      <c r="DF29" s="83">
        <f t="shared" si="30"/>
        <v>100</v>
      </c>
      <c r="DG29" s="83">
        <f t="shared" si="31"/>
        <v>100</v>
      </c>
      <c r="DH29" s="83">
        <f t="shared" si="32"/>
        <v>100</v>
      </c>
      <c r="DI29" s="83">
        <f t="shared" si="33"/>
        <v>100</v>
      </c>
      <c r="DJ29" s="83">
        <f t="shared" si="34"/>
        <v>100</v>
      </c>
      <c r="DK29" s="83">
        <f t="shared" si="35"/>
        <v>100</v>
      </c>
      <c r="DL29" s="83">
        <f t="shared" si="36"/>
        <v>100</v>
      </c>
      <c r="DM29" s="83">
        <f t="shared" si="37"/>
        <v>100</v>
      </c>
      <c r="DN29" s="83">
        <f t="shared" si="37"/>
        <v>100</v>
      </c>
      <c r="DO29" s="64">
        <f t="shared" si="38"/>
        <v>100</v>
      </c>
      <c r="DP29" s="83">
        <f t="shared" si="39"/>
        <v>100.00000000000001</v>
      </c>
      <c r="DQ29" s="83">
        <f t="shared" si="40"/>
        <v>100</v>
      </c>
      <c r="DR29" s="83">
        <f t="shared" si="41"/>
        <v>100</v>
      </c>
      <c r="DS29" s="83">
        <f t="shared" si="42"/>
        <v>100.00000000000001</v>
      </c>
      <c r="DT29" s="83">
        <f t="shared" si="43"/>
        <v>100</v>
      </c>
      <c r="DU29" s="83">
        <f t="shared" si="44"/>
        <v>99.999999999999986</v>
      </c>
      <c r="DV29" s="83">
        <f t="shared" si="45"/>
        <v>100</v>
      </c>
      <c r="DW29" s="83">
        <f t="shared" si="46"/>
        <v>100.00000000000001</v>
      </c>
      <c r="DX29" s="83">
        <f t="shared" si="47"/>
        <v>100</v>
      </c>
      <c r="DY29" s="83">
        <f t="shared" si="48"/>
        <v>99.999999999999986</v>
      </c>
      <c r="DZ29" s="83">
        <f t="shared" si="49"/>
        <v>100</v>
      </c>
      <c r="EA29" s="83">
        <f t="shared" si="49"/>
        <v>100</v>
      </c>
    </row>
    <row r="30" spans="1:131">
      <c r="A30" s="80" t="str">
        <f>+DATA!A33</f>
        <v>Montana</v>
      </c>
      <c r="B30" s="81">
        <f>(DATA!AB33/DATA!B33)*100</f>
        <v>70.621468926553675</v>
      </c>
      <c r="C30" s="81">
        <f>(DATA!AC33/DATA!C33)*100</f>
        <v>72.425249169435219</v>
      </c>
      <c r="D30" s="81">
        <f>(DATA!AD33/DATA!D33)*100</f>
        <v>71.480144404332137</v>
      </c>
      <c r="E30" s="81">
        <f>(DATA!AE33/DATA!E33)*100</f>
        <v>68.25938566552901</v>
      </c>
      <c r="F30" s="81">
        <f>(DATA!AF33/DATA!F33)*100</f>
        <v>62.566844919786092</v>
      </c>
      <c r="G30" s="81">
        <f>(DATA!AG33/DATA!G33)*100</f>
        <v>64.319248826291073</v>
      </c>
      <c r="H30" s="81">
        <f>(DATA!AH33/DATA!H33)*100</f>
        <v>53.179190751445084</v>
      </c>
      <c r="I30" s="81">
        <f>(DATA!AI33/DATA!I33)*100</f>
        <v>59.922178988326849</v>
      </c>
      <c r="J30" s="81">
        <f>(DATA!AJ33/DATA!J33)*100</f>
        <v>55.511811023622052</v>
      </c>
      <c r="K30" s="81">
        <f>(DATA!AK33/DATA!K33)*100</f>
        <v>39.615846338535412</v>
      </c>
      <c r="L30" s="81">
        <f>(DATA!AL33/DATA!L33)*100</f>
        <v>40.659340659340657</v>
      </c>
      <c r="M30" s="81">
        <f>(DATA!AM33/DATA!M33)*100</f>
        <v>38.933951332560838</v>
      </c>
      <c r="N30" s="81">
        <f>(DATA!AN33/DATA!N33)*100</f>
        <v>42.472266244057053</v>
      </c>
      <c r="O30" s="57">
        <f>(DATA!AO33/DATA!B33)*100</f>
        <v>29.378531073446329</v>
      </c>
      <c r="P30" s="58">
        <f>(DATA!AP33/DATA!C33)*100</f>
        <v>27.574750830564781</v>
      </c>
      <c r="Q30" s="58">
        <f>(DATA!AQ33/DATA!D33)*100</f>
        <v>28.51985559566787</v>
      </c>
      <c r="R30" s="58">
        <f>(DATA!AR33/DATA!E33)*100</f>
        <v>31.74061433447099</v>
      </c>
      <c r="S30" s="58">
        <f>(DATA!AS33/DATA!F33)*100</f>
        <v>37.433155080213901</v>
      </c>
      <c r="T30" s="58">
        <f>(DATA!AT33/DATA!G33)*100</f>
        <v>35.68075117370892</v>
      </c>
      <c r="U30" s="58">
        <f>(DATA!AU33/DATA!H33)*100</f>
        <v>46.820809248554909</v>
      </c>
      <c r="V30" s="58">
        <f>(DATA!AV33/DATA!I33)*100</f>
        <v>40.077821011673151</v>
      </c>
      <c r="W30" s="58">
        <f>(DATA!AW33/DATA!J33)*100</f>
        <v>44.488188976377948</v>
      </c>
      <c r="X30" s="58">
        <f>(DATA!AX33/DATA!K33)*100</f>
        <v>60.384153661464588</v>
      </c>
      <c r="Y30" s="58">
        <f>(DATA!AY33/DATA!L33)*100</f>
        <v>59.340659340659343</v>
      </c>
      <c r="Z30" s="58">
        <f>(DATA!AZ33/DATA!M33)*100</f>
        <v>61.066048667439162</v>
      </c>
      <c r="AA30" s="58">
        <f>(DATA!BA33/DATA!N33)*100</f>
        <v>57.527733755942947</v>
      </c>
      <c r="AB30" s="57">
        <f>(DATA!BB33/DATA!O33)*100</f>
        <v>97.457627118644069</v>
      </c>
      <c r="AC30" s="58">
        <f>(DATA!BC33/DATA!P33)*100</f>
        <v>97.627118644067806</v>
      </c>
      <c r="AD30" s="58">
        <f>(DATA!BD33/DATA!Q33)*100</f>
        <v>96.875</v>
      </c>
      <c r="AE30" s="58">
        <f>(DATA!BE33/DATA!R33)*100</f>
        <v>95.925925925925924</v>
      </c>
      <c r="AF30" s="58">
        <f>(DATA!BF33/DATA!S33)*100</f>
        <v>98.369565217391312</v>
      </c>
      <c r="AG30" s="58">
        <f>(DATA!BG33/DATA!T33)*100</f>
        <v>97.142857142857139</v>
      </c>
      <c r="AH30" s="58">
        <f>(DATA!BH33/DATA!U33)*100</f>
        <v>97.264437689969611</v>
      </c>
      <c r="AI30" s="58">
        <f>(DATA!BI33/DATA!V33)*100</f>
        <v>98.347107438016536</v>
      </c>
      <c r="AJ30" s="58">
        <f>(DATA!BJ33/DATA!W33)*100</f>
        <v>96.825396825396822</v>
      </c>
      <c r="AK30" s="58">
        <f>(DATA!BK33/DATA!X33)*100</f>
        <v>94.303030303030297</v>
      </c>
      <c r="AL30" s="58">
        <f>(DATA!BL33/DATA!Y33)*100</f>
        <v>92.857142857142861</v>
      </c>
      <c r="AM30" s="58">
        <f>(DATA!BM33/DATA!Z33)*100</f>
        <v>93.058823529411754</v>
      </c>
      <c r="AN30" s="58">
        <f>(DATA!BN33/DATA!AA33)*100</f>
        <v>92.532467532467535</v>
      </c>
      <c r="AO30" s="57">
        <f>(DATA!BO33/DATA!O33)*100</f>
        <v>0</v>
      </c>
      <c r="AP30" s="81">
        <f>(DATA!BP33/DATA!P33)*100</f>
        <v>0</v>
      </c>
      <c r="AQ30" s="81">
        <f>(DATA!BQ33/DATA!Q33)*100</f>
        <v>0</v>
      </c>
      <c r="AR30" s="81">
        <f>(DATA!BR33/DATA!R33)*100</f>
        <v>0.37037037037037041</v>
      </c>
      <c r="AS30" s="81">
        <f>(DATA!BS33/DATA!S33)*100</f>
        <v>0</v>
      </c>
      <c r="AT30" s="81">
        <f>(DATA!BT33/DATA!T33)*100</f>
        <v>0.47619047619047622</v>
      </c>
      <c r="AU30" s="81">
        <f>(DATA!BU33/DATA!U33)*100</f>
        <v>0.60790273556231</v>
      </c>
      <c r="AV30" s="81">
        <f>(DATA!BV33/DATA!V33)*100</f>
        <v>0.41322314049586778</v>
      </c>
      <c r="AW30" s="81">
        <f>(DATA!BW33/DATA!W33)*100</f>
        <v>0.3968253968253968</v>
      </c>
      <c r="AX30" s="81">
        <f>(DATA!BX33/DATA!X33)*100</f>
        <v>0.72727272727272729</v>
      </c>
      <c r="AY30" s="81">
        <f>(DATA!BY33/DATA!Y33)*100</f>
        <v>0.5580357142857143</v>
      </c>
      <c r="AZ30" s="81">
        <f>(DATA!BZ33/DATA!Z33)*100</f>
        <v>0.23529411764705879</v>
      </c>
      <c r="BA30" s="81">
        <f>(DATA!CA33/DATA!AA33)*100</f>
        <v>0</v>
      </c>
      <c r="BB30" s="62" t="str">
        <f>IF(DATA!CB33&gt;0,(DATA!CB33/DATA!BO33)*100,"NA")</f>
        <v>NA</v>
      </c>
      <c r="BC30" s="82" t="str">
        <f>IF(DATA!CC33&gt;0,(DATA!CC33/DATA!BP33)*100,"NA")</f>
        <v>NA</v>
      </c>
      <c r="BD30" s="82" t="str">
        <f>IF(DATA!CD33&gt;0,(DATA!CD33/DATA!BQ33)*100,"NA")</f>
        <v>NA</v>
      </c>
      <c r="BE30" s="82" t="str">
        <f>IF(DATA!CE33&gt;0,(DATA!CE33/DATA!BR33)*100,"NA")</f>
        <v>NA</v>
      </c>
      <c r="BF30" s="82" t="str">
        <f>IF(DATA!CF33&gt;0,(DATA!CF33/DATA!BS33)*100,"NA")</f>
        <v>NA</v>
      </c>
      <c r="BG30" s="82" t="str">
        <f>IF(DATA!CG33&gt;0,(DATA!CG33/DATA!BT33)*100,"NA")</f>
        <v>NA</v>
      </c>
      <c r="BH30" s="82" t="str">
        <f>IF(DATA!CH33&gt;0,(DATA!CH33/DATA!BU33)*100,"NA")</f>
        <v>NA</v>
      </c>
      <c r="BI30" s="82" t="str">
        <f>IF(DATA!CI33&gt;0,(DATA!CI33/DATA!BV33)*100,"NA")</f>
        <v>NA</v>
      </c>
      <c r="BJ30" s="82" t="str">
        <f>IF(DATA!CJ33&gt;0,(DATA!CJ33/DATA!BW33)*100,"NA")</f>
        <v>NA</v>
      </c>
      <c r="BK30" s="82" t="str">
        <f>IF(DATA!CK33&gt;0,(DATA!CK33/DATA!BX33)*100,"NA")</f>
        <v>NA</v>
      </c>
      <c r="BL30" s="82" t="str">
        <f>IF(DATA!CL33&gt;0,(DATA!CL33/DATA!BY33)*100,"NA")</f>
        <v>NA</v>
      </c>
      <c r="BM30" s="82" t="str">
        <f>IF(DATA!CM33&gt;0,(DATA!CM33/DATA!BZ33)*100,"NA")</f>
        <v>NA</v>
      </c>
      <c r="BN30" s="82" t="str">
        <f>IF(DATA!CN33&gt;0,(DATA!CN33/DATA!CA33)*100,"NA")</f>
        <v>NA</v>
      </c>
      <c r="BO30" s="57">
        <f>(DATA!CO33/DATA!O33)*100</f>
        <v>0.56497175141242939</v>
      </c>
      <c r="BP30" s="81">
        <f>(DATA!CP33/DATA!P33)*100</f>
        <v>0.67796610169491522</v>
      </c>
      <c r="BQ30" s="81">
        <f>(DATA!CQ33/DATA!Q33)*100</f>
        <v>0.78125</v>
      </c>
      <c r="BR30" s="81">
        <f>(DATA!CR33/DATA!R33)*100</f>
        <v>0.37037037037037041</v>
      </c>
      <c r="BS30" s="81">
        <f>(DATA!CS33/DATA!S33)*100</f>
        <v>0</v>
      </c>
      <c r="BT30" s="81">
        <f>(DATA!CT33/DATA!T33)*100</f>
        <v>0</v>
      </c>
      <c r="BU30" s="81">
        <f>(DATA!CU33/DATA!U33)*100</f>
        <v>0.303951367781155</v>
      </c>
      <c r="BV30" s="81">
        <f>(DATA!CV33/DATA!V33)*100</f>
        <v>0</v>
      </c>
      <c r="BW30" s="81">
        <f>(DATA!CW33/DATA!W33)*100</f>
        <v>0.3968253968253968</v>
      </c>
      <c r="BX30" s="81">
        <f>(DATA!CX33/DATA!X33)*100</f>
        <v>0.96969696969696972</v>
      </c>
      <c r="BY30" s="81">
        <f>(DATA!CY33/DATA!Y33)*100</f>
        <v>1.4508928571428572</v>
      </c>
      <c r="BZ30" s="81">
        <f>(DATA!CZ33/DATA!Z33)*100</f>
        <v>1.6470588235294119</v>
      </c>
      <c r="CA30" s="81">
        <f>(DATA!DA33/DATA!AA33)*100</f>
        <v>2.4350649350649354</v>
      </c>
      <c r="CB30" s="57">
        <f>(DATA!DB33/DATA!O33)*100</f>
        <v>0</v>
      </c>
      <c r="CC30" s="81">
        <f>(DATA!DC33/DATA!P33)*100</f>
        <v>0</v>
      </c>
      <c r="CD30" s="81">
        <f>(DATA!DD33/DATA!Q33)*100</f>
        <v>0</v>
      </c>
      <c r="CE30" s="81">
        <f>(DATA!DE33/DATA!R33)*100</f>
        <v>0</v>
      </c>
      <c r="CF30" s="81">
        <f>(DATA!DF33/DATA!S33)*100</f>
        <v>0</v>
      </c>
      <c r="CG30" s="81">
        <f>(DATA!DG33/DATA!T33)*100</f>
        <v>0</v>
      </c>
      <c r="CH30" s="81">
        <f>(DATA!DH33/DATA!U33)*100</f>
        <v>0</v>
      </c>
      <c r="CI30" s="81">
        <f>(DATA!DI33/DATA!V33)*100</f>
        <v>0</v>
      </c>
      <c r="CJ30" s="81">
        <f>(DATA!DJ33/DATA!W33)*100</f>
        <v>0.3968253968253968</v>
      </c>
      <c r="CK30" s="81">
        <f>(DATA!DK33/DATA!X33)*100</f>
        <v>0.84848484848484862</v>
      </c>
      <c r="CL30" s="81">
        <f>(DATA!DL33/DATA!Y33)*100</f>
        <v>1.1160714285714286</v>
      </c>
      <c r="CM30" s="81">
        <f>(DATA!DM33/DATA!Z33)*100</f>
        <v>1.5294117647058825</v>
      </c>
      <c r="CN30" s="81">
        <f>(DATA!DN33/DATA!AA33)*100</f>
        <v>1.4610389610389609</v>
      </c>
      <c r="CO30" s="57">
        <f>(DATA!DO33/DATA!O33)*100</f>
        <v>1.977401129943503</v>
      </c>
      <c r="CP30" s="81">
        <f>(DATA!DP33/DATA!P33)*100</f>
        <v>1.6949152542372881</v>
      </c>
      <c r="CQ30" s="81">
        <f>(DATA!DQ33/DATA!Q33)*100</f>
        <v>2.34375</v>
      </c>
      <c r="CR30" s="81">
        <f>(DATA!DR33/DATA!R33)*100</f>
        <v>3.3333333333333335</v>
      </c>
      <c r="CS30" s="81">
        <f>(DATA!DS33/DATA!S33)*100</f>
        <v>1.6304347826086956</v>
      </c>
      <c r="CT30" s="81">
        <f>(DATA!DT33/DATA!T33)*100</f>
        <v>2.3809523809523809</v>
      </c>
      <c r="CU30" s="81">
        <f>(DATA!DU33/DATA!U33)*100</f>
        <v>1.8237082066869299</v>
      </c>
      <c r="CV30" s="81">
        <f>(DATA!DV33/DATA!V33)*100</f>
        <v>1.2396694214876034</v>
      </c>
      <c r="CW30" s="81">
        <f>(DATA!DW33/DATA!W33)*100</f>
        <v>1.984126984126984</v>
      </c>
      <c r="CX30" s="81">
        <f>(DATA!DX33/DATA!X33)*100</f>
        <v>3.1515151515151518</v>
      </c>
      <c r="CY30" s="81">
        <f>(DATA!DY33/DATA!Y33)*100</f>
        <v>4.0178571428571432</v>
      </c>
      <c r="CZ30" s="81">
        <f>(DATA!DZ33/DATA!Z33)*100</f>
        <v>3.5294117647058822</v>
      </c>
      <c r="DA30" s="81">
        <f>(DATA!EA33/DATA!AA33)*100</f>
        <v>3.5714285714285712</v>
      </c>
      <c r="DB30" s="64">
        <f t="shared" si="26"/>
        <v>100</v>
      </c>
      <c r="DC30" s="83">
        <f t="shared" si="27"/>
        <v>100</v>
      </c>
      <c r="DD30" s="83">
        <f t="shared" si="28"/>
        <v>100</v>
      </c>
      <c r="DE30" s="83">
        <f t="shared" si="29"/>
        <v>100</v>
      </c>
      <c r="DF30" s="83">
        <f t="shared" si="30"/>
        <v>100</v>
      </c>
      <c r="DG30" s="83">
        <f t="shared" si="31"/>
        <v>100</v>
      </c>
      <c r="DH30" s="83">
        <f t="shared" si="32"/>
        <v>100</v>
      </c>
      <c r="DI30" s="83">
        <f t="shared" si="33"/>
        <v>100</v>
      </c>
      <c r="DJ30" s="83">
        <f t="shared" si="34"/>
        <v>100</v>
      </c>
      <c r="DK30" s="83">
        <f t="shared" si="35"/>
        <v>100</v>
      </c>
      <c r="DL30" s="83">
        <f t="shared" si="36"/>
        <v>100</v>
      </c>
      <c r="DM30" s="83">
        <f t="shared" si="37"/>
        <v>100</v>
      </c>
      <c r="DN30" s="83">
        <f t="shared" si="37"/>
        <v>100</v>
      </c>
      <c r="DO30" s="64">
        <f t="shared" si="38"/>
        <v>100</v>
      </c>
      <c r="DP30" s="83">
        <f t="shared" si="39"/>
        <v>100.00000000000001</v>
      </c>
      <c r="DQ30" s="83">
        <f t="shared" si="40"/>
        <v>100</v>
      </c>
      <c r="DR30" s="83">
        <f t="shared" si="41"/>
        <v>99.999999999999986</v>
      </c>
      <c r="DS30" s="83">
        <f t="shared" si="42"/>
        <v>100.00000000000001</v>
      </c>
      <c r="DT30" s="83">
        <f t="shared" si="43"/>
        <v>100</v>
      </c>
      <c r="DU30" s="83">
        <f t="shared" si="44"/>
        <v>100</v>
      </c>
      <c r="DV30" s="83">
        <f t="shared" si="45"/>
        <v>100.00000000000001</v>
      </c>
      <c r="DW30" s="83">
        <f t="shared" si="46"/>
        <v>99.999999999999986</v>
      </c>
      <c r="DX30" s="83">
        <f t="shared" si="47"/>
        <v>100</v>
      </c>
      <c r="DY30" s="83">
        <f t="shared" si="48"/>
        <v>100</v>
      </c>
      <c r="DZ30" s="83">
        <f t="shared" si="49"/>
        <v>99.999999999999986</v>
      </c>
      <c r="EA30" s="83">
        <f t="shared" si="49"/>
        <v>100</v>
      </c>
    </row>
    <row r="31" spans="1:131">
      <c r="A31" s="80" t="str">
        <f>+DATA!A34</f>
        <v>Nevada</v>
      </c>
      <c r="B31" s="81">
        <f>(DATA!AB34/DATA!B34)*100</f>
        <v>65.363128491620117</v>
      </c>
      <c r="C31" s="81">
        <f>(DATA!AC34/DATA!C34)*100</f>
        <v>62.456140350877199</v>
      </c>
      <c r="D31" s="81">
        <f>(DATA!AD34/DATA!D34)*100</f>
        <v>59.589041095890416</v>
      </c>
      <c r="E31" s="81">
        <f>(DATA!AE34/DATA!E34)*100</f>
        <v>54.573170731707322</v>
      </c>
      <c r="F31" s="81">
        <f>(DATA!AF34/DATA!F34)*100</f>
        <v>49.193548387096776</v>
      </c>
      <c r="G31" s="81">
        <f>(DATA!AG34/DATA!G34)*100</f>
        <v>50.480769230769226</v>
      </c>
      <c r="H31" s="81">
        <f>(DATA!AH34/DATA!H34)*100</f>
        <v>52.647975077881611</v>
      </c>
      <c r="I31" s="81">
        <f>(DATA!AI34/DATA!I34)*100</f>
        <v>60.106382978723403</v>
      </c>
      <c r="J31" s="81">
        <f>(DATA!AJ34/DATA!J34)*100</f>
        <v>57.894736842105267</v>
      </c>
      <c r="K31" s="81">
        <f>(DATA!AK34/DATA!K34)*100</f>
        <v>60.924369747899156</v>
      </c>
      <c r="L31" s="81">
        <f>(DATA!AL34/DATA!L34)*100</f>
        <v>58.07692307692308</v>
      </c>
      <c r="M31" s="81">
        <f>(DATA!AM34/DATA!M34)*100</f>
        <v>51.863354037267086</v>
      </c>
      <c r="N31" s="81">
        <f>(DATA!AN34/DATA!N34)*100</f>
        <v>50.985915492957744</v>
      </c>
      <c r="O31" s="57">
        <f>(DATA!AO34/DATA!B34)*100</f>
        <v>34.63687150837989</v>
      </c>
      <c r="P31" s="58">
        <f>(DATA!AP34/DATA!C34)*100</f>
        <v>37.543859649122808</v>
      </c>
      <c r="Q31" s="58">
        <f>(DATA!AQ34/DATA!D34)*100</f>
        <v>40.410958904109592</v>
      </c>
      <c r="R31" s="58">
        <f>(DATA!AR34/DATA!E34)*100</f>
        <v>45.426829268292686</v>
      </c>
      <c r="S31" s="58">
        <f>(DATA!AS34/DATA!F34)*100</f>
        <v>50.806451612903224</v>
      </c>
      <c r="T31" s="58">
        <f>(DATA!AT34/DATA!G34)*100</f>
        <v>49.519230769230774</v>
      </c>
      <c r="U31" s="58">
        <f>(DATA!AU34/DATA!H34)*100</f>
        <v>47.352024922118382</v>
      </c>
      <c r="V31" s="58">
        <f>(DATA!AV34/DATA!I34)*100</f>
        <v>39.893617021276597</v>
      </c>
      <c r="W31" s="58">
        <f>(DATA!AW34/DATA!J34)*100</f>
        <v>42.105263157894733</v>
      </c>
      <c r="X31" s="58">
        <f>(DATA!AX34/DATA!K34)*100</f>
        <v>39.075630252100844</v>
      </c>
      <c r="Y31" s="58">
        <f>(DATA!AY34/DATA!L34)*100</f>
        <v>41.923076923076927</v>
      </c>
      <c r="Z31" s="58">
        <f>(DATA!AZ34/DATA!M34)*100</f>
        <v>48.136645962732921</v>
      </c>
      <c r="AA31" s="58">
        <f>(DATA!BA34/DATA!N34)*100</f>
        <v>49.014084507042256</v>
      </c>
      <c r="AB31" s="57">
        <f>(DATA!BB34/DATA!O34)*100</f>
        <v>94.413407821229043</v>
      </c>
      <c r="AC31" s="58">
        <f>(DATA!BC34/DATA!P34)*100</f>
        <v>92.280701754385959</v>
      </c>
      <c r="AD31" s="58">
        <f>(DATA!BD34/DATA!Q34)*100</f>
        <v>92.334494773519154</v>
      </c>
      <c r="AE31" s="58">
        <f>(DATA!BE34/DATA!R34)*100</f>
        <v>89.263803680981596</v>
      </c>
      <c r="AF31" s="58">
        <f>(DATA!BF34/DATA!S34)*100</f>
        <v>85.020242914979761</v>
      </c>
      <c r="AG31" s="58">
        <f>(DATA!BG34/DATA!T34)*100</f>
        <v>83.535108958837768</v>
      </c>
      <c r="AH31" s="58">
        <f>(DATA!BH34/DATA!U34)*100</f>
        <v>88.785046728971963</v>
      </c>
      <c r="AI31" s="58">
        <f>(DATA!BI34/DATA!V34)*100</f>
        <v>67.021276595744681</v>
      </c>
      <c r="AJ31" s="58">
        <f>(DATA!BJ34/DATA!W34)*100</f>
        <v>87.89473684210526</v>
      </c>
      <c r="AK31" s="58">
        <f>(DATA!BK34/DATA!X34)*100</f>
        <v>80.672268907563023</v>
      </c>
      <c r="AL31" s="58">
        <f>(DATA!BL34/DATA!Y34)*100</f>
        <v>79.230769230769226</v>
      </c>
      <c r="AM31" s="58">
        <f>(DATA!BM34/DATA!Z34)*100</f>
        <v>79.750778816199372</v>
      </c>
      <c r="AN31" s="58">
        <f>(DATA!BN34/DATA!AA34)*100</f>
        <v>72.07977207977207</v>
      </c>
      <c r="AO31" s="57">
        <f>(DATA!BO34/DATA!O34)*100</f>
        <v>1.6759776536312849</v>
      </c>
      <c r="AP31" s="81">
        <f>(DATA!BP34/DATA!P34)*100</f>
        <v>2.807017543859649</v>
      </c>
      <c r="AQ31" s="81">
        <f>(DATA!BQ34/DATA!Q34)*100</f>
        <v>2.7874564459930316</v>
      </c>
      <c r="AR31" s="81">
        <f>(DATA!BR34/DATA!R34)*100</f>
        <v>4.9079754601226995</v>
      </c>
      <c r="AS31" s="81">
        <f>(DATA!BS34/DATA!S34)*100</f>
        <v>6.6801619433198383</v>
      </c>
      <c r="AT31" s="81">
        <f>(DATA!BT34/DATA!T34)*100</f>
        <v>7.021791767554479</v>
      </c>
      <c r="AU31" s="81">
        <f>(DATA!BU34/DATA!U34)*100</f>
        <v>4.6728971962616823</v>
      </c>
      <c r="AV31" s="81">
        <f>(DATA!BV34/DATA!V34)*100</f>
        <v>6.3829787234042552</v>
      </c>
      <c r="AW31" s="81">
        <f>(DATA!BW34/DATA!W34)*100</f>
        <v>5.2631578947368416</v>
      </c>
      <c r="AX31" s="81">
        <f>(DATA!BX34/DATA!X34)*100</f>
        <v>4.6218487394957988</v>
      </c>
      <c r="AY31" s="81">
        <f>(DATA!BY34/DATA!Y34)*100</f>
        <v>4.6153846153846159</v>
      </c>
      <c r="AZ31" s="81">
        <f>(DATA!BZ34/DATA!Z34)*100</f>
        <v>4.9844236760124607</v>
      </c>
      <c r="BA31" s="81">
        <f>(DATA!CA34/DATA!AA34)*100</f>
        <v>9.4017094017094021</v>
      </c>
      <c r="BB31" s="62" t="str">
        <f>IF(DATA!CB34&gt;0,(DATA!CB34/DATA!BO34)*100,"NA")</f>
        <v>NA</v>
      </c>
      <c r="BC31" s="82" t="str">
        <f>IF(DATA!CC34&gt;0,(DATA!CC34/DATA!BP34)*100,"NA")</f>
        <v>NA</v>
      </c>
      <c r="BD31" s="82" t="str">
        <f>IF(DATA!CD34&gt;0,(DATA!CD34/DATA!BQ34)*100,"NA")</f>
        <v>NA</v>
      </c>
      <c r="BE31" s="82" t="str">
        <f>IF(DATA!CE34&gt;0,(DATA!CE34/DATA!BR34)*100,"NA")</f>
        <v>NA</v>
      </c>
      <c r="BF31" s="82" t="str">
        <f>IF(DATA!CF34&gt;0,(DATA!CF34/DATA!BS34)*100,"NA")</f>
        <v>NA</v>
      </c>
      <c r="BG31" s="82" t="str">
        <f>IF(DATA!CG34&gt;0,(DATA!CG34/DATA!BT34)*100,"NA")</f>
        <v>NA</v>
      </c>
      <c r="BH31" s="82" t="str">
        <f>IF(DATA!CH34&gt;0,(DATA!CH34/DATA!BU34)*100,"NA")</f>
        <v>NA</v>
      </c>
      <c r="BI31" s="82" t="str">
        <f>IF(DATA!CI34&gt;0,(DATA!CI34/DATA!BV34)*100,"NA")</f>
        <v>NA</v>
      </c>
      <c r="BJ31" s="82" t="str">
        <f>IF(DATA!CJ34&gt;0,(DATA!CJ34/DATA!BW34)*100,"NA")</f>
        <v>NA</v>
      </c>
      <c r="BK31" s="82" t="str">
        <f>IF(DATA!CK34&gt;0,(DATA!CK34/DATA!BX34)*100,"NA")</f>
        <v>NA</v>
      </c>
      <c r="BL31" s="82" t="str">
        <f>IF(DATA!CL34&gt;0,(DATA!CL34/DATA!BY34)*100,"NA")</f>
        <v>NA</v>
      </c>
      <c r="BM31" s="82" t="str">
        <f>IF(DATA!CM34&gt;0,(DATA!CM34/DATA!BZ34)*100,"NA")</f>
        <v>NA</v>
      </c>
      <c r="BN31" s="82" t="str">
        <f>IF(DATA!CN34&gt;0,(DATA!CN34/DATA!CA34)*100,"NA")</f>
        <v>NA</v>
      </c>
      <c r="BO31" s="57">
        <f>(DATA!CO34/DATA!O34)*100</f>
        <v>2.2346368715083798</v>
      </c>
      <c r="BP31" s="81">
        <f>(DATA!CP34/DATA!P34)*100</f>
        <v>2.4561403508771931</v>
      </c>
      <c r="BQ31" s="81">
        <f>(DATA!CQ34/DATA!Q34)*100</f>
        <v>2.7874564459930316</v>
      </c>
      <c r="BR31" s="81">
        <f>(DATA!CR34/DATA!R34)*100</f>
        <v>3.9877300613496933</v>
      </c>
      <c r="BS31" s="81">
        <f>(DATA!CS34/DATA!S34)*100</f>
        <v>5.0607287449392713</v>
      </c>
      <c r="BT31" s="81">
        <f>(DATA!CT34/DATA!T34)*100</f>
        <v>5.5690072639225177</v>
      </c>
      <c r="BU31" s="81">
        <f>(DATA!CU34/DATA!U34)*100</f>
        <v>4.361370716510903</v>
      </c>
      <c r="BV31" s="81">
        <f>(DATA!CV34/DATA!V34)*100</f>
        <v>3.7234042553191489</v>
      </c>
      <c r="BW31" s="81">
        <f>(DATA!CW34/DATA!W34)*100</f>
        <v>3.6842105263157889</v>
      </c>
      <c r="BX31" s="81">
        <f>(DATA!CX34/DATA!X34)*100</f>
        <v>7.1428571428571423</v>
      </c>
      <c r="BY31" s="81">
        <f>(DATA!CY34/DATA!Y34)*100</f>
        <v>7.3076923076923084</v>
      </c>
      <c r="BZ31" s="81">
        <f>(DATA!CZ34/DATA!Z34)*100</f>
        <v>6.8535825545171329</v>
      </c>
      <c r="CA31" s="81">
        <f>(DATA!DA34/DATA!AA34)*100</f>
        <v>7.9772079772079767</v>
      </c>
      <c r="CB31" s="57">
        <f>(DATA!DB34/DATA!O34)*100</f>
        <v>0</v>
      </c>
      <c r="CC31" s="81">
        <f>(DATA!DC34/DATA!P34)*100</f>
        <v>0</v>
      </c>
      <c r="CD31" s="81">
        <f>(DATA!DD34/DATA!Q34)*100</f>
        <v>0</v>
      </c>
      <c r="CE31" s="81">
        <f>(DATA!DE34/DATA!R34)*100</f>
        <v>0</v>
      </c>
      <c r="CF31" s="81">
        <f>(DATA!DF34/DATA!S34)*100</f>
        <v>0</v>
      </c>
      <c r="CG31" s="81">
        <f>(DATA!DG34/DATA!T34)*100</f>
        <v>0</v>
      </c>
      <c r="CH31" s="81">
        <f>(DATA!DH34/DATA!U34)*100</f>
        <v>0</v>
      </c>
      <c r="CI31" s="81">
        <f>(DATA!DI34/DATA!V34)*100</f>
        <v>0</v>
      </c>
      <c r="CJ31" s="81">
        <f>(DATA!DJ34/DATA!W34)*100</f>
        <v>0</v>
      </c>
      <c r="CK31" s="81">
        <f>(DATA!DK34/DATA!X34)*100</f>
        <v>0.84033613445378152</v>
      </c>
      <c r="CL31" s="81">
        <f>(DATA!DL34/DATA!Y34)*100</f>
        <v>1.153846153846154</v>
      </c>
      <c r="CM31" s="81">
        <f>(DATA!DM34/DATA!Z34)*100</f>
        <v>2.1806853582554515</v>
      </c>
      <c r="CN31" s="81">
        <f>(DATA!DN34/DATA!AA34)*100</f>
        <v>2.8490028490028489</v>
      </c>
      <c r="CO31" s="57">
        <f>(DATA!DO34/DATA!O34)*100</f>
        <v>1.6759776536312849</v>
      </c>
      <c r="CP31" s="81">
        <f>(DATA!DP34/DATA!P34)*100</f>
        <v>2.4561403508771931</v>
      </c>
      <c r="CQ31" s="81">
        <f>(DATA!DQ34/DATA!Q34)*100</f>
        <v>2.0905923344947737</v>
      </c>
      <c r="CR31" s="81">
        <f>(DATA!DR34/DATA!R34)*100</f>
        <v>1.8404907975460123</v>
      </c>
      <c r="CS31" s="81">
        <f>(DATA!DS34/DATA!S34)*100</f>
        <v>3.2388663967611335</v>
      </c>
      <c r="CT31" s="81">
        <f>(DATA!DT34/DATA!T34)*100</f>
        <v>3.87409200968523</v>
      </c>
      <c r="CU31" s="81">
        <f>(DATA!DU34/DATA!U34)*100</f>
        <v>2.1806853582554515</v>
      </c>
      <c r="CV31" s="81">
        <f>(DATA!DV34/DATA!V34)*100</f>
        <v>22.872340425531913</v>
      </c>
      <c r="CW31" s="81">
        <f>(DATA!DW34/DATA!W34)*100</f>
        <v>3.1578947368421053</v>
      </c>
      <c r="CX31" s="81">
        <f>(DATA!DX34/DATA!X34)*100</f>
        <v>6.7226890756302522</v>
      </c>
      <c r="CY31" s="81">
        <f>(DATA!DY34/DATA!Y34)*100</f>
        <v>7.6923076923076925</v>
      </c>
      <c r="CZ31" s="81">
        <f>(DATA!DZ34/DATA!Z34)*100</f>
        <v>6.2305295950155761</v>
      </c>
      <c r="DA31" s="81">
        <f>(DATA!EA34/DATA!AA34)*100</f>
        <v>7.6923076923076925</v>
      </c>
      <c r="DB31" s="64">
        <f t="shared" si="26"/>
        <v>100</v>
      </c>
      <c r="DC31" s="83">
        <f t="shared" si="27"/>
        <v>100</v>
      </c>
      <c r="DD31" s="83">
        <f t="shared" si="28"/>
        <v>100</v>
      </c>
      <c r="DE31" s="83">
        <f t="shared" si="29"/>
        <v>100</v>
      </c>
      <c r="DF31" s="83">
        <f t="shared" si="30"/>
        <v>100</v>
      </c>
      <c r="DG31" s="83">
        <f t="shared" si="31"/>
        <v>100</v>
      </c>
      <c r="DH31" s="83">
        <f t="shared" si="32"/>
        <v>100</v>
      </c>
      <c r="DI31" s="83">
        <f t="shared" si="33"/>
        <v>100</v>
      </c>
      <c r="DJ31" s="83">
        <f t="shared" si="34"/>
        <v>100</v>
      </c>
      <c r="DK31" s="83">
        <f t="shared" si="35"/>
        <v>100</v>
      </c>
      <c r="DL31" s="83">
        <f t="shared" si="36"/>
        <v>100</v>
      </c>
      <c r="DM31" s="83">
        <f t="shared" si="37"/>
        <v>100</v>
      </c>
      <c r="DN31" s="83">
        <f t="shared" si="37"/>
        <v>100</v>
      </c>
      <c r="DO31" s="64">
        <f t="shared" si="38"/>
        <v>99.999999999999986</v>
      </c>
      <c r="DP31" s="83">
        <f t="shared" si="39"/>
        <v>99.999999999999986</v>
      </c>
      <c r="DQ31" s="83">
        <f t="shared" si="40"/>
        <v>99.999999999999986</v>
      </c>
      <c r="DR31" s="83">
        <f t="shared" si="41"/>
        <v>100</v>
      </c>
      <c r="DS31" s="83">
        <f t="shared" si="42"/>
        <v>100.00000000000001</v>
      </c>
      <c r="DT31" s="83">
        <f t="shared" si="43"/>
        <v>99.999999999999986</v>
      </c>
      <c r="DU31" s="83">
        <f t="shared" si="44"/>
        <v>100</v>
      </c>
      <c r="DV31" s="83">
        <f t="shared" si="45"/>
        <v>100</v>
      </c>
      <c r="DW31" s="83">
        <f t="shared" si="46"/>
        <v>100</v>
      </c>
      <c r="DX31" s="83">
        <f t="shared" si="47"/>
        <v>100</v>
      </c>
      <c r="DY31" s="83">
        <f t="shared" si="48"/>
        <v>100</v>
      </c>
      <c r="DZ31" s="83">
        <f t="shared" si="49"/>
        <v>99.999999999999986</v>
      </c>
      <c r="EA31" s="83">
        <f t="shared" si="49"/>
        <v>99.999999999999986</v>
      </c>
    </row>
    <row r="32" spans="1:131">
      <c r="A32" s="80" t="str">
        <f>+DATA!A35</f>
        <v>New Mexico</v>
      </c>
      <c r="B32" s="81">
        <f>(DATA!AB35/DATA!B35)*100</f>
        <v>72.125435540069688</v>
      </c>
      <c r="C32" s="81">
        <f>(DATA!AC35/DATA!C35)*100</f>
        <v>62.538699690402474</v>
      </c>
      <c r="D32" s="81">
        <f>(DATA!AD35/DATA!D35)*100</f>
        <v>66.826923076923066</v>
      </c>
      <c r="E32" s="81">
        <f>(DATA!AE35/DATA!E35)*100</f>
        <v>63.636363636363633</v>
      </c>
      <c r="F32" s="81">
        <f>(DATA!AF35/DATA!F35)*100</f>
        <v>56.084656084656082</v>
      </c>
      <c r="G32" s="81">
        <f>(DATA!AG35/DATA!G35)*100</f>
        <v>54.501216545012163</v>
      </c>
      <c r="H32" s="81">
        <f>(DATA!AH35/DATA!H35)*100</f>
        <v>47.023809523809526</v>
      </c>
      <c r="I32" s="81">
        <f>(DATA!AI35/DATA!I35)*100</f>
        <v>56.010928961748633</v>
      </c>
      <c r="J32" s="81">
        <f>(DATA!AJ35/DATA!J35)*100</f>
        <v>53.264094955489618</v>
      </c>
      <c r="K32" s="81">
        <f>(DATA!AK35/DATA!K35)*100</f>
        <v>56.738768718802</v>
      </c>
      <c r="L32" s="81">
        <f>(DATA!AL35/DATA!L35)*100</f>
        <v>41.761658031088082</v>
      </c>
      <c r="M32" s="81">
        <f>(DATA!AM35/DATA!M35)*100</f>
        <v>42.300556586270872</v>
      </c>
      <c r="N32" s="81">
        <f>(DATA!AN35/DATA!N35)*100</f>
        <v>43.831494483450349</v>
      </c>
      <c r="O32" s="57">
        <f>(DATA!AO35/DATA!B35)*100</f>
        <v>27.874564459930312</v>
      </c>
      <c r="P32" s="58">
        <f>(DATA!AP35/DATA!C35)*100</f>
        <v>37.461300309597526</v>
      </c>
      <c r="Q32" s="58">
        <f>(DATA!AQ35/DATA!D35)*100</f>
        <v>33.17307692307692</v>
      </c>
      <c r="R32" s="58">
        <f>(DATA!AR35/DATA!E35)*100</f>
        <v>36.363636363636367</v>
      </c>
      <c r="S32" s="58">
        <f>(DATA!AS35/DATA!F35)*100</f>
        <v>43.915343915343911</v>
      </c>
      <c r="T32" s="58">
        <f>(DATA!AT35/DATA!G35)*100</f>
        <v>45.498783454987837</v>
      </c>
      <c r="U32" s="58">
        <f>(DATA!AU35/DATA!H35)*100</f>
        <v>52.976190476190474</v>
      </c>
      <c r="V32" s="58">
        <f>(DATA!AV35/DATA!I35)*100</f>
        <v>43.989071038251367</v>
      </c>
      <c r="W32" s="58">
        <f>(DATA!AW35/DATA!J35)*100</f>
        <v>46.735905044510382</v>
      </c>
      <c r="X32" s="58">
        <f>(DATA!AX35/DATA!K35)*100</f>
        <v>43.261231281198</v>
      </c>
      <c r="Y32" s="58">
        <f>(DATA!AY35/DATA!L35)*100</f>
        <v>58.238341968911925</v>
      </c>
      <c r="Z32" s="58">
        <f>(DATA!AZ35/DATA!M35)*100</f>
        <v>57.699443413729121</v>
      </c>
      <c r="AA32" s="58">
        <f>(DATA!BA35/DATA!N35)*100</f>
        <v>56.168505516549651</v>
      </c>
      <c r="AB32" s="57">
        <f>(DATA!BB35/DATA!O35)*100</f>
        <v>69.337979094076658</v>
      </c>
      <c r="AC32" s="58">
        <f>(DATA!BC35/DATA!P35)*100</f>
        <v>64.285714285714292</v>
      </c>
      <c r="AD32" s="58">
        <f>(DATA!BD35/DATA!Q35)*100</f>
        <v>65.979381443298962</v>
      </c>
      <c r="AE32" s="58">
        <f>(DATA!BE35/DATA!R35)*100</f>
        <v>65.798045602605853</v>
      </c>
      <c r="AF32" s="58">
        <f>(DATA!BF35/DATA!S35)*100</f>
        <v>73.235685752330227</v>
      </c>
      <c r="AG32" s="58">
        <f>(DATA!BG35/DATA!T35)*100</f>
        <v>69.164619164619168</v>
      </c>
      <c r="AH32" s="58">
        <f>(DATA!BH35/DATA!U35)*100</f>
        <v>71.604938271604937</v>
      </c>
      <c r="AI32" s="58">
        <f>(DATA!BI35/DATA!V35)*100</f>
        <v>65.79710144927536</v>
      </c>
      <c r="AJ32" s="58">
        <f>(DATA!BJ35/DATA!W35)*100</f>
        <v>64.043209876543202</v>
      </c>
      <c r="AK32" s="58">
        <f>(DATA!BK35/DATA!X35)*100</f>
        <v>62.827225130890049</v>
      </c>
      <c r="AL32" s="58">
        <f>(DATA!BL35/DATA!Y35)*100</f>
        <v>62.5</v>
      </c>
      <c r="AM32" s="58">
        <f>(DATA!BM35/DATA!Z35)*100</f>
        <v>60.623229461756381</v>
      </c>
      <c r="AN32" s="58">
        <f>(DATA!BN35/DATA!AA35)*100</f>
        <v>58.418891170431209</v>
      </c>
      <c r="AO32" s="57">
        <f>(DATA!BO35/DATA!O35)*100</f>
        <v>2.4390243902439024</v>
      </c>
      <c r="AP32" s="81">
        <f>(DATA!BP35/DATA!P35)*100</f>
        <v>2.4844720496894408</v>
      </c>
      <c r="AQ32" s="81">
        <f>(DATA!BQ35/DATA!Q35)*100</f>
        <v>3.0927835051546393</v>
      </c>
      <c r="AR32" s="81">
        <f>(DATA!BR35/DATA!R35)*100</f>
        <v>2.9315960912052117</v>
      </c>
      <c r="AS32" s="81">
        <f>(DATA!BS35/DATA!S35)*100</f>
        <v>1.5978695073235687</v>
      </c>
      <c r="AT32" s="81">
        <f>(DATA!BT35/DATA!T35)*100</f>
        <v>1.4742014742014742</v>
      </c>
      <c r="AU32" s="81">
        <f>(DATA!BU35/DATA!U35)*100</f>
        <v>1.728395061728395</v>
      </c>
      <c r="AV32" s="81">
        <f>(DATA!BV35/DATA!V35)*100</f>
        <v>2.0289855072463765</v>
      </c>
      <c r="AW32" s="81">
        <f>(DATA!BW35/DATA!W35)*100</f>
        <v>2.0061728395061729</v>
      </c>
      <c r="AX32" s="81">
        <f>(DATA!BX35/DATA!X35)*100</f>
        <v>3.3158813263525309</v>
      </c>
      <c r="AY32" s="81">
        <f>(DATA!BY35/DATA!Y35)*100</f>
        <v>3.0720338983050848</v>
      </c>
      <c r="AZ32" s="81">
        <f>(DATA!BZ35/DATA!Z35)*100</f>
        <v>2.5495750708215295</v>
      </c>
      <c r="BA32" s="81">
        <f>(DATA!CA35/DATA!AA35)*100</f>
        <v>2.5667351129363447</v>
      </c>
      <c r="BB32" s="62" t="str">
        <f>IF(DATA!CB35&gt;0,(DATA!CB35/DATA!BO35)*100,"NA")</f>
        <v>NA</v>
      </c>
      <c r="BC32" s="82" t="str">
        <f>IF(DATA!CC35&gt;0,(DATA!CC35/DATA!BP35)*100,"NA")</f>
        <v>NA</v>
      </c>
      <c r="BD32" s="82" t="str">
        <f>IF(DATA!CD35&gt;0,(DATA!CD35/DATA!BQ35)*100,"NA")</f>
        <v>NA</v>
      </c>
      <c r="BE32" s="82" t="str">
        <f>IF(DATA!CE35&gt;0,(DATA!CE35/DATA!BR35)*100,"NA")</f>
        <v>NA</v>
      </c>
      <c r="BF32" s="82" t="str">
        <f>IF(DATA!CF35&gt;0,(DATA!CF35/DATA!BS35)*100,"NA")</f>
        <v>NA</v>
      </c>
      <c r="BG32" s="82" t="str">
        <f>IF(DATA!CG35&gt;0,(DATA!CG35/DATA!BT35)*100,"NA")</f>
        <v>NA</v>
      </c>
      <c r="BH32" s="82" t="str">
        <f>IF(DATA!CH35&gt;0,(DATA!CH35/DATA!BU35)*100,"NA")</f>
        <v>NA</v>
      </c>
      <c r="BI32" s="82" t="str">
        <f>IF(DATA!CI35&gt;0,(DATA!CI35/DATA!BV35)*100,"NA")</f>
        <v>NA</v>
      </c>
      <c r="BJ32" s="82" t="str">
        <f>IF(DATA!CJ35&gt;0,(DATA!CJ35/DATA!BW35)*100,"NA")</f>
        <v>NA</v>
      </c>
      <c r="BK32" s="82" t="str">
        <f>IF(DATA!CK35&gt;0,(DATA!CK35/DATA!BX35)*100,"NA")</f>
        <v>NA</v>
      </c>
      <c r="BL32" s="82" t="str">
        <f>IF(DATA!CL35&gt;0,(DATA!CL35/DATA!BY35)*100,"NA")</f>
        <v>NA</v>
      </c>
      <c r="BM32" s="82" t="str">
        <f>IF(DATA!CM35&gt;0,(DATA!CM35/DATA!BZ35)*100,"NA")</f>
        <v>NA</v>
      </c>
      <c r="BN32" s="82" t="str">
        <f>IF(DATA!CN35&gt;0,(DATA!CN35/DATA!CA35)*100,"NA")</f>
        <v>NA</v>
      </c>
      <c r="BO32" s="57">
        <f>(DATA!CO35/DATA!O35)*100</f>
        <v>26.480836236933797</v>
      </c>
      <c r="BP32" s="81">
        <f>(DATA!CP35/DATA!P35)*100</f>
        <v>32.298136645962735</v>
      </c>
      <c r="BQ32" s="81">
        <f>(DATA!CQ35/DATA!Q35)*100</f>
        <v>28.522336769759448</v>
      </c>
      <c r="BR32" s="81">
        <f>(DATA!CR35/DATA!R35)*100</f>
        <v>28.990228013029316</v>
      </c>
      <c r="BS32" s="81">
        <f>(DATA!CS35/DATA!S35)*100</f>
        <v>21.970705725699069</v>
      </c>
      <c r="BT32" s="81">
        <f>(DATA!CT35/DATA!T35)*100</f>
        <v>26.044226044226043</v>
      </c>
      <c r="BU32" s="81">
        <f>(DATA!CU35/DATA!U35)*100</f>
        <v>23.703703703703706</v>
      </c>
      <c r="BV32" s="81">
        <f>(DATA!CV35/DATA!V35)*100</f>
        <v>29.565217391304348</v>
      </c>
      <c r="BW32" s="81">
        <f>(DATA!CW35/DATA!W35)*100</f>
        <v>29.629629629629626</v>
      </c>
      <c r="BX32" s="81">
        <f>(DATA!CX35/DATA!X35)*100</f>
        <v>28.62129144851658</v>
      </c>
      <c r="BY32" s="81">
        <f>(DATA!CY35/DATA!Y35)*100</f>
        <v>29.343220338983052</v>
      </c>
      <c r="BZ32" s="81">
        <f>(DATA!CZ35/DATA!Z35)*100</f>
        <v>31.916902738432483</v>
      </c>
      <c r="CA32" s="81">
        <f>(DATA!DA35/DATA!AA35)*100</f>
        <v>33.7782340862423</v>
      </c>
      <c r="CB32" s="57">
        <f>(DATA!DB35/DATA!O35)*100</f>
        <v>0</v>
      </c>
      <c r="CC32" s="81">
        <f>(DATA!DC35/DATA!P35)*100</f>
        <v>0</v>
      </c>
      <c r="CD32" s="81">
        <f>(DATA!DD35/DATA!Q35)*100</f>
        <v>0</v>
      </c>
      <c r="CE32" s="81">
        <f>(DATA!DE35/DATA!R35)*100</f>
        <v>0</v>
      </c>
      <c r="CF32" s="81">
        <f>(DATA!DF35/DATA!S35)*100</f>
        <v>0</v>
      </c>
      <c r="CG32" s="81">
        <f>(DATA!DG35/DATA!T35)*100</f>
        <v>0</v>
      </c>
      <c r="CH32" s="81">
        <f>(DATA!DH35/DATA!U35)*100</f>
        <v>0</v>
      </c>
      <c r="CI32" s="81">
        <f>(DATA!DI35/DATA!V35)*100</f>
        <v>0</v>
      </c>
      <c r="CJ32" s="81">
        <f>(DATA!DJ35/DATA!W35)*100</f>
        <v>0.46296296296296291</v>
      </c>
      <c r="CK32" s="81">
        <f>(DATA!DK35/DATA!X35)*100</f>
        <v>1.7452006980802792</v>
      </c>
      <c r="CL32" s="81">
        <f>(DATA!DL35/DATA!Y35)*100</f>
        <v>1.0593220338983049</v>
      </c>
      <c r="CM32" s="81">
        <f>(DATA!DM35/DATA!Z35)*100</f>
        <v>1.1331444759206799</v>
      </c>
      <c r="CN32" s="81">
        <f>(DATA!DN35/DATA!AA35)*100</f>
        <v>0.71868583162217659</v>
      </c>
      <c r="CO32" s="57">
        <f>(DATA!DO35/DATA!O35)*100</f>
        <v>1.7421602787456445</v>
      </c>
      <c r="CP32" s="81">
        <f>(DATA!DP35/DATA!P35)*100</f>
        <v>0.93167701863354035</v>
      </c>
      <c r="CQ32" s="81">
        <f>(DATA!DQ35/DATA!Q35)*100</f>
        <v>2.4054982817869419</v>
      </c>
      <c r="CR32" s="81">
        <f>(DATA!DR35/DATA!R35)*100</f>
        <v>2.2801302931596092</v>
      </c>
      <c r="CS32" s="81">
        <f>(DATA!DS35/DATA!S35)*100</f>
        <v>3.1957390146471374</v>
      </c>
      <c r="CT32" s="81">
        <f>(DATA!DT35/DATA!T35)*100</f>
        <v>3.3169533169533167</v>
      </c>
      <c r="CU32" s="81">
        <f>(DATA!DU35/DATA!U35)*100</f>
        <v>2.9629629629629632</v>
      </c>
      <c r="CV32" s="81">
        <f>(DATA!DV35/DATA!V35)*100</f>
        <v>2.6086956521739131</v>
      </c>
      <c r="CW32" s="81">
        <f>(DATA!DW35/DATA!W35)*100</f>
        <v>3.8580246913580245</v>
      </c>
      <c r="CX32" s="81">
        <f>(DATA!DX35/DATA!X35)*100</f>
        <v>3.4904013961605584</v>
      </c>
      <c r="CY32" s="81">
        <f>(DATA!DY35/DATA!Y35)*100</f>
        <v>4.0254237288135588</v>
      </c>
      <c r="CZ32" s="81">
        <f>(DATA!DZ35/DATA!Z35)*100</f>
        <v>3.7771482530689329</v>
      </c>
      <c r="DA32" s="81">
        <f>(DATA!EA35/DATA!AA35)*100</f>
        <v>4.517453798767967</v>
      </c>
      <c r="DB32" s="64">
        <f t="shared" si="26"/>
        <v>100</v>
      </c>
      <c r="DC32" s="83">
        <f t="shared" si="27"/>
        <v>100</v>
      </c>
      <c r="DD32" s="83">
        <f t="shared" si="28"/>
        <v>99.999999999999986</v>
      </c>
      <c r="DE32" s="83">
        <f t="shared" si="29"/>
        <v>100</v>
      </c>
      <c r="DF32" s="83">
        <f t="shared" si="30"/>
        <v>100</v>
      </c>
      <c r="DG32" s="83">
        <f t="shared" si="31"/>
        <v>100</v>
      </c>
      <c r="DH32" s="83">
        <f t="shared" si="32"/>
        <v>100</v>
      </c>
      <c r="DI32" s="83">
        <f t="shared" si="33"/>
        <v>100</v>
      </c>
      <c r="DJ32" s="83">
        <f t="shared" si="34"/>
        <v>100</v>
      </c>
      <c r="DK32" s="83">
        <f t="shared" si="35"/>
        <v>100</v>
      </c>
      <c r="DL32" s="83">
        <f t="shared" si="36"/>
        <v>100</v>
      </c>
      <c r="DM32" s="83">
        <f t="shared" si="37"/>
        <v>100</v>
      </c>
      <c r="DN32" s="83">
        <f t="shared" si="37"/>
        <v>100</v>
      </c>
      <c r="DO32" s="64">
        <f t="shared" si="38"/>
        <v>100</v>
      </c>
      <c r="DP32" s="83">
        <f t="shared" si="39"/>
        <v>100</v>
      </c>
      <c r="DQ32" s="83">
        <f t="shared" si="40"/>
        <v>100</v>
      </c>
      <c r="DR32" s="83">
        <f t="shared" si="41"/>
        <v>99.999999999999986</v>
      </c>
      <c r="DS32" s="83">
        <f t="shared" si="42"/>
        <v>100</v>
      </c>
      <c r="DT32" s="83">
        <f t="shared" si="43"/>
        <v>100</v>
      </c>
      <c r="DU32" s="83">
        <f t="shared" si="44"/>
        <v>100</v>
      </c>
      <c r="DV32" s="83">
        <f t="shared" si="45"/>
        <v>99.999999999999986</v>
      </c>
      <c r="DW32" s="83">
        <f t="shared" si="46"/>
        <v>100</v>
      </c>
      <c r="DX32" s="83">
        <f t="shared" si="47"/>
        <v>100</v>
      </c>
      <c r="DY32" s="83">
        <f t="shared" si="48"/>
        <v>100.00000000000001</v>
      </c>
      <c r="DZ32" s="83">
        <f t="shared" si="49"/>
        <v>100</v>
      </c>
      <c r="EA32" s="83">
        <f t="shared" si="49"/>
        <v>100</v>
      </c>
    </row>
    <row r="33" spans="1:131">
      <c r="A33" s="80" t="str">
        <f>+DATA!A36</f>
        <v>Oregon</v>
      </c>
      <c r="B33" s="81">
        <f>(DATA!AB36/DATA!B36)*100</f>
        <v>74.01315789473685</v>
      </c>
      <c r="C33" s="81">
        <f>(DATA!AC36/DATA!C36)*100</f>
        <v>67.322239031770053</v>
      </c>
      <c r="D33" s="81">
        <f>(DATA!AD36/DATA!D36)*100</f>
        <v>67.986230636833042</v>
      </c>
      <c r="E33" s="81">
        <f>(DATA!AE36/DATA!E36)*100</f>
        <v>66.145833333333343</v>
      </c>
      <c r="F33" s="81">
        <f>(DATA!AF36/DATA!F36)*100</f>
        <v>61.06666666666667</v>
      </c>
      <c r="G33" s="81">
        <f>(DATA!AG36/DATA!G36)*100</f>
        <v>60.722347629796836</v>
      </c>
      <c r="H33" s="81">
        <f>(DATA!AH36/DATA!H36)*100</f>
        <v>61.893764434180142</v>
      </c>
      <c r="I33" s="81">
        <f>(DATA!AI36/DATA!I36)*100</f>
        <v>61.504424778761056</v>
      </c>
      <c r="J33" s="81">
        <f>(DATA!AJ36/DATA!J36)*100</f>
        <v>60.508083140877602</v>
      </c>
      <c r="K33" s="81">
        <f>(DATA!AK36/DATA!K36)*100</f>
        <v>56.340057636887607</v>
      </c>
      <c r="L33" s="81">
        <f>(DATA!AL36/DATA!L36)*100</f>
        <v>55.665722379603402</v>
      </c>
      <c r="M33" s="81">
        <f>(DATA!AM36/DATA!M36)*100</f>
        <v>52.229299363057322</v>
      </c>
      <c r="N33" s="81">
        <f>(DATA!AN36/DATA!N36)*100</f>
        <v>44.687915006640104</v>
      </c>
      <c r="O33" s="57">
        <f>(DATA!AO36/DATA!B36)*100</f>
        <v>25.986842105263158</v>
      </c>
      <c r="P33" s="58">
        <f>(DATA!AP36/DATA!C36)*100</f>
        <v>32.677760968229954</v>
      </c>
      <c r="Q33" s="58">
        <f>(DATA!AQ36/DATA!D36)*100</f>
        <v>32.013769363166958</v>
      </c>
      <c r="R33" s="58">
        <f>(DATA!AR36/DATA!E36)*100</f>
        <v>33.854166666666671</v>
      </c>
      <c r="S33" s="58">
        <f>(DATA!AS36/DATA!F36)*100</f>
        <v>38.93333333333333</v>
      </c>
      <c r="T33" s="58">
        <f>(DATA!AT36/DATA!G36)*100</f>
        <v>39.277652370203157</v>
      </c>
      <c r="U33" s="58">
        <f>(DATA!AU36/DATA!H36)*100</f>
        <v>38.106235565819865</v>
      </c>
      <c r="V33" s="58">
        <f>(DATA!AV36/DATA!I36)*100</f>
        <v>38.495575221238937</v>
      </c>
      <c r="W33" s="58">
        <f>(DATA!AW36/DATA!J36)*100</f>
        <v>39.491916859122398</v>
      </c>
      <c r="X33" s="58">
        <f>(DATA!AX36/DATA!K36)*100</f>
        <v>43.659942363112393</v>
      </c>
      <c r="Y33" s="58">
        <f>(DATA!AY36/DATA!L36)*100</f>
        <v>44.334277620396598</v>
      </c>
      <c r="Z33" s="58">
        <f>(DATA!AZ36/DATA!M36)*100</f>
        <v>47.770700636942678</v>
      </c>
      <c r="AA33" s="58">
        <f>(DATA!BA36/DATA!N36)*100</f>
        <v>55.312084993359889</v>
      </c>
      <c r="AB33" s="57">
        <f>(DATA!BB36/DATA!O36)*100</f>
        <v>96.381578947368425</v>
      </c>
      <c r="AC33" s="58">
        <f>(DATA!BC36/DATA!P36)*100</f>
        <v>96.456086286594768</v>
      </c>
      <c r="AD33" s="58">
        <f>(DATA!BD36/DATA!Q36)*100</f>
        <v>96.140350877192986</v>
      </c>
      <c r="AE33" s="58">
        <f>(DATA!BE36/DATA!R36)*100</f>
        <v>93.321616871704748</v>
      </c>
      <c r="AF33" s="58">
        <f>(DATA!BF36/DATA!S36)*100</f>
        <v>92.351274787535402</v>
      </c>
      <c r="AG33" s="58">
        <f>(DATA!BG36/DATA!T36)*100</f>
        <v>90.714285714285708</v>
      </c>
      <c r="AH33" s="58">
        <f>(DATA!BH36/DATA!U36)*100</f>
        <v>91.442542787286058</v>
      </c>
      <c r="AI33" s="58">
        <f>(DATA!BI36/DATA!V36)*100</f>
        <v>91.037735849056602</v>
      </c>
      <c r="AJ33" s="58">
        <f>(DATA!BJ36/DATA!W36)*100</f>
        <v>90.31476997578693</v>
      </c>
      <c r="AK33" s="58">
        <f>(DATA!BK36/DATA!X36)*100</f>
        <v>85.930408472012104</v>
      </c>
      <c r="AL33" s="58">
        <f>(DATA!BL36/DATA!Y36)*100</f>
        <v>88.029197080291965</v>
      </c>
      <c r="AM33" s="58">
        <f>(DATA!BM36/DATA!Z36)*100</f>
        <v>86.101694915254228</v>
      </c>
      <c r="AN33" s="58">
        <f>(DATA!BN36/DATA!AA36)*100</f>
        <v>85.245901639344254</v>
      </c>
      <c r="AO33" s="57">
        <f>(DATA!BO36/DATA!O36)*100</f>
        <v>1.4802631578947367</v>
      </c>
      <c r="AP33" s="81">
        <f>(DATA!BP36/DATA!P36)*100</f>
        <v>1.6949152542372881</v>
      </c>
      <c r="AQ33" s="81">
        <f>(DATA!BQ36/DATA!Q36)*100</f>
        <v>1.2280701754385965</v>
      </c>
      <c r="AR33" s="81">
        <f>(DATA!BR36/DATA!R36)*100</f>
        <v>1.5817223198594026</v>
      </c>
      <c r="AS33" s="81">
        <f>(DATA!BS36/DATA!S36)*100</f>
        <v>2.2662889518413598</v>
      </c>
      <c r="AT33" s="81">
        <f>(DATA!BT36/DATA!T36)*100</f>
        <v>1.9047619047619049</v>
      </c>
      <c r="AU33" s="81">
        <f>(DATA!BU36/DATA!U36)*100</f>
        <v>2.2004889975550124</v>
      </c>
      <c r="AV33" s="81">
        <f>(DATA!BV36/DATA!V36)*100</f>
        <v>2.358490566037736</v>
      </c>
      <c r="AW33" s="81">
        <f>(DATA!BW36/DATA!W36)*100</f>
        <v>1.2106537530266344</v>
      </c>
      <c r="AX33" s="81">
        <f>(DATA!BX36/DATA!X36)*100</f>
        <v>3.1770045385779122</v>
      </c>
      <c r="AY33" s="81">
        <f>(DATA!BY36/DATA!Y36)*100</f>
        <v>2.4817518248175183</v>
      </c>
      <c r="AZ33" s="81">
        <f>(DATA!BZ36/DATA!Z36)*100</f>
        <v>4.2372881355932197</v>
      </c>
      <c r="BA33" s="81">
        <f>(DATA!CA36/DATA!AA36)*100</f>
        <v>3.3499643620812543</v>
      </c>
      <c r="BB33" s="62" t="str">
        <f>IF(DATA!CB36&gt;0,(DATA!CB36/DATA!BO36)*100,"NA")</f>
        <v>NA</v>
      </c>
      <c r="BC33" s="82" t="str">
        <f>IF(DATA!CC36&gt;0,(DATA!CC36/DATA!BP36)*100,"NA")</f>
        <v>NA</v>
      </c>
      <c r="BD33" s="82" t="str">
        <f>IF(DATA!CD36&gt;0,(DATA!CD36/DATA!BQ36)*100,"NA")</f>
        <v>NA</v>
      </c>
      <c r="BE33" s="82" t="str">
        <f>IF(DATA!CE36&gt;0,(DATA!CE36/DATA!BR36)*100,"NA")</f>
        <v>NA</v>
      </c>
      <c r="BF33" s="82" t="str">
        <f>IF(DATA!CF36&gt;0,(DATA!CF36/DATA!BS36)*100,"NA")</f>
        <v>NA</v>
      </c>
      <c r="BG33" s="82" t="str">
        <f>IF(DATA!CG36&gt;0,(DATA!CG36/DATA!BT36)*100,"NA")</f>
        <v>NA</v>
      </c>
      <c r="BH33" s="82" t="str">
        <f>IF(DATA!CH36&gt;0,(DATA!CH36/DATA!BU36)*100,"NA")</f>
        <v>NA</v>
      </c>
      <c r="BI33" s="82" t="str">
        <f>IF(DATA!CI36&gt;0,(DATA!CI36/DATA!BV36)*100,"NA")</f>
        <v>NA</v>
      </c>
      <c r="BJ33" s="82" t="str">
        <f>IF(DATA!CJ36&gt;0,(DATA!CJ36/DATA!BW36)*100,"NA")</f>
        <v>NA</v>
      </c>
      <c r="BK33" s="82" t="str">
        <f>IF(DATA!CK36&gt;0,(DATA!CK36/DATA!BX36)*100,"NA")</f>
        <v>NA</v>
      </c>
      <c r="BL33" s="82" t="str">
        <f>IF(DATA!CL36&gt;0,(DATA!CL36/DATA!BY36)*100,"NA")</f>
        <v>NA</v>
      </c>
      <c r="BM33" s="82" t="str">
        <f>IF(DATA!CM36&gt;0,(DATA!CM36/DATA!BZ36)*100,"NA")</f>
        <v>NA</v>
      </c>
      <c r="BN33" s="82" t="str">
        <f>IF(DATA!CN36&gt;0,(DATA!CN36/DATA!CA36)*100,"NA")</f>
        <v>NA</v>
      </c>
      <c r="BO33" s="57">
        <f>(DATA!CO36/DATA!O36)*100</f>
        <v>0.49342105263157893</v>
      </c>
      <c r="BP33" s="81">
        <f>(DATA!CP36/DATA!P36)*100</f>
        <v>0.6163328197226503</v>
      </c>
      <c r="BQ33" s="81">
        <f>(DATA!CQ36/DATA!Q36)*100</f>
        <v>0.52631578947368418</v>
      </c>
      <c r="BR33" s="81">
        <f>(DATA!CR36/DATA!R36)*100</f>
        <v>1.5817223198594026</v>
      </c>
      <c r="BS33" s="81">
        <f>(DATA!CS36/DATA!S36)*100</f>
        <v>1.9830028328611897</v>
      </c>
      <c r="BT33" s="81">
        <f>(DATA!CT36/DATA!T36)*100</f>
        <v>2.1428571428571428</v>
      </c>
      <c r="BU33" s="81">
        <f>(DATA!CU36/DATA!U36)*100</f>
        <v>1.9559902200488997</v>
      </c>
      <c r="BV33" s="81">
        <f>(DATA!CV36/DATA!V36)*100</f>
        <v>1.6509433962264151</v>
      </c>
      <c r="BW33" s="81">
        <f>(DATA!CW36/DATA!W36)*100</f>
        <v>2.9055690072639226</v>
      </c>
      <c r="BX33" s="81">
        <f>(DATA!CX36/DATA!X36)*100</f>
        <v>3.7821482602118004</v>
      </c>
      <c r="BY33" s="81">
        <f>(DATA!CY36/DATA!Y36)*100</f>
        <v>3.6496350364963499</v>
      </c>
      <c r="BZ33" s="81">
        <f>(DATA!CZ36/DATA!Z36)*100</f>
        <v>4.2372881355932197</v>
      </c>
      <c r="CA33" s="81">
        <f>(DATA!DA36/DATA!AA36)*100</f>
        <v>3.9201710620099783</v>
      </c>
      <c r="CB33" s="57">
        <f>(DATA!DB36/DATA!O36)*100</f>
        <v>0</v>
      </c>
      <c r="CC33" s="81">
        <f>(DATA!DC36/DATA!P36)*100</f>
        <v>0</v>
      </c>
      <c r="CD33" s="81">
        <f>(DATA!DD36/DATA!Q36)*100</f>
        <v>0</v>
      </c>
      <c r="CE33" s="81">
        <f>(DATA!DE36/DATA!R36)*100</f>
        <v>0</v>
      </c>
      <c r="CF33" s="81">
        <f>(DATA!DF36/DATA!S36)*100</f>
        <v>0</v>
      </c>
      <c r="CG33" s="81">
        <f>(DATA!DG36/DATA!T36)*100</f>
        <v>0</v>
      </c>
      <c r="CH33" s="81">
        <f>(DATA!DH36/DATA!U36)*100</f>
        <v>0</v>
      </c>
      <c r="CI33" s="81">
        <f>(DATA!DI36/DATA!V36)*100</f>
        <v>0</v>
      </c>
      <c r="CJ33" s="81">
        <f>(DATA!DJ36/DATA!W36)*100</f>
        <v>1.2106537530266344</v>
      </c>
      <c r="CK33" s="81">
        <f>(DATA!DK36/DATA!X36)*100</f>
        <v>1.2102874432677762</v>
      </c>
      <c r="CL33" s="81">
        <f>(DATA!DL36/DATA!Y36)*100</f>
        <v>1.6058394160583942</v>
      </c>
      <c r="CM33" s="81">
        <f>(DATA!DM36/DATA!Z36)*100</f>
        <v>1.6949152542372881</v>
      </c>
      <c r="CN33" s="81">
        <f>(DATA!DN36/DATA!AA36)*100</f>
        <v>1.4967925873129011</v>
      </c>
      <c r="CO33" s="57">
        <f>(DATA!DO36/DATA!O36)*100</f>
        <v>1.6447368421052631</v>
      </c>
      <c r="CP33" s="81">
        <f>(DATA!DP36/DATA!P36)*100</f>
        <v>1.2326656394453006</v>
      </c>
      <c r="CQ33" s="81">
        <f>(DATA!DQ36/DATA!Q36)*100</f>
        <v>2.1052631578947367</v>
      </c>
      <c r="CR33" s="81">
        <f>(DATA!DR36/DATA!R36)*100</f>
        <v>3.5149384885764503</v>
      </c>
      <c r="CS33" s="81">
        <f>(DATA!DS36/DATA!S36)*100</f>
        <v>3.3994334277620402</v>
      </c>
      <c r="CT33" s="81">
        <f>(DATA!DT36/DATA!T36)*100</f>
        <v>5.2380952380952381</v>
      </c>
      <c r="CU33" s="81">
        <f>(DATA!DU36/DATA!U36)*100</f>
        <v>4.4009779951100247</v>
      </c>
      <c r="CV33" s="81">
        <f>(DATA!DV36/DATA!V36)*100</f>
        <v>4.9528301886792452</v>
      </c>
      <c r="CW33" s="81">
        <f>(DATA!DW36/DATA!W36)*100</f>
        <v>4.3583535108958831</v>
      </c>
      <c r="CX33" s="81">
        <f>(DATA!DX36/DATA!X36)*100</f>
        <v>5.9001512859304084</v>
      </c>
      <c r="CY33" s="81">
        <f>(DATA!DY36/DATA!Y36)*100</f>
        <v>4.2335766423357661</v>
      </c>
      <c r="CZ33" s="81">
        <f>(DATA!DZ36/DATA!Z36)*100</f>
        <v>3.7288135593220342</v>
      </c>
      <c r="DA33" s="81">
        <f>(DATA!EA36/DATA!AA36)*100</f>
        <v>5.9871703492516044</v>
      </c>
      <c r="DB33" s="64">
        <f t="shared" si="26"/>
        <v>100</v>
      </c>
      <c r="DC33" s="83">
        <f t="shared" si="27"/>
        <v>100</v>
      </c>
      <c r="DD33" s="83">
        <f t="shared" si="28"/>
        <v>100</v>
      </c>
      <c r="DE33" s="83">
        <f t="shared" si="29"/>
        <v>100.00000000000001</v>
      </c>
      <c r="DF33" s="83">
        <f t="shared" si="30"/>
        <v>100</v>
      </c>
      <c r="DG33" s="83">
        <f t="shared" si="31"/>
        <v>100</v>
      </c>
      <c r="DH33" s="83">
        <f t="shared" si="32"/>
        <v>100</v>
      </c>
      <c r="DI33" s="83">
        <f t="shared" si="33"/>
        <v>100</v>
      </c>
      <c r="DJ33" s="83">
        <f t="shared" si="34"/>
        <v>100</v>
      </c>
      <c r="DK33" s="83">
        <f t="shared" si="35"/>
        <v>100</v>
      </c>
      <c r="DL33" s="83">
        <f t="shared" si="36"/>
        <v>100</v>
      </c>
      <c r="DM33" s="83">
        <f t="shared" si="37"/>
        <v>100</v>
      </c>
      <c r="DN33" s="83">
        <f t="shared" si="37"/>
        <v>100</v>
      </c>
      <c r="DO33" s="64">
        <f t="shared" si="38"/>
        <v>100</v>
      </c>
      <c r="DP33" s="83">
        <f t="shared" si="39"/>
        <v>100</v>
      </c>
      <c r="DQ33" s="83">
        <f t="shared" si="40"/>
        <v>100.00000000000001</v>
      </c>
      <c r="DR33" s="83">
        <f t="shared" si="41"/>
        <v>100.00000000000001</v>
      </c>
      <c r="DS33" s="83">
        <f t="shared" si="42"/>
        <v>99.999999999999986</v>
      </c>
      <c r="DT33" s="83">
        <f t="shared" si="43"/>
        <v>99.999999999999986</v>
      </c>
      <c r="DU33" s="83">
        <f t="shared" si="44"/>
        <v>100</v>
      </c>
      <c r="DV33" s="83">
        <f t="shared" si="45"/>
        <v>99.999999999999986</v>
      </c>
      <c r="DW33" s="83">
        <f t="shared" si="46"/>
        <v>100</v>
      </c>
      <c r="DX33" s="83">
        <f t="shared" si="47"/>
        <v>100</v>
      </c>
      <c r="DY33" s="83">
        <f t="shared" si="48"/>
        <v>99.999999999999986</v>
      </c>
      <c r="DZ33" s="83">
        <f t="shared" si="49"/>
        <v>99.999999999999986</v>
      </c>
      <c r="EA33" s="83">
        <f t="shared" si="49"/>
        <v>99.999999999999986</v>
      </c>
    </row>
    <row r="34" spans="1:131">
      <c r="A34" s="44" t="str">
        <f>+DATA!A37</f>
        <v>Utah</v>
      </c>
      <c r="B34" s="66">
        <f>(DATA!AB37/DATA!B37)*100</f>
        <v>85.34482758620689</v>
      </c>
      <c r="C34" s="66">
        <f>(DATA!AC37/DATA!C37)*100</f>
        <v>83.297180043383946</v>
      </c>
      <c r="D34" s="66">
        <f>(DATA!AD37/DATA!D37)*100</f>
        <v>79.911699779249446</v>
      </c>
      <c r="E34" s="66">
        <f>(DATA!AE37/DATA!E37)*100</f>
        <v>76.091081593927896</v>
      </c>
      <c r="F34" s="66">
        <f>(DATA!AF37/DATA!F37)*100</f>
        <v>69.838056680161941</v>
      </c>
      <c r="G34" s="66">
        <f>(DATA!AG37/DATA!G37)*100</f>
        <v>70.544090056285185</v>
      </c>
      <c r="H34" s="66">
        <f>(DATA!AH37/DATA!H37)*100</f>
        <v>66.473988439306353</v>
      </c>
      <c r="I34" s="66">
        <f>(DATA!AI37/DATA!I37)*100</f>
        <v>63.219895287958117</v>
      </c>
      <c r="J34" s="66">
        <f>(DATA!AJ37/DATA!J37)*100</f>
        <v>61.584633853541412</v>
      </c>
      <c r="K34" s="66">
        <f>(DATA!AK37/DATA!K37)*100</f>
        <v>59.833795013850413</v>
      </c>
      <c r="L34" s="66">
        <f>(DATA!AL37/DATA!L37)*100</f>
        <v>56.824034334763951</v>
      </c>
      <c r="M34" s="66">
        <f>(DATA!AM37/DATA!M37)*100</f>
        <v>56.328645447816427</v>
      </c>
      <c r="N34" s="66">
        <f>(DATA!AN37/DATA!N37)*100</f>
        <v>50.696496411988178</v>
      </c>
      <c r="O34" s="67">
        <f>(DATA!AO37/DATA!B37)*100</f>
        <v>14.655172413793101</v>
      </c>
      <c r="P34" s="68">
        <f>(DATA!AP37/DATA!C37)*100</f>
        <v>16.702819956616054</v>
      </c>
      <c r="Q34" s="68">
        <f>(DATA!AQ37/DATA!D37)*100</f>
        <v>20.088300220750551</v>
      </c>
      <c r="R34" s="68">
        <f>(DATA!AR37/DATA!E37)*100</f>
        <v>23.908918406072104</v>
      </c>
      <c r="S34" s="68">
        <f>(DATA!AS37/DATA!F37)*100</f>
        <v>30.161943319838059</v>
      </c>
      <c r="T34" s="68">
        <f>(DATA!AT37/DATA!G37)*100</f>
        <v>29.455909943714818</v>
      </c>
      <c r="U34" s="68">
        <f>(DATA!AU37/DATA!H37)*100</f>
        <v>33.52601156069364</v>
      </c>
      <c r="V34" s="68">
        <f>(DATA!AV37/DATA!I37)*100</f>
        <v>36.780104712041883</v>
      </c>
      <c r="W34" s="68">
        <f>(DATA!AW37/DATA!J37)*100</f>
        <v>38.415366146458588</v>
      </c>
      <c r="X34" s="68">
        <f>(DATA!AX37/DATA!K37)*100</f>
        <v>40.166204986149587</v>
      </c>
      <c r="Y34" s="68">
        <f>(DATA!AY37/DATA!L37)*100</f>
        <v>43.175965665236049</v>
      </c>
      <c r="Z34" s="68">
        <f>(DATA!AZ37/DATA!M37)*100</f>
        <v>43.671354552183566</v>
      </c>
      <c r="AA34" s="68">
        <f>(DATA!BA37/DATA!N37)*100</f>
        <v>49.303503588011822</v>
      </c>
      <c r="AB34" s="67">
        <f>(DATA!BB37/DATA!O37)*100</f>
        <v>96.120689655172413</v>
      </c>
      <c r="AC34" s="68">
        <f>(DATA!BC37/DATA!P37)*100</f>
        <v>96.681415929203538</v>
      </c>
      <c r="AD34" s="68">
        <f>(DATA!BD37/DATA!Q37)*100</f>
        <v>97.098214285714292</v>
      </c>
      <c r="AE34" s="68">
        <f>(DATA!BE37/DATA!R37)*100</f>
        <v>96.339113680154142</v>
      </c>
      <c r="AF34" s="68">
        <f>(DATA!BF37/DATA!S37)*100</f>
        <v>96.516393442622956</v>
      </c>
      <c r="AG34" s="68">
        <f>(DATA!BG37/DATA!T37)*100</f>
        <v>96.353166986564304</v>
      </c>
      <c r="AH34" s="68">
        <f>(DATA!BH37/DATA!U37)*100</f>
        <v>96</v>
      </c>
      <c r="AI34" s="68">
        <f>(DATA!BI37/DATA!V37)*100</f>
        <v>94.605809128630696</v>
      </c>
      <c r="AJ34" s="68">
        <f>(DATA!BJ37/DATA!W37)*100</f>
        <v>94.041450777202073</v>
      </c>
      <c r="AK34" s="68">
        <f>(DATA!BK37/DATA!X37)*100</f>
        <v>91.489361702127653</v>
      </c>
      <c r="AL34" s="68">
        <f>(DATA!BL37/DATA!Y37)*100</f>
        <v>91.561938958707358</v>
      </c>
      <c r="AM34" s="68">
        <f>(DATA!BM37/DATA!Z37)*100</f>
        <v>91.609458428680398</v>
      </c>
      <c r="AN34" s="68">
        <f>(DATA!BN37/DATA!AA37)*100</f>
        <v>88.761568973115914</v>
      </c>
      <c r="AO34" s="67">
        <f>(DATA!BO37/DATA!O37)*100</f>
        <v>0.86206896551724133</v>
      </c>
      <c r="AP34" s="66">
        <f>(DATA!BP37/DATA!P37)*100</f>
        <v>0.88495575221238942</v>
      </c>
      <c r="AQ34" s="66">
        <f>(DATA!BQ37/DATA!Q37)*100</f>
        <v>0.89285714285714279</v>
      </c>
      <c r="AR34" s="66">
        <f>(DATA!BR37/DATA!R37)*100</f>
        <v>0.96339113680154131</v>
      </c>
      <c r="AS34" s="66">
        <f>(DATA!BS37/DATA!S37)*100</f>
        <v>1.2295081967213115</v>
      </c>
      <c r="AT34" s="66">
        <f>(DATA!BT37/DATA!T37)*100</f>
        <v>1.3435700575815739</v>
      </c>
      <c r="AU34" s="66">
        <f>(DATA!BU37/DATA!U37)*100</f>
        <v>1.2</v>
      </c>
      <c r="AV34" s="66">
        <f>(DATA!BV37/DATA!V37)*100</f>
        <v>0.69156293222683263</v>
      </c>
      <c r="AW34" s="66">
        <f>(DATA!BW37/DATA!W37)*100</f>
        <v>0.90673575129533668</v>
      </c>
      <c r="AX34" s="66">
        <f>(DATA!BX37/DATA!X37)*100</f>
        <v>0.67698259187620891</v>
      </c>
      <c r="AY34" s="66">
        <f>(DATA!BY37/DATA!Y37)*100</f>
        <v>0.62836624775583483</v>
      </c>
      <c r="AZ34" s="66">
        <f>(DATA!BZ37/DATA!Z37)*100</f>
        <v>0.99160945842868031</v>
      </c>
      <c r="BA34" s="66">
        <f>(DATA!CA37/DATA!AA37)*100</f>
        <v>1.1018069634200089</v>
      </c>
      <c r="BB34" s="35" t="str">
        <f>IF(DATA!CB37&gt;0,(DATA!CB37/DATA!BO37)*100,"NA")</f>
        <v>NA</v>
      </c>
      <c r="BC34" s="70" t="str">
        <f>IF(DATA!CC37&gt;0,(DATA!CC37/DATA!BP37)*100,"NA")</f>
        <v>NA</v>
      </c>
      <c r="BD34" s="70" t="str">
        <f>IF(DATA!CD37&gt;0,(DATA!CD37/DATA!BQ37)*100,"NA")</f>
        <v>NA</v>
      </c>
      <c r="BE34" s="70" t="str">
        <f>IF(DATA!CE37&gt;0,(DATA!CE37/DATA!BR37)*100,"NA")</f>
        <v>NA</v>
      </c>
      <c r="BF34" s="70" t="str">
        <f>IF(DATA!CF37&gt;0,(DATA!CF37/DATA!BS37)*100,"NA")</f>
        <v>NA</v>
      </c>
      <c r="BG34" s="70" t="str">
        <f>IF(DATA!CG37&gt;0,(DATA!CG37/DATA!BT37)*100,"NA")</f>
        <v>NA</v>
      </c>
      <c r="BH34" s="70" t="str">
        <f>IF(DATA!CH37&gt;0,(DATA!CH37/DATA!BU37)*100,"NA")</f>
        <v>NA</v>
      </c>
      <c r="BI34" s="70" t="str">
        <f>IF(DATA!CI37&gt;0,(DATA!CI37/DATA!BV37)*100,"NA")</f>
        <v>NA</v>
      </c>
      <c r="BJ34" s="70" t="str">
        <f>IF(DATA!CJ37&gt;0,(DATA!CJ37/DATA!BW37)*100,"NA")</f>
        <v>NA</v>
      </c>
      <c r="BK34" s="70" t="str">
        <f>IF(DATA!CK37&gt;0,(DATA!CK37/DATA!BX37)*100,"NA")</f>
        <v>NA</v>
      </c>
      <c r="BL34" s="70" t="str">
        <f>IF(DATA!CL37&gt;0,(DATA!CL37/DATA!BY37)*100,"NA")</f>
        <v>NA</v>
      </c>
      <c r="BM34" s="70" t="str">
        <f>IF(DATA!CM37&gt;0,(DATA!CM37/DATA!BZ37)*100,"NA")</f>
        <v>NA</v>
      </c>
      <c r="BN34" s="70" t="str">
        <f>IF(DATA!CN37&gt;0,(DATA!CN37/DATA!CA37)*100,"NA")</f>
        <v>NA</v>
      </c>
      <c r="BO34" s="67">
        <f>(DATA!CO37/DATA!O37)*100</f>
        <v>2.1551724137931036</v>
      </c>
      <c r="BP34" s="66">
        <f>(DATA!CP37/DATA!P37)*100</f>
        <v>1.5486725663716814</v>
      </c>
      <c r="BQ34" s="66">
        <f>(DATA!CQ37/DATA!Q37)*100</f>
        <v>1.5625</v>
      </c>
      <c r="BR34" s="66">
        <f>(DATA!CR37/DATA!R37)*100</f>
        <v>1.5414258188824663</v>
      </c>
      <c r="BS34" s="66">
        <f>(DATA!CS37/DATA!S37)*100</f>
        <v>1.2295081967213115</v>
      </c>
      <c r="BT34" s="66">
        <f>(DATA!CT37/DATA!T37)*100</f>
        <v>1.9193857965451053</v>
      </c>
      <c r="BU34" s="66">
        <f>(DATA!CU37/DATA!U37)*100</f>
        <v>1.6</v>
      </c>
      <c r="BV34" s="66">
        <f>(DATA!CV37/DATA!V37)*100</f>
        <v>2.0746887966804977</v>
      </c>
      <c r="BW34" s="66">
        <f>(DATA!CW37/DATA!W37)*100</f>
        <v>2.3316062176165802</v>
      </c>
      <c r="BX34" s="66">
        <f>(DATA!CX37/DATA!X37)*100</f>
        <v>3.5783365570599615</v>
      </c>
      <c r="BY34" s="66">
        <f>(DATA!CY37/DATA!Y37)*100</f>
        <v>3.859964093357271</v>
      </c>
      <c r="BZ34" s="66">
        <f>(DATA!CZ37/DATA!Z37)*100</f>
        <v>3.2036613272311212</v>
      </c>
      <c r="CA34" s="66">
        <f>(DATA!DA37/DATA!AA37)*100</f>
        <v>4.7157338034376375</v>
      </c>
      <c r="CB34" s="67">
        <f>(DATA!DB37/DATA!O37)*100</f>
        <v>0</v>
      </c>
      <c r="CC34" s="66">
        <f>(DATA!DC37/DATA!P37)*100</f>
        <v>0</v>
      </c>
      <c r="CD34" s="66">
        <f>(DATA!DD37/DATA!Q37)*100</f>
        <v>0</v>
      </c>
      <c r="CE34" s="66">
        <f>(DATA!DE37/DATA!R37)*100</f>
        <v>0</v>
      </c>
      <c r="CF34" s="66">
        <f>(DATA!DF37/DATA!S37)*100</f>
        <v>0</v>
      </c>
      <c r="CG34" s="66">
        <f>(DATA!DG37/DATA!T37)*100</f>
        <v>0</v>
      </c>
      <c r="CH34" s="66">
        <f>(DATA!DH37/DATA!U37)*100</f>
        <v>0</v>
      </c>
      <c r="CI34" s="66">
        <f>(DATA!DI37/DATA!V37)*100</f>
        <v>0.13831258644536654</v>
      </c>
      <c r="CJ34" s="66">
        <f>(DATA!DJ37/DATA!W37)*100</f>
        <v>0.5181347150259068</v>
      </c>
      <c r="CK34" s="66">
        <f>(DATA!DK37/DATA!X37)*100</f>
        <v>0.96711798839458418</v>
      </c>
      <c r="CL34" s="66">
        <f>(DATA!DL37/DATA!Y37)*100</f>
        <v>1.3464991023339317</v>
      </c>
      <c r="CM34" s="66">
        <f>(DATA!DM37/DATA!Z37)*100</f>
        <v>1.6018306636155606</v>
      </c>
      <c r="CN34" s="66">
        <f>(DATA!DN37/DATA!AA37)*100</f>
        <v>1.3221683561040107</v>
      </c>
      <c r="CO34" s="67">
        <f>(DATA!DO37/DATA!O37)*100</f>
        <v>0.86206896551724133</v>
      </c>
      <c r="CP34" s="66">
        <f>(DATA!DP37/DATA!P37)*100</f>
        <v>0.88495575221238942</v>
      </c>
      <c r="CQ34" s="66">
        <f>(DATA!DQ37/DATA!Q37)*100</f>
        <v>0.4464285714285714</v>
      </c>
      <c r="CR34" s="66">
        <f>(DATA!DR37/DATA!R37)*100</f>
        <v>1.1560693641618496</v>
      </c>
      <c r="CS34" s="66">
        <f>(DATA!DS37/DATA!S37)*100</f>
        <v>1.0245901639344261</v>
      </c>
      <c r="CT34" s="66">
        <f>(DATA!DT37/DATA!T37)*100</f>
        <v>0.38387715930902111</v>
      </c>
      <c r="CU34" s="66">
        <f>(DATA!DU37/DATA!U37)*100</f>
        <v>1.2</v>
      </c>
      <c r="CV34" s="66">
        <f>(DATA!DV37/DATA!V37)*100</f>
        <v>2.4896265560165975</v>
      </c>
      <c r="CW34" s="66">
        <f>(DATA!DW37/DATA!W37)*100</f>
        <v>2.2020725388601035</v>
      </c>
      <c r="CX34" s="66">
        <f>(DATA!DX37/DATA!X37)*100</f>
        <v>3.2882011605415857</v>
      </c>
      <c r="CY34" s="66">
        <f>(DATA!DY37/DATA!Y37)*100</f>
        <v>2.6032315978456015</v>
      </c>
      <c r="CZ34" s="66">
        <f>(DATA!DZ37/DATA!Z37)*100</f>
        <v>2.5934401220442411</v>
      </c>
      <c r="DA34" s="66">
        <f>(DATA!EA37/DATA!AA37)*100</f>
        <v>4.0987219039224332</v>
      </c>
      <c r="DB34" s="71">
        <f t="shared" si="26"/>
        <v>99.999999999999986</v>
      </c>
      <c r="DC34" s="72">
        <f t="shared" si="27"/>
        <v>100</v>
      </c>
      <c r="DD34" s="72">
        <f t="shared" si="28"/>
        <v>100</v>
      </c>
      <c r="DE34" s="72">
        <f t="shared" si="29"/>
        <v>100</v>
      </c>
      <c r="DF34" s="72">
        <f t="shared" si="30"/>
        <v>100</v>
      </c>
      <c r="DG34" s="72">
        <f t="shared" si="31"/>
        <v>100</v>
      </c>
      <c r="DH34" s="72">
        <f t="shared" si="32"/>
        <v>100</v>
      </c>
      <c r="DI34" s="72">
        <f t="shared" si="33"/>
        <v>100</v>
      </c>
      <c r="DJ34" s="72">
        <f t="shared" si="34"/>
        <v>100</v>
      </c>
      <c r="DK34" s="72">
        <f t="shared" si="35"/>
        <v>100</v>
      </c>
      <c r="DL34" s="72">
        <f t="shared" si="36"/>
        <v>100</v>
      </c>
      <c r="DM34" s="72">
        <f t="shared" si="37"/>
        <v>100</v>
      </c>
      <c r="DN34" s="72">
        <f t="shared" si="37"/>
        <v>100</v>
      </c>
      <c r="DO34" s="71">
        <f t="shared" si="38"/>
        <v>100</v>
      </c>
      <c r="DP34" s="72">
        <f t="shared" si="39"/>
        <v>100</v>
      </c>
      <c r="DQ34" s="72">
        <f t="shared" si="40"/>
        <v>100</v>
      </c>
      <c r="DR34" s="72">
        <f t="shared" si="41"/>
        <v>100.00000000000001</v>
      </c>
      <c r="DS34" s="72">
        <f t="shared" si="42"/>
        <v>100</v>
      </c>
      <c r="DT34" s="72">
        <f t="shared" si="43"/>
        <v>100</v>
      </c>
      <c r="DU34" s="72">
        <f t="shared" si="44"/>
        <v>100</v>
      </c>
      <c r="DV34" s="72">
        <f t="shared" si="45"/>
        <v>100</v>
      </c>
      <c r="DW34" s="72">
        <f t="shared" si="46"/>
        <v>100.00000000000001</v>
      </c>
      <c r="DX34" s="72">
        <f t="shared" si="47"/>
        <v>100</v>
      </c>
      <c r="DY34" s="72">
        <f t="shared" si="48"/>
        <v>100.00000000000001</v>
      </c>
      <c r="DZ34" s="72">
        <f t="shared" si="49"/>
        <v>100</v>
      </c>
      <c r="EA34" s="72">
        <f t="shared" si="49"/>
        <v>100.00000000000001</v>
      </c>
    </row>
    <row r="35" spans="1:131">
      <c r="A35" s="80" t="str">
        <f>+DATA!A38</f>
        <v>Washington</v>
      </c>
      <c r="B35" s="81">
        <f>(DATA!AB38/DATA!B38)*100</f>
        <v>59.499136442141619</v>
      </c>
      <c r="C35" s="81">
        <f>(DATA!AC38/DATA!C38)*100</f>
        <v>55.727820844099917</v>
      </c>
      <c r="D35" s="81">
        <f>(DATA!AD38/DATA!D38)*100</f>
        <v>52.611367127496159</v>
      </c>
      <c r="E35" s="81">
        <f>(DATA!AE38/DATA!E38)*100</f>
        <v>48.9504617968094</v>
      </c>
      <c r="F35" s="81">
        <f>(DATA!AF38/DATA!F38)*100</f>
        <v>46.499102333931781</v>
      </c>
      <c r="G35" s="81">
        <f>(DATA!AG38/DATA!G38)*100</f>
        <v>52.570990023023789</v>
      </c>
      <c r="H35" s="81">
        <f>(DATA!AH38/DATA!H38)*100</f>
        <v>51.028179741051026</v>
      </c>
      <c r="I35" s="81">
        <f>(DATA!AI38/DATA!I38)*100</f>
        <v>50.390015600624025</v>
      </c>
      <c r="J35" s="81">
        <f>(DATA!AJ38/DATA!J38)*100</f>
        <v>51.634534786253141</v>
      </c>
      <c r="K35" s="81">
        <f>(DATA!AK38/DATA!K38)*100</f>
        <v>47.571606475716067</v>
      </c>
      <c r="L35" s="81">
        <f>(DATA!AL38/DATA!L38)*100</f>
        <v>46.562287270251872</v>
      </c>
      <c r="M35" s="81">
        <f>(DATA!AM38/DATA!M38)*100</f>
        <v>45.185185185185183</v>
      </c>
      <c r="N35" s="81">
        <f>(DATA!AN38/DATA!N38)*100</f>
        <v>44.329896907216494</v>
      </c>
      <c r="O35" s="57">
        <f>(DATA!AO38/DATA!B38)*100</f>
        <v>40.500863557858374</v>
      </c>
      <c r="P35" s="58">
        <f>(DATA!AP38/DATA!C38)*100</f>
        <v>44.272179155900091</v>
      </c>
      <c r="Q35" s="58">
        <f>(DATA!AQ38/DATA!D38)*100</f>
        <v>47.388632872503841</v>
      </c>
      <c r="R35" s="58">
        <f>(DATA!AR38/DATA!E38)*100</f>
        <v>51.049538203190593</v>
      </c>
      <c r="S35" s="58">
        <f>(DATA!AS38/DATA!F38)*100</f>
        <v>53.500897666068226</v>
      </c>
      <c r="T35" s="58">
        <f>(DATA!AT38/DATA!G38)*100</f>
        <v>47.429009976976211</v>
      </c>
      <c r="U35" s="58">
        <f>(DATA!AU38/DATA!H38)*100</f>
        <v>48.971820258948974</v>
      </c>
      <c r="V35" s="58">
        <f>(DATA!AV38/DATA!I38)*100</f>
        <v>49.609984399375975</v>
      </c>
      <c r="W35" s="58">
        <f>(DATA!AW38/DATA!J38)*100</f>
        <v>48.365465213746859</v>
      </c>
      <c r="X35" s="58">
        <f>(DATA!AX38/DATA!K38)*100</f>
        <v>52.428393524283933</v>
      </c>
      <c r="Y35" s="58">
        <f>(DATA!AY38/DATA!L38)*100</f>
        <v>53.437712729748135</v>
      </c>
      <c r="Z35" s="58">
        <f>(DATA!AZ38/DATA!M38)*100</f>
        <v>54.814814814814817</v>
      </c>
      <c r="AA35" s="58">
        <f>(DATA!BA38/DATA!N38)*100</f>
        <v>55.670103092783506</v>
      </c>
      <c r="AB35" s="57">
        <f>(DATA!BB38/DATA!O38)*100</f>
        <v>91.278065630397236</v>
      </c>
      <c r="AC35" s="58">
        <f>(DATA!BC38/DATA!P38)*100</f>
        <v>91.36442141623489</v>
      </c>
      <c r="AD35" s="58">
        <f>(DATA!BD38/DATA!Q38)*100</f>
        <v>90.16266460108443</v>
      </c>
      <c r="AE35" s="58">
        <f>(DATA!BE38/DATA!R38)*100</f>
        <v>90.27538726333907</v>
      </c>
      <c r="AF35" s="58">
        <f>(DATA!BF38/DATA!S38)*100</f>
        <v>87.970838396111787</v>
      </c>
      <c r="AG35" s="58">
        <f>(DATA!BG38/DATA!T38)*100</f>
        <v>89.333333333333329</v>
      </c>
      <c r="AH35" s="58">
        <f>(DATA!BH38/DATA!U38)*100</f>
        <v>88.225934765314236</v>
      </c>
      <c r="AI35" s="58">
        <f>(DATA!BI38/DATA!V38)*100</f>
        <v>85.130718954248366</v>
      </c>
      <c r="AJ35" s="58">
        <f>(DATA!BJ38/DATA!W38)*100</f>
        <v>85.951134380453752</v>
      </c>
      <c r="AK35" s="58">
        <f>(DATA!BK38/DATA!X38)*100</f>
        <v>82.27494766224703</v>
      </c>
      <c r="AL35" s="58">
        <f>(DATA!BL38/DATA!Y38)*100</f>
        <v>83.421650264950799</v>
      </c>
      <c r="AM35" s="58">
        <f>(DATA!BM38/DATA!Z38)*100</f>
        <v>80.97527472527473</v>
      </c>
      <c r="AN35" s="58">
        <f>(DATA!BN38/DATA!AA38)*100</f>
        <v>80.028129395218002</v>
      </c>
      <c r="AO35" s="57">
        <f>(DATA!BO38/DATA!O38)*100</f>
        <v>2.9360967184801381</v>
      </c>
      <c r="AP35" s="81">
        <f>(DATA!BP38/DATA!P38)*100</f>
        <v>2.849740932642487</v>
      </c>
      <c r="AQ35" s="81">
        <f>(DATA!BQ38/DATA!Q38)*100</f>
        <v>3.0209140201394269</v>
      </c>
      <c r="AR35" s="81">
        <f>(DATA!BR38/DATA!R38)*100</f>
        <v>2.9259896729776247</v>
      </c>
      <c r="AS35" s="81">
        <f>(DATA!BS38/DATA!S38)*100</f>
        <v>3.4629404617253954</v>
      </c>
      <c r="AT35" s="81">
        <f>(DATA!BT38/DATA!T38)*100</f>
        <v>3.1372549019607843</v>
      </c>
      <c r="AU35" s="81">
        <f>(DATA!BU38/DATA!U38)*100</f>
        <v>3.1026252983293556</v>
      </c>
      <c r="AV35" s="81">
        <f>(DATA!BV38/DATA!V38)*100</f>
        <v>3.7581699346405228</v>
      </c>
      <c r="AW35" s="81">
        <f>(DATA!BW38/DATA!W38)*100</f>
        <v>3.7521815008726005</v>
      </c>
      <c r="AX35" s="81">
        <f>(DATA!BX38/DATA!X38)*100</f>
        <v>3.6985345429169576</v>
      </c>
      <c r="AY35" s="81">
        <f>(DATA!BY38/DATA!Y38)*100</f>
        <v>3.6336109008327027</v>
      </c>
      <c r="AZ35" s="81">
        <f>(DATA!BZ38/DATA!Z38)*100</f>
        <v>4.052197802197802</v>
      </c>
      <c r="BA35" s="81">
        <f>(DATA!CA38/DATA!AA38)*100</f>
        <v>4.0787623066104075</v>
      </c>
      <c r="BB35" s="62" t="str">
        <f>IF(DATA!CB38&gt;0,(DATA!CB38/DATA!BO38)*100,"NA")</f>
        <v>NA</v>
      </c>
      <c r="BC35" s="82" t="str">
        <f>IF(DATA!CC38&gt;0,(DATA!CC38/DATA!BP38)*100,"NA")</f>
        <v>NA</v>
      </c>
      <c r="BD35" s="82" t="str">
        <f>IF(DATA!CD38&gt;0,(DATA!CD38/DATA!BQ38)*100,"NA")</f>
        <v>NA</v>
      </c>
      <c r="BE35" s="82" t="str">
        <f>IF(DATA!CE38&gt;0,(DATA!CE38/DATA!BR38)*100,"NA")</f>
        <v>NA</v>
      </c>
      <c r="BF35" s="82" t="str">
        <f>IF(DATA!CF38&gt;0,(DATA!CF38/DATA!BS38)*100,"NA")</f>
        <v>NA</v>
      </c>
      <c r="BG35" s="82" t="str">
        <f>IF(DATA!CG38&gt;0,(DATA!CG38/DATA!BT38)*100,"NA")</f>
        <v>NA</v>
      </c>
      <c r="BH35" s="82" t="str">
        <f>IF(DATA!CH38&gt;0,(DATA!CH38/DATA!BU38)*100,"NA")</f>
        <v>NA</v>
      </c>
      <c r="BI35" s="82" t="str">
        <f>IF(DATA!CI38&gt;0,(DATA!CI38/DATA!BV38)*100,"NA")</f>
        <v>NA</v>
      </c>
      <c r="BJ35" s="82" t="str">
        <f>IF(DATA!CJ38&gt;0,(DATA!CJ38/DATA!BW38)*100,"NA")</f>
        <v>NA</v>
      </c>
      <c r="BK35" s="82" t="str">
        <f>IF(DATA!CK38&gt;0,(DATA!CK38/DATA!BX38)*100,"NA")</f>
        <v>NA</v>
      </c>
      <c r="BL35" s="82" t="str">
        <f>IF(DATA!CL38&gt;0,(DATA!CL38/DATA!BY38)*100,"NA")</f>
        <v>NA</v>
      </c>
      <c r="BM35" s="82" t="str">
        <f>IF(DATA!CM38&gt;0,(DATA!CM38/DATA!BZ38)*100,"NA")</f>
        <v>NA</v>
      </c>
      <c r="BN35" s="82" t="str">
        <f>IF(DATA!CN38&gt;0,(DATA!CN38/DATA!CA38)*100,"NA")</f>
        <v>NA</v>
      </c>
      <c r="BO35" s="57">
        <f>(DATA!CO38/DATA!O38)*100</f>
        <v>1.9861830742659756</v>
      </c>
      <c r="BP35" s="81">
        <f>(DATA!CP38/DATA!P38)*100</f>
        <v>2.0725388601036272</v>
      </c>
      <c r="BQ35" s="81">
        <f>(DATA!CQ38/DATA!Q38)*100</f>
        <v>1.6266460108443066</v>
      </c>
      <c r="BR35" s="81">
        <f>(DATA!CR38/DATA!R38)*100</f>
        <v>1.7211703958691909</v>
      </c>
      <c r="BS35" s="81">
        <f>(DATA!CS38/DATA!S38)*100</f>
        <v>2.5516403402187122</v>
      </c>
      <c r="BT35" s="81">
        <f>(DATA!CT38/DATA!T38)*100</f>
        <v>2.666666666666667</v>
      </c>
      <c r="BU35" s="81">
        <f>(DATA!CU38/DATA!U38)*100</f>
        <v>3.5003977724741446</v>
      </c>
      <c r="BV35" s="81">
        <f>(DATA!CV38/DATA!V38)*100</f>
        <v>3.594771241830065</v>
      </c>
      <c r="BW35" s="81">
        <f>(DATA!CW38/DATA!W38)*100</f>
        <v>4.3630017452006982</v>
      </c>
      <c r="BX35" s="81">
        <f>(DATA!CX38/DATA!X38)*100</f>
        <v>5.0942079553384509</v>
      </c>
      <c r="BY35" s="81">
        <f>(DATA!CY38/DATA!Y38)*100</f>
        <v>4.996214988644966</v>
      </c>
      <c r="BZ35" s="81">
        <f>(DATA!CZ38/DATA!Z38)*100</f>
        <v>4.8076923076923084</v>
      </c>
      <c r="CA35" s="81">
        <f>(DATA!DA38/DATA!AA38)*100</f>
        <v>5.4149085794655418</v>
      </c>
      <c r="CB35" s="57">
        <f>(DATA!DB38/DATA!O38)*100</f>
        <v>0</v>
      </c>
      <c r="CC35" s="81">
        <f>(DATA!DC38/DATA!P38)*100</f>
        <v>0</v>
      </c>
      <c r="CD35" s="81">
        <f>(DATA!DD38/DATA!Q38)*100</f>
        <v>0</v>
      </c>
      <c r="CE35" s="81">
        <f>(DATA!DE38/DATA!R38)*100</f>
        <v>0</v>
      </c>
      <c r="CF35" s="81">
        <f>(DATA!DF38/DATA!S38)*100</f>
        <v>0</v>
      </c>
      <c r="CG35" s="81">
        <f>(DATA!DG38/DATA!T38)*100</f>
        <v>0</v>
      </c>
      <c r="CH35" s="81">
        <f>(DATA!DH38/DATA!U38)*100</f>
        <v>0</v>
      </c>
      <c r="CI35" s="81">
        <f>(DATA!DI38/DATA!V38)*100</f>
        <v>0.40849673202614384</v>
      </c>
      <c r="CJ35" s="81">
        <f>(DATA!DJ38/DATA!W38)*100</f>
        <v>1.2216404886561953</v>
      </c>
      <c r="CK35" s="81">
        <f>(DATA!DK38/DATA!X38)*100</f>
        <v>1.8143754361479414</v>
      </c>
      <c r="CL35" s="81">
        <f>(DATA!DL38/DATA!Y38)*100</f>
        <v>1.9682059046177141</v>
      </c>
      <c r="CM35" s="81">
        <f>(DATA!DM38/DATA!Z38)*100</f>
        <v>1.9917582417582416</v>
      </c>
      <c r="CN35" s="81">
        <f>(DATA!DN38/DATA!AA38)*100</f>
        <v>2.109704641350211</v>
      </c>
      <c r="CO35" s="57">
        <f>(DATA!DO38/DATA!O38)*100</f>
        <v>3.7996545768566494</v>
      </c>
      <c r="CP35" s="81">
        <f>(DATA!DP38/DATA!P38)*100</f>
        <v>3.7132987910189987</v>
      </c>
      <c r="CQ35" s="81">
        <f>(DATA!DQ38/DATA!Q38)*100</f>
        <v>5.1897753679318352</v>
      </c>
      <c r="CR35" s="81">
        <f>(DATA!DR38/DATA!R38)*100</f>
        <v>5.0774526678141134</v>
      </c>
      <c r="CS35" s="81">
        <f>(DATA!DS38/DATA!S38)*100</f>
        <v>6.0145808019441072</v>
      </c>
      <c r="CT35" s="81">
        <f>(DATA!DT38/DATA!T38)*100</f>
        <v>4.8627450980392162</v>
      </c>
      <c r="CU35" s="81">
        <f>(DATA!DU38/DATA!U38)*100</f>
        <v>5.1710421638822588</v>
      </c>
      <c r="CV35" s="81">
        <f>(DATA!DV38/DATA!V38)*100</f>
        <v>7.1078431372549016</v>
      </c>
      <c r="CW35" s="81">
        <f>(DATA!DW38/DATA!W38)*100</f>
        <v>4.7120418848167542</v>
      </c>
      <c r="CX35" s="81">
        <f>(DATA!DX38/DATA!X38)*100</f>
        <v>7.1179344033496159</v>
      </c>
      <c r="CY35" s="81">
        <f>(DATA!DY38/DATA!Y38)*100</f>
        <v>5.9803179409538227</v>
      </c>
      <c r="CZ35" s="81">
        <f>(DATA!DZ38/DATA!Z38)*100</f>
        <v>8.1730769230769234</v>
      </c>
      <c r="DA35" s="81">
        <f>(DATA!EA38/DATA!AA38)*100</f>
        <v>8.3684950773558366</v>
      </c>
      <c r="DB35" s="64">
        <f t="shared" si="26"/>
        <v>100</v>
      </c>
      <c r="DC35" s="83">
        <f t="shared" si="27"/>
        <v>100</v>
      </c>
      <c r="DD35" s="83">
        <f t="shared" si="28"/>
        <v>100</v>
      </c>
      <c r="DE35" s="83">
        <f t="shared" si="29"/>
        <v>100</v>
      </c>
      <c r="DF35" s="83">
        <f t="shared" si="30"/>
        <v>100</v>
      </c>
      <c r="DG35" s="83">
        <f t="shared" si="31"/>
        <v>100</v>
      </c>
      <c r="DH35" s="83">
        <f t="shared" si="32"/>
        <v>100</v>
      </c>
      <c r="DI35" s="83">
        <f t="shared" si="33"/>
        <v>100</v>
      </c>
      <c r="DJ35" s="83">
        <f t="shared" si="34"/>
        <v>100</v>
      </c>
      <c r="DK35" s="83">
        <f t="shared" si="35"/>
        <v>100</v>
      </c>
      <c r="DL35" s="83">
        <f t="shared" si="36"/>
        <v>100</v>
      </c>
      <c r="DM35" s="83">
        <f t="shared" si="37"/>
        <v>100</v>
      </c>
      <c r="DN35" s="83">
        <f t="shared" si="37"/>
        <v>100</v>
      </c>
      <c r="DO35" s="64">
        <f t="shared" si="38"/>
        <v>100.00000000000001</v>
      </c>
      <c r="DP35" s="83">
        <f t="shared" si="39"/>
        <v>100.00000000000001</v>
      </c>
      <c r="DQ35" s="83">
        <f t="shared" si="40"/>
        <v>100</v>
      </c>
      <c r="DR35" s="83">
        <f t="shared" si="41"/>
        <v>100</v>
      </c>
      <c r="DS35" s="83">
        <f t="shared" si="42"/>
        <v>100</v>
      </c>
      <c r="DT35" s="83">
        <f t="shared" si="43"/>
        <v>100</v>
      </c>
      <c r="DU35" s="83">
        <f t="shared" si="44"/>
        <v>100</v>
      </c>
      <c r="DV35" s="83">
        <f t="shared" si="45"/>
        <v>99.999999999999986</v>
      </c>
      <c r="DW35" s="83">
        <f t="shared" si="46"/>
        <v>100</v>
      </c>
      <c r="DX35" s="83">
        <f t="shared" si="47"/>
        <v>100</v>
      </c>
      <c r="DY35" s="83">
        <f t="shared" si="48"/>
        <v>100.00000000000001</v>
      </c>
      <c r="DZ35" s="83">
        <f t="shared" si="49"/>
        <v>100</v>
      </c>
      <c r="EA35" s="83">
        <f t="shared" si="49"/>
        <v>99.999999999999986</v>
      </c>
    </row>
    <row r="36" spans="1:131">
      <c r="A36" s="48" t="str">
        <f>+DATA!A39</f>
        <v>Wyoming</v>
      </c>
      <c r="B36" s="73">
        <f>(DATA!AB39/DATA!B39)*100</f>
        <v>86.4</v>
      </c>
      <c r="C36" s="73">
        <f>(DATA!AC39/DATA!C39)*100</f>
        <v>82.394366197183103</v>
      </c>
      <c r="D36" s="73">
        <f>(DATA!AD39/DATA!D39)*100</f>
        <v>78.620689655172413</v>
      </c>
      <c r="E36" s="73">
        <f>(DATA!AE39/DATA!E39)*100</f>
        <v>72.972972972972968</v>
      </c>
      <c r="F36" s="73">
        <f>(DATA!AF39/DATA!F39)*100</f>
        <v>65.306122448979593</v>
      </c>
      <c r="G36" s="73">
        <f>(DATA!AG39/DATA!G39)*100</f>
        <v>68.421052631578945</v>
      </c>
      <c r="H36" s="73">
        <f>(DATA!AH39/DATA!H39)*100</f>
        <v>64</v>
      </c>
      <c r="I36" s="73">
        <f>(DATA!AI39/DATA!I39)*100</f>
        <v>61.261261261261254</v>
      </c>
      <c r="J36" s="73">
        <f>(DATA!AJ39/DATA!J39)*100</f>
        <v>61.403508771929829</v>
      </c>
      <c r="K36" s="73">
        <f>(DATA!AK39/DATA!K39)*100</f>
        <v>54.621848739495796</v>
      </c>
      <c r="L36" s="73">
        <f>(DATA!AL39/DATA!L39)*100</f>
        <v>59.322033898305079</v>
      </c>
      <c r="M36" s="73">
        <f>(DATA!AM39/DATA!M39)*100</f>
        <v>55.000000000000007</v>
      </c>
      <c r="N36" s="73">
        <f>(DATA!AN39/DATA!N39)*100</f>
        <v>61.016949152542374</v>
      </c>
      <c r="O36" s="74">
        <f>(DATA!AO39/DATA!B39)*100</f>
        <v>13.600000000000001</v>
      </c>
      <c r="P36" s="73">
        <f>(DATA!AP39/DATA!C39)*100</f>
        <v>17.6056338028169</v>
      </c>
      <c r="Q36" s="73">
        <f>(DATA!AQ39/DATA!D39)*100</f>
        <v>21.379310344827587</v>
      </c>
      <c r="R36" s="73">
        <f>(DATA!AR39/DATA!E39)*100</f>
        <v>27.027027027027028</v>
      </c>
      <c r="S36" s="73">
        <f>(DATA!AS39/DATA!F39)*100</f>
        <v>34.693877551020407</v>
      </c>
      <c r="T36" s="73">
        <f>(DATA!AT39/DATA!G39)*100</f>
        <v>31.578947368421051</v>
      </c>
      <c r="U36" s="73">
        <f>(DATA!AU39/DATA!H39)*100</f>
        <v>36</v>
      </c>
      <c r="V36" s="73">
        <f>(DATA!AV39/DATA!I39)*100</f>
        <v>38.738738738738739</v>
      </c>
      <c r="W36" s="73">
        <f>(DATA!AW39/DATA!J39)*100</f>
        <v>38.596491228070171</v>
      </c>
      <c r="X36" s="73">
        <f>(DATA!AX39/DATA!K39)*100</f>
        <v>45.378151260504204</v>
      </c>
      <c r="Y36" s="73">
        <f>(DATA!AY39/DATA!L39)*100</f>
        <v>40.677966101694921</v>
      </c>
      <c r="Z36" s="73">
        <f>(DATA!AZ39/DATA!M39)*100</f>
        <v>45</v>
      </c>
      <c r="AA36" s="73">
        <f>(DATA!BA39/DATA!N39)*100</f>
        <v>38.983050847457626</v>
      </c>
      <c r="AB36" s="74">
        <f>(DATA!BB39/DATA!O39)*100</f>
        <v>96</v>
      </c>
      <c r="AC36" s="73">
        <f>(DATA!BC39/DATA!P39)*100</f>
        <v>95</v>
      </c>
      <c r="AD36" s="73">
        <f>(DATA!BD39/DATA!Q39)*100</f>
        <v>95.104895104895107</v>
      </c>
      <c r="AE36" s="73">
        <f>(DATA!BE39/DATA!R39)*100</f>
        <v>95.205479452054803</v>
      </c>
      <c r="AF36" s="73">
        <f>(DATA!BF39/DATA!S39)*100</f>
        <v>97.9381443298969</v>
      </c>
      <c r="AG36" s="73">
        <f>(DATA!BG39/DATA!T39)*100</f>
        <v>96.774193548387103</v>
      </c>
      <c r="AH36" s="73">
        <f>(DATA!BH39/DATA!U39)*100</f>
        <v>96.875</v>
      </c>
      <c r="AI36" s="73">
        <f>(DATA!BI39/DATA!V39)*100</f>
        <v>96.15384615384616</v>
      </c>
      <c r="AJ36" s="73">
        <f>(DATA!BJ39/DATA!W39)*100</f>
        <v>95.370370370370367</v>
      </c>
      <c r="AK36" s="73">
        <f>(DATA!BK39/DATA!X39)*100</f>
        <v>92.523364485981304</v>
      </c>
      <c r="AL36" s="73">
        <f>(DATA!BL39/DATA!Y39)*100</f>
        <v>95</v>
      </c>
      <c r="AM36" s="73">
        <f>(DATA!BM39/DATA!Z39)*100</f>
        <v>94.871794871794862</v>
      </c>
      <c r="AN36" s="73">
        <f>(DATA!BN39/DATA!AA39)*100</f>
        <v>94.680851063829792</v>
      </c>
      <c r="AO36" s="74">
        <f>(DATA!BO39/DATA!O39)*100</f>
        <v>0</v>
      </c>
      <c r="AP36" s="73">
        <f>(DATA!BP39/DATA!P39)*100</f>
        <v>0.7142857142857143</v>
      </c>
      <c r="AQ36" s="73">
        <f>(DATA!BQ39/DATA!Q39)*100</f>
        <v>0.69930069930069927</v>
      </c>
      <c r="AR36" s="73">
        <f>(DATA!BR39/DATA!R39)*100</f>
        <v>0.68493150684931503</v>
      </c>
      <c r="AS36" s="73">
        <f>(DATA!BS39/DATA!S39)*100</f>
        <v>1.0309278350515463</v>
      </c>
      <c r="AT36" s="73">
        <f>(DATA!BT39/DATA!T39)*100</f>
        <v>2.1505376344086025</v>
      </c>
      <c r="AU36" s="73">
        <f>(DATA!BU39/DATA!U39)*100</f>
        <v>1.0416666666666665</v>
      </c>
      <c r="AV36" s="73">
        <f>(DATA!BV39/DATA!V39)*100</f>
        <v>1.9230769230769231</v>
      </c>
      <c r="AW36" s="73">
        <f>(DATA!BW39/DATA!W39)*100</f>
        <v>2.7777777777777777</v>
      </c>
      <c r="AX36" s="73">
        <f>(DATA!BX39/DATA!X39)*100</f>
        <v>0.93457943925233633</v>
      </c>
      <c r="AY36" s="73">
        <f>(DATA!BY39/DATA!Y39)*100</f>
        <v>2</v>
      </c>
      <c r="AZ36" s="73">
        <f>(DATA!BZ39/DATA!Z39)*100</f>
        <v>1.2820512820512819</v>
      </c>
      <c r="BA36" s="73">
        <f>(DATA!CA39/DATA!AA39)*100</f>
        <v>2.1276595744680851</v>
      </c>
      <c r="BB36" s="75" t="str">
        <f>IF(DATA!CB39&gt;0,(DATA!CB39/DATA!BO39)*100,"NA")</f>
        <v>NA</v>
      </c>
      <c r="BC36" s="76" t="str">
        <f>IF(DATA!CC39&gt;0,(DATA!CC39/DATA!BP39)*100,"NA")</f>
        <v>NA</v>
      </c>
      <c r="BD36" s="76" t="str">
        <f>IF(DATA!CD39&gt;0,(DATA!CD39/DATA!BQ39)*100,"NA")</f>
        <v>NA</v>
      </c>
      <c r="BE36" s="76" t="str">
        <f>IF(DATA!CE39&gt;0,(DATA!CE39/DATA!BR39)*100,"NA")</f>
        <v>NA</v>
      </c>
      <c r="BF36" s="76" t="str">
        <f>IF(DATA!CF39&gt;0,(DATA!CF39/DATA!BS39)*100,"NA")</f>
        <v>NA</v>
      </c>
      <c r="BG36" s="76" t="str">
        <f>IF(DATA!CG39&gt;0,(DATA!CG39/DATA!BT39)*100,"NA")</f>
        <v>NA</v>
      </c>
      <c r="BH36" s="76" t="str">
        <f>IF(DATA!CH39&gt;0,(DATA!CH39/DATA!BU39)*100,"NA")</f>
        <v>NA</v>
      </c>
      <c r="BI36" s="76" t="str">
        <f>IF(DATA!CI39&gt;0,(DATA!CI39/DATA!BV39)*100,"NA")</f>
        <v>NA</v>
      </c>
      <c r="BJ36" s="76" t="str">
        <f>IF(DATA!CJ39&gt;0,(DATA!CJ39/DATA!BW39)*100,"NA")</f>
        <v>NA</v>
      </c>
      <c r="BK36" s="76" t="str">
        <f>IF(DATA!CK39&gt;0,(DATA!CK39/DATA!BX39)*100,"NA")</f>
        <v>NA</v>
      </c>
      <c r="BL36" s="76" t="str">
        <f>IF(DATA!CL39&gt;0,(DATA!CL39/DATA!BY39)*100,"NA")</f>
        <v>NA</v>
      </c>
      <c r="BM36" s="76" t="str">
        <f>IF(DATA!CM39&gt;0,(DATA!CM39/DATA!BZ39)*100,"NA")</f>
        <v>NA</v>
      </c>
      <c r="BN36" s="76" t="str">
        <f>IF(DATA!CN39&gt;0,(DATA!CN39/DATA!CA39)*100,"NA")</f>
        <v>NA</v>
      </c>
      <c r="BO36" s="74">
        <f>(DATA!CO39/DATA!O39)*100</f>
        <v>0.8</v>
      </c>
      <c r="BP36" s="73">
        <f>(DATA!CP39/DATA!P39)*100</f>
        <v>0.7142857142857143</v>
      </c>
      <c r="BQ36" s="73">
        <f>(DATA!CQ39/DATA!Q39)*100</f>
        <v>0.69930069930069927</v>
      </c>
      <c r="BR36" s="73">
        <f>(DATA!CR39/DATA!R39)*100</f>
        <v>0.68493150684931503</v>
      </c>
      <c r="BS36" s="73">
        <f>(DATA!CS39/DATA!S39)*100</f>
        <v>0</v>
      </c>
      <c r="BT36" s="73">
        <f>(DATA!CT39/DATA!T39)*100</f>
        <v>0</v>
      </c>
      <c r="BU36" s="73">
        <f>(DATA!CU39/DATA!U39)*100</f>
        <v>2.083333333333333</v>
      </c>
      <c r="BV36" s="73">
        <f>(DATA!CV39/DATA!V39)*100</f>
        <v>1.9230769230769231</v>
      </c>
      <c r="BW36" s="73">
        <f>(DATA!CW39/DATA!W39)*100</f>
        <v>1.8518518518518516</v>
      </c>
      <c r="BX36" s="73">
        <f>(DATA!CX39/DATA!X39)*100</f>
        <v>4.6728971962616823</v>
      </c>
      <c r="BY36" s="73">
        <f>(DATA!CY39/DATA!Y39)*100</f>
        <v>3</v>
      </c>
      <c r="BZ36" s="73">
        <f>(DATA!CZ39/DATA!Z39)*100</f>
        <v>2.5641025641025639</v>
      </c>
      <c r="CA36" s="73">
        <f>(DATA!DA39/DATA!AA39)*100</f>
        <v>1.0638297872340425</v>
      </c>
      <c r="CB36" s="74">
        <f>(DATA!DB39/DATA!O39)*100</f>
        <v>0</v>
      </c>
      <c r="CC36" s="73">
        <f>(DATA!DC39/DATA!P39)*100</f>
        <v>0</v>
      </c>
      <c r="CD36" s="73">
        <f>(DATA!DD39/DATA!Q39)*100</f>
        <v>0</v>
      </c>
      <c r="CE36" s="73">
        <f>(DATA!DE39/DATA!R39)*100</f>
        <v>0</v>
      </c>
      <c r="CF36" s="73">
        <f>(DATA!DF39/DATA!S39)*100</f>
        <v>0</v>
      </c>
      <c r="CG36" s="73">
        <f>(DATA!DG39/DATA!T39)*100</f>
        <v>0</v>
      </c>
      <c r="CH36" s="73">
        <f>(DATA!DH39/DATA!U39)*100</f>
        <v>0</v>
      </c>
      <c r="CI36" s="73">
        <f>(DATA!DI39/DATA!V39)*100</f>
        <v>0</v>
      </c>
      <c r="CJ36" s="73">
        <f>(DATA!DJ39/DATA!W39)*100</f>
        <v>0</v>
      </c>
      <c r="CK36" s="73">
        <f>(DATA!DK39/DATA!X39)*100</f>
        <v>0</v>
      </c>
      <c r="CL36" s="73">
        <f>(DATA!DL39/DATA!Y39)*100</f>
        <v>0</v>
      </c>
      <c r="CM36" s="73">
        <f>(DATA!DM39/DATA!Z39)*100</f>
        <v>1.2820512820512819</v>
      </c>
      <c r="CN36" s="73">
        <f>(DATA!DN39/DATA!AA39)*100</f>
        <v>2.1276595744680851</v>
      </c>
      <c r="CO36" s="74">
        <f>(DATA!DO39/DATA!O39)*100</f>
        <v>3.2</v>
      </c>
      <c r="CP36" s="73">
        <f>(DATA!DP39/DATA!P39)*100</f>
        <v>3.5714285714285712</v>
      </c>
      <c r="CQ36" s="73">
        <f>(DATA!DQ39/DATA!Q39)*100</f>
        <v>3.4965034965034967</v>
      </c>
      <c r="CR36" s="73">
        <f>(DATA!DR39/DATA!R39)*100</f>
        <v>3.4246575342465753</v>
      </c>
      <c r="CS36" s="73">
        <f>(DATA!DS39/DATA!S39)*100</f>
        <v>1.0309278350515463</v>
      </c>
      <c r="CT36" s="73">
        <f>(DATA!DT39/DATA!T39)*100</f>
        <v>1.0752688172043012</v>
      </c>
      <c r="CU36" s="73">
        <f>(DATA!DU39/DATA!U39)*100</f>
        <v>0</v>
      </c>
      <c r="CV36" s="73">
        <f>(DATA!DV39/DATA!V39)*100</f>
        <v>0</v>
      </c>
      <c r="CW36" s="73">
        <f>(DATA!DW39/DATA!W39)*100</f>
        <v>0</v>
      </c>
      <c r="CX36" s="73">
        <f>(DATA!DX39/DATA!X39)*100</f>
        <v>1.8691588785046727</v>
      </c>
      <c r="CY36" s="73">
        <f>(DATA!DY39/DATA!Y39)*100</f>
        <v>0</v>
      </c>
      <c r="CZ36" s="73">
        <f>(DATA!DZ39/DATA!Z39)*100</f>
        <v>0</v>
      </c>
      <c r="DA36" s="73">
        <f>(DATA!EA39/DATA!AA39)*100</f>
        <v>0</v>
      </c>
      <c r="DB36" s="77">
        <f t="shared" si="26"/>
        <v>100</v>
      </c>
      <c r="DC36" s="78">
        <f t="shared" si="27"/>
        <v>100</v>
      </c>
      <c r="DD36" s="78">
        <f t="shared" si="28"/>
        <v>100</v>
      </c>
      <c r="DE36" s="78">
        <f t="shared" si="29"/>
        <v>100</v>
      </c>
      <c r="DF36" s="78">
        <f t="shared" si="30"/>
        <v>100</v>
      </c>
      <c r="DG36" s="78">
        <f t="shared" si="31"/>
        <v>100</v>
      </c>
      <c r="DH36" s="78">
        <f t="shared" si="32"/>
        <v>100</v>
      </c>
      <c r="DI36" s="78">
        <f t="shared" si="33"/>
        <v>100</v>
      </c>
      <c r="DJ36" s="78">
        <f t="shared" si="34"/>
        <v>100</v>
      </c>
      <c r="DK36" s="78">
        <f t="shared" si="35"/>
        <v>100</v>
      </c>
      <c r="DL36" s="78">
        <f t="shared" si="36"/>
        <v>100</v>
      </c>
      <c r="DM36" s="78">
        <f t="shared" si="37"/>
        <v>100</v>
      </c>
      <c r="DN36" s="78">
        <f t="shared" si="37"/>
        <v>100</v>
      </c>
      <c r="DO36" s="77">
        <f t="shared" si="38"/>
        <v>100</v>
      </c>
      <c r="DP36" s="78">
        <f t="shared" si="39"/>
        <v>99.999999999999986</v>
      </c>
      <c r="DQ36" s="78">
        <f t="shared" si="40"/>
        <v>99.999999999999986</v>
      </c>
      <c r="DR36" s="78">
        <f t="shared" si="41"/>
        <v>100</v>
      </c>
      <c r="DS36" s="78">
        <f t="shared" si="42"/>
        <v>99.999999999999986</v>
      </c>
      <c r="DT36" s="78">
        <f t="shared" si="43"/>
        <v>100.00000000000001</v>
      </c>
      <c r="DU36" s="78">
        <f t="shared" si="44"/>
        <v>100</v>
      </c>
      <c r="DV36" s="78">
        <f t="shared" si="45"/>
        <v>100</v>
      </c>
      <c r="DW36" s="78">
        <f t="shared" si="46"/>
        <v>99.999999999999986</v>
      </c>
      <c r="DX36" s="78">
        <f t="shared" si="47"/>
        <v>100</v>
      </c>
      <c r="DY36" s="78">
        <f t="shared" si="48"/>
        <v>100</v>
      </c>
      <c r="DZ36" s="78">
        <f t="shared" si="49"/>
        <v>100</v>
      </c>
      <c r="EA36" s="78">
        <f t="shared" si="49"/>
        <v>100</v>
      </c>
    </row>
    <row r="37" spans="1:131">
      <c r="A37" s="84" t="str">
        <f>+DATA!A40</f>
        <v>Midwest</v>
      </c>
      <c r="B37" s="85">
        <f>(DATA!AB40/DATA!B40)*100</f>
        <v>63.522264503638425</v>
      </c>
      <c r="C37" s="85">
        <f>(DATA!AC40/DATA!C40)*100</f>
        <v>62.60002540327703</v>
      </c>
      <c r="D37" s="85">
        <f>(DATA!AD40/DATA!D40)*100</f>
        <v>59.575677211593103</v>
      </c>
      <c r="E37" s="85">
        <f>(DATA!AE40/DATA!E40)*100</f>
        <v>58.851645321404497</v>
      </c>
      <c r="F37" s="85">
        <f>(DATA!AF40/DATA!F40)*100</f>
        <v>54.207158094335149</v>
      </c>
      <c r="G37" s="85">
        <f>(DATA!AG40/DATA!G40)*100</f>
        <v>52.971533211253544</v>
      </c>
      <c r="H37" s="85">
        <f>(DATA!AH40/DATA!H40)*100</f>
        <v>50.610997963340118</v>
      </c>
      <c r="I37" s="85">
        <f>(DATA!AI40/DATA!I40)*100</f>
        <v>49.35119688949267</v>
      </c>
      <c r="J37" s="85">
        <f>(DATA!AJ40/DATA!J40)*100</f>
        <v>48.44644123906361</v>
      </c>
      <c r="K37" s="85">
        <f>(DATA!AK40/DATA!K40)*100</f>
        <v>46.567878003841784</v>
      </c>
      <c r="L37" s="85">
        <f>(DATA!AL40/DATA!L40)*100</f>
        <v>45.708356913789849</v>
      </c>
      <c r="M37" s="85">
        <f>(DATA!AM40/DATA!M40)*100</f>
        <v>44.755598972466444</v>
      </c>
      <c r="N37" s="85">
        <f>(DATA!AN40/DATA!N40)*100</f>
        <v>44.243226799327154</v>
      </c>
      <c r="O37" s="86">
        <f>(DATA!AO40/DATA!B40)*100</f>
        <v>36.477735496361575</v>
      </c>
      <c r="P37" s="85">
        <f>(DATA!AP40/DATA!C40)*100</f>
        <v>37.399974596722977</v>
      </c>
      <c r="Q37" s="85">
        <f>(DATA!AQ40/DATA!D40)*100</f>
        <v>40.424322788406897</v>
      </c>
      <c r="R37" s="85">
        <f>(DATA!AR40/DATA!E40)*100</f>
        <v>41.148354678595503</v>
      </c>
      <c r="S37" s="85">
        <f>(DATA!AS40/DATA!F40)*100</f>
        <v>45.792841905664851</v>
      </c>
      <c r="T37" s="85">
        <f>(DATA!AT40/DATA!G40)*100</f>
        <v>47.028466788746464</v>
      </c>
      <c r="U37" s="85">
        <f>(DATA!AU40/DATA!H40)*100</f>
        <v>49.389002036659882</v>
      </c>
      <c r="V37" s="85">
        <f>(DATA!AV40/DATA!I40)*100</f>
        <v>50.648803110507338</v>
      </c>
      <c r="W37" s="85">
        <f>(DATA!AW40/DATA!J40)*100</f>
        <v>51.55355876093639</v>
      </c>
      <c r="X37" s="85">
        <f>(DATA!AX40/DATA!K40)*100</f>
        <v>53.432121996158223</v>
      </c>
      <c r="Y37" s="85">
        <f>(DATA!AY40/DATA!L40)*100</f>
        <v>54.291643086210151</v>
      </c>
      <c r="Z37" s="85">
        <f>(DATA!AZ40/DATA!M40)*100</f>
        <v>55.244401027533563</v>
      </c>
      <c r="AA37" s="85">
        <f>(DATA!BA40/DATA!N40)*100</f>
        <v>55.756773200672846</v>
      </c>
      <c r="AB37" s="86">
        <f>(DATA!BB40/DATA!O40)*100</f>
        <v>90.566793510915275</v>
      </c>
      <c r="AC37" s="85">
        <f>(DATA!BC40/DATA!P40)*100</f>
        <v>89.805794333014973</v>
      </c>
      <c r="AD37" s="85">
        <f>(DATA!BD40/DATA!Q40)*100</f>
        <v>89.075096806957404</v>
      </c>
      <c r="AE37" s="85">
        <f>(DATA!BE40/DATA!R40)*100</f>
        <v>88.779284833538838</v>
      </c>
      <c r="AF37" s="85">
        <f>(DATA!BF40/DATA!S40)*100</f>
        <v>87.117995335207226</v>
      </c>
      <c r="AG37" s="85">
        <f>(DATA!BG40/DATA!T40)*100</f>
        <v>87.478290100285733</v>
      </c>
      <c r="AH37" s="85">
        <f>(DATA!BH40/DATA!U40)*100</f>
        <v>87.311162670791447</v>
      </c>
      <c r="AI37" s="85">
        <f>(DATA!BI40/DATA!V40)*100</f>
        <v>87.16351184248073</v>
      </c>
      <c r="AJ37" s="85">
        <f>(DATA!BJ40/DATA!W40)*100</f>
        <v>86.119782911483597</v>
      </c>
      <c r="AK37" s="85">
        <f>(DATA!BK40/DATA!X40)*100</f>
        <v>85.911558109833976</v>
      </c>
      <c r="AL37" s="85">
        <f>(DATA!BL40/DATA!Y40)*100</f>
        <v>85.590811309157957</v>
      </c>
      <c r="AM37" s="85">
        <f>(DATA!BM40/DATA!Z40)*100</f>
        <v>84.716703458425314</v>
      </c>
      <c r="AN37" s="85">
        <f>(DATA!BN40/DATA!AA40)*100</f>
        <v>84.403569477326528</v>
      </c>
      <c r="AO37" s="86">
        <f>(DATA!BO40/DATA!O40)*100</f>
        <v>6.6760130849856463</v>
      </c>
      <c r="AP37" s="85">
        <f>(DATA!BP40/DATA!P40)*100</f>
        <v>7.1505889843998718</v>
      </c>
      <c r="AQ37" s="85">
        <f>(DATA!BQ40/DATA!Q40)*100</f>
        <v>7.5223766901542559</v>
      </c>
      <c r="AR37" s="85">
        <f>(DATA!BR40/DATA!R40)*100</f>
        <v>7.3366214549938347</v>
      </c>
      <c r="AS37" s="85">
        <f>(DATA!BS40/DATA!S40)*100</f>
        <v>8.2291728963578734</v>
      </c>
      <c r="AT37" s="85">
        <f>(DATA!BT40/DATA!T40)*100</f>
        <v>7.4738080564737519</v>
      </c>
      <c r="AU37" s="85">
        <f>(DATA!BU40/DATA!U40)*100</f>
        <v>7.6875483372003091</v>
      </c>
      <c r="AV37" s="85">
        <f>(DATA!BV40/DATA!V40)*100</f>
        <v>7.4003614572434122</v>
      </c>
      <c r="AW37" s="85">
        <f>(DATA!BW40/DATA!W40)*100</f>
        <v>7.473224148696028</v>
      </c>
      <c r="AX37" s="85">
        <f>(DATA!BX40/DATA!X40)*100</f>
        <v>7.8344508301404856</v>
      </c>
      <c r="AY37" s="85">
        <f>(DATA!BY40/DATA!Y40)*100</f>
        <v>7.8365089121081741</v>
      </c>
      <c r="AZ37" s="85">
        <f>(DATA!BZ40/DATA!Z40)*100</f>
        <v>7.8550404709345099</v>
      </c>
      <c r="BA37" s="85">
        <f>(DATA!CA40/DATA!AA40)*100</f>
        <v>7.8783463849936259</v>
      </c>
      <c r="BB37" s="87">
        <f>IF(DATA!CB40&gt;0,(DATA!CB40/DATA!BO40)*100,"NA")</f>
        <v>7.5</v>
      </c>
      <c r="BC37" s="88">
        <f>IF(DATA!CC40&gt;0,(DATA!CC40/DATA!BP40)*100,"NA")</f>
        <v>11.843276936776491</v>
      </c>
      <c r="BD37" s="88">
        <f>IF(DATA!CD40&gt;0,(DATA!CD40/DATA!BQ40)*100,"NA")</f>
        <v>11.983122362869199</v>
      </c>
      <c r="BE37" s="88">
        <f>IF(DATA!CE40&gt;0,(DATA!CE40/DATA!BR40)*100,"NA")</f>
        <v>11.008403361344538</v>
      </c>
      <c r="BF37" s="88">
        <f>IF(DATA!CF40&gt;0,(DATA!CF40/DATA!BS40)*100,"NA")</f>
        <v>16.061046511627907</v>
      </c>
      <c r="BG37" s="88">
        <f>IF(DATA!CG40&gt;0,(DATA!CG40/DATA!BT40)*100,"NA")</f>
        <v>6.0719640179910046</v>
      </c>
      <c r="BH37" s="88">
        <f>IF(DATA!CH40&gt;0,(DATA!CH40/DATA!BU40)*100,"NA")</f>
        <v>6.8410462776659964</v>
      </c>
      <c r="BI37" s="88">
        <f>IF(DATA!CI40&gt;0,(DATA!CI40/DATA!BV40)*100,"NA")</f>
        <v>7.2622107969151664</v>
      </c>
      <c r="BJ37" s="88">
        <f>IF(DATA!CJ40&gt;0,(DATA!CJ40/DATA!BW40)*100,"NA")</f>
        <v>9.8329048843187667</v>
      </c>
      <c r="BK37" s="88">
        <f>IF(DATA!CK40&gt;0,(DATA!CK40/DATA!BX40)*100,"NA")</f>
        <v>6.9791136016301571</v>
      </c>
      <c r="BL37" s="88">
        <f>IF(DATA!CL40&gt;0,(DATA!CL40/DATA!BY40)*100,"NA")</f>
        <v>4.0686274509803919</v>
      </c>
      <c r="BM37" s="88">
        <f>IF(DATA!CM40&gt;0,(DATA!CM40/DATA!BZ40)*100,"NA")</f>
        <v>5.995316159250585</v>
      </c>
      <c r="BN37" s="88">
        <f>IF(DATA!CN40&gt;0,(DATA!CN40/DATA!CA40)*100,"NA")</f>
        <v>5.5016181229773462</v>
      </c>
      <c r="BO37" s="86">
        <f>(DATA!CO40/DATA!O40)*100</f>
        <v>0.98804993657787576</v>
      </c>
      <c r="BP37" s="85">
        <f>(DATA!CP40/DATA!P40)*100</f>
        <v>1.0442534224769182</v>
      </c>
      <c r="BQ37" s="85">
        <f>(DATA!CQ40/DATA!Q40)*100</f>
        <v>1.3711673966863454</v>
      </c>
      <c r="BR37" s="85">
        <f>(DATA!CR40/DATA!R40)*100</f>
        <v>1.3625154130702837</v>
      </c>
      <c r="BS37" s="85">
        <f>(DATA!CS40/DATA!S40)*100</f>
        <v>1.7044435141438909</v>
      </c>
      <c r="BT37" s="85">
        <f>(DATA!CT40/DATA!T40)*100</f>
        <v>1.9608941677404896</v>
      </c>
      <c r="BU37" s="85">
        <f>(DATA!CU40/DATA!U40)*100</f>
        <v>2.0005155968032997</v>
      </c>
      <c r="BV37" s="85">
        <f>(DATA!CV40/DATA!V40)*100</f>
        <v>2.0831351659849711</v>
      </c>
      <c r="BW37" s="85">
        <f>(DATA!CW40/DATA!W40)*100</f>
        <v>2.3293789923634791</v>
      </c>
      <c r="BX37" s="85">
        <f>(DATA!CX40/DATA!X40)*100</f>
        <v>2.4185823754789273</v>
      </c>
      <c r="BY37" s="85">
        <f>(DATA!CY40/DATA!Y40)*100</f>
        <v>2.4738783036263063</v>
      </c>
      <c r="BZ37" s="85">
        <f>(DATA!CZ40/DATA!Z40)*100</f>
        <v>2.6931567328918322</v>
      </c>
      <c r="CA37" s="85">
        <f>(DATA!DA40/DATA!AA40)*100</f>
        <v>3.0267710799490075</v>
      </c>
      <c r="CB37" s="86">
        <f>(DATA!DB40/DATA!O40)*100</f>
        <v>0</v>
      </c>
      <c r="CC37" s="85">
        <f>(DATA!DC40/DATA!P40)*100</f>
        <v>0</v>
      </c>
      <c r="CD37" s="85">
        <f>(DATA!DD40/DATA!Q40)*100</f>
        <v>0</v>
      </c>
      <c r="CE37" s="85">
        <f>(DATA!DE40/DATA!R40)*100</f>
        <v>0</v>
      </c>
      <c r="CF37" s="85">
        <f>(DATA!DF40/DATA!S40)*100</f>
        <v>0</v>
      </c>
      <c r="CG37" s="85">
        <f>(DATA!DG40/DATA!T40)*100</f>
        <v>0</v>
      </c>
      <c r="CH37" s="85">
        <f>(DATA!DH40/DATA!U40)*100</f>
        <v>0</v>
      </c>
      <c r="CI37" s="85">
        <f>(DATA!DI40/DATA!V40)*100</f>
        <v>0.11414439265671074</v>
      </c>
      <c r="CJ37" s="85">
        <f>(DATA!DJ40/DATA!W40)*100</f>
        <v>0.58114403727006392</v>
      </c>
      <c r="CK37" s="85">
        <f>(DATA!DK40/DATA!X40)*100</f>
        <v>0.71040868454661565</v>
      </c>
      <c r="CL37" s="85">
        <f>(DATA!DL40/DATA!Y40)*100</f>
        <v>0.87584511370620777</v>
      </c>
      <c r="CM37" s="85">
        <f>(DATA!DM40/DATA!Z40)*100</f>
        <v>0.97498160412067703</v>
      </c>
      <c r="CN37" s="85">
        <f>(DATA!DN40/DATA!AA40)*100</f>
        <v>1.110908759788745</v>
      </c>
      <c r="CO37" s="86">
        <f>(DATA!DO40/DATA!O40)*100</f>
        <v>1.7691434675211966</v>
      </c>
      <c r="CP37" s="85">
        <f>(DATA!DP40/DATA!P40)*100</f>
        <v>1.9993632601082458</v>
      </c>
      <c r="CQ37" s="85">
        <f>(DATA!DQ40/DATA!Q40)*100</f>
        <v>2.0313591062019931</v>
      </c>
      <c r="CR37" s="85">
        <f>(DATA!DR40/DATA!R40)*100</f>
        <v>2.5215782983970407</v>
      </c>
      <c r="CS37" s="85">
        <f>(DATA!DS40/DATA!S40)*100</f>
        <v>2.9483882542910114</v>
      </c>
      <c r="CT37" s="85">
        <f>(DATA!DT40/DATA!T40)*100</f>
        <v>3.0870076755000282</v>
      </c>
      <c r="CU37" s="85">
        <f>(DATA!DU40/DATA!U40)*100</f>
        <v>3.0007733952049498</v>
      </c>
      <c r="CV37" s="85">
        <f>(DATA!DV40/DATA!V40)*100</f>
        <v>3.2388471416341673</v>
      </c>
      <c r="CW37" s="85">
        <f>(DATA!DW40/DATA!W40)*100</f>
        <v>3.4964699101868306</v>
      </c>
      <c r="CX37" s="85">
        <f>(DATA!DX40/DATA!X40)*100</f>
        <v>3.125</v>
      </c>
      <c r="CY37" s="85">
        <f>(DATA!DY40/DATA!Y40)*100</f>
        <v>3.2229563614013523</v>
      </c>
      <c r="CZ37" s="85">
        <f>(DATA!DZ40/DATA!Z40)*100</f>
        <v>3.7601177336276672</v>
      </c>
      <c r="DA37" s="85">
        <f>(DATA!EA40/DATA!AA40)*100</f>
        <v>3.5804042979420871</v>
      </c>
      <c r="DB37" s="89">
        <f t="shared" si="26"/>
        <v>100</v>
      </c>
      <c r="DC37" s="90">
        <f t="shared" si="27"/>
        <v>100</v>
      </c>
      <c r="DD37" s="90">
        <f t="shared" si="28"/>
        <v>100</v>
      </c>
      <c r="DE37" s="90">
        <f t="shared" si="29"/>
        <v>100</v>
      </c>
      <c r="DF37" s="90">
        <f t="shared" si="30"/>
        <v>100</v>
      </c>
      <c r="DG37" s="90">
        <f t="shared" si="31"/>
        <v>100</v>
      </c>
      <c r="DH37" s="90">
        <f t="shared" si="32"/>
        <v>100</v>
      </c>
      <c r="DI37" s="90">
        <f t="shared" si="33"/>
        <v>100</v>
      </c>
      <c r="DJ37" s="90">
        <f t="shared" si="34"/>
        <v>100</v>
      </c>
      <c r="DK37" s="90">
        <f t="shared" si="35"/>
        <v>100</v>
      </c>
      <c r="DL37" s="90">
        <f t="shared" si="36"/>
        <v>100</v>
      </c>
      <c r="DM37" s="90">
        <f t="shared" si="37"/>
        <v>100</v>
      </c>
      <c r="DN37" s="90">
        <f t="shared" si="37"/>
        <v>100</v>
      </c>
      <c r="DO37" s="89">
        <f t="shared" si="38"/>
        <v>100</v>
      </c>
      <c r="DP37" s="90">
        <f t="shared" si="39"/>
        <v>100</v>
      </c>
      <c r="DQ37" s="90">
        <f t="shared" si="40"/>
        <v>100</v>
      </c>
      <c r="DR37" s="90">
        <f t="shared" si="41"/>
        <v>100</v>
      </c>
      <c r="DS37" s="90">
        <f t="shared" si="42"/>
        <v>100</v>
      </c>
      <c r="DT37" s="90">
        <f t="shared" si="43"/>
        <v>100.00000000000001</v>
      </c>
      <c r="DU37" s="90">
        <f t="shared" si="44"/>
        <v>100</v>
      </c>
      <c r="DV37" s="90">
        <f t="shared" si="45"/>
        <v>99.999999999999986</v>
      </c>
      <c r="DW37" s="90">
        <f t="shared" si="46"/>
        <v>100</v>
      </c>
      <c r="DX37" s="90">
        <f t="shared" si="47"/>
        <v>100.00000000000001</v>
      </c>
      <c r="DY37" s="90">
        <f t="shared" si="48"/>
        <v>100</v>
      </c>
      <c r="DZ37" s="90">
        <f t="shared" si="49"/>
        <v>100</v>
      </c>
      <c r="EA37" s="90">
        <f t="shared" si="49"/>
        <v>99.999999999999986</v>
      </c>
    </row>
    <row r="38" spans="1:131">
      <c r="A38" s="44"/>
      <c r="B38" s="66"/>
      <c r="C38" s="66"/>
      <c r="D38" s="66"/>
      <c r="E38" s="66"/>
      <c r="F38" s="66"/>
      <c r="G38" s="66"/>
      <c r="H38" s="66"/>
      <c r="I38" s="66"/>
      <c r="J38" s="66"/>
      <c r="K38" s="66"/>
      <c r="L38" s="66"/>
      <c r="M38" s="66"/>
      <c r="N38" s="66"/>
      <c r="O38" s="67"/>
      <c r="P38" s="68"/>
      <c r="Q38" s="68"/>
      <c r="R38" s="68"/>
      <c r="S38" s="68"/>
      <c r="T38" s="68"/>
      <c r="U38" s="68"/>
      <c r="V38" s="68"/>
      <c r="W38" s="68"/>
      <c r="X38" s="68"/>
      <c r="Y38" s="68"/>
      <c r="Z38" s="68"/>
      <c r="AA38" s="68"/>
      <c r="AB38" s="67"/>
      <c r="AC38" s="68"/>
      <c r="AD38" s="68"/>
      <c r="AE38" s="68"/>
      <c r="AF38" s="68"/>
      <c r="AG38" s="68"/>
      <c r="AH38" s="68"/>
      <c r="AI38" s="68"/>
      <c r="AJ38" s="68"/>
      <c r="AK38" s="68"/>
      <c r="AL38" s="68"/>
      <c r="AM38" s="68"/>
      <c r="AN38" s="68"/>
      <c r="AO38" s="67"/>
      <c r="AP38" s="66"/>
      <c r="AQ38" s="66"/>
      <c r="AR38" s="66"/>
      <c r="AS38" s="66"/>
      <c r="AT38" s="66"/>
      <c r="AU38" s="66"/>
      <c r="AV38" s="66"/>
      <c r="AW38" s="66"/>
      <c r="AX38" s="66"/>
      <c r="AY38" s="66"/>
      <c r="AZ38" s="66"/>
      <c r="BA38" s="66"/>
      <c r="BB38" s="35">
        <f>IF(DATA!CB41&gt;0,(DATA!CB41/DATA!BO41)*100,"NA")</f>
        <v>24.887146136189749</v>
      </c>
      <c r="BC38" s="70">
        <f>IF(DATA!CC41&gt;0,(DATA!CC41/DATA!BP41)*100,"NA")</f>
        <v>35.582770106981727</v>
      </c>
      <c r="BD38" s="70">
        <f>IF(DATA!CD41&gt;0,(DATA!CD41/DATA!BQ41)*100,"NA")</f>
        <v>36.334080886226459</v>
      </c>
      <c r="BE38" s="70">
        <f>IF(DATA!CE41&gt;0,(DATA!CE41/DATA!BR41)*100,"NA")</f>
        <v>32.169951221332042</v>
      </c>
      <c r="BF38" s="70">
        <f>IF(DATA!CF41&gt;0,(DATA!CF41/DATA!BS41)*100,"NA")</f>
        <v>45.506298449612409</v>
      </c>
      <c r="BG38" s="70">
        <f>IF(DATA!CG41&gt;0,(DATA!CG41/DATA!BT41)*100,"NA")</f>
        <v>19.014834687919198</v>
      </c>
      <c r="BH38" s="70">
        <f>IF(DATA!CH41&gt;0,(DATA!CH41/DATA!BU41)*100,"NA")</f>
        <v>18.722863496770092</v>
      </c>
      <c r="BI38" s="70">
        <f>IF(DATA!CI41&gt;0,(DATA!CI41/DATA!BV41)*100,"NA")</f>
        <v>22.816060433075521</v>
      </c>
      <c r="BJ38" s="70">
        <f>IF(DATA!CJ41&gt;0,(DATA!CJ41/DATA!BW41)*100,"NA")</f>
        <v>30.770493125868665</v>
      </c>
      <c r="BK38" s="70">
        <f>IF(DATA!CK41&gt;0,(DATA!CK41/DATA!BX41)*100,"NA")</f>
        <v>24.195694304572971</v>
      </c>
      <c r="BL38" s="70">
        <f>IF(DATA!CL41&gt;0,(DATA!CL41/DATA!BY41)*100,"NA")</f>
        <v>15.68454229782896</v>
      </c>
      <c r="BM38" s="70">
        <f>IF(DATA!CM41&gt;0,(DATA!CM41/DATA!BZ41)*100,"NA")</f>
        <v>22.921035606606203</v>
      </c>
      <c r="BN38" s="70">
        <f>IF(DATA!CN41&gt;0,(DATA!CN41/DATA!CA41)*100,"NA")</f>
        <v>23.767248280388657</v>
      </c>
      <c r="BO38" s="67"/>
      <c r="BP38" s="66"/>
      <c r="BQ38" s="66"/>
      <c r="BR38" s="66"/>
      <c r="BS38" s="66"/>
      <c r="BT38" s="66"/>
      <c r="BU38" s="66"/>
      <c r="BV38" s="66"/>
      <c r="BW38" s="66"/>
      <c r="BX38" s="66"/>
      <c r="BY38" s="66"/>
      <c r="BZ38" s="66"/>
      <c r="CA38" s="66"/>
      <c r="CB38" s="67"/>
      <c r="CC38" s="66"/>
      <c r="CD38" s="66"/>
      <c r="CE38" s="66"/>
      <c r="CF38" s="66"/>
      <c r="CG38" s="66"/>
      <c r="CH38" s="66"/>
      <c r="CI38" s="66"/>
      <c r="CJ38" s="66"/>
      <c r="CK38" s="66"/>
      <c r="CL38" s="66"/>
      <c r="CM38" s="66"/>
      <c r="CN38" s="66"/>
      <c r="CO38" s="67"/>
      <c r="CP38" s="66"/>
      <c r="CQ38" s="66"/>
      <c r="CR38" s="66"/>
      <c r="CS38" s="66"/>
      <c r="CT38" s="66"/>
      <c r="CU38" s="66"/>
      <c r="CV38" s="66"/>
      <c r="CW38" s="66"/>
      <c r="CX38" s="66"/>
      <c r="CY38" s="66"/>
      <c r="CZ38" s="66"/>
      <c r="DA38" s="66"/>
      <c r="DB38" s="71"/>
      <c r="DC38" s="72"/>
      <c r="DD38" s="72"/>
      <c r="DE38" s="72"/>
      <c r="DF38" s="72"/>
      <c r="DG38" s="72"/>
      <c r="DH38" s="72"/>
      <c r="DI38" s="72"/>
      <c r="DJ38" s="72"/>
      <c r="DK38" s="72"/>
      <c r="DL38" s="72"/>
      <c r="DM38" s="72"/>
      <c r="DN38" s="72"/>
      <c r="DO38" s="71"/>
      <c r="DP38" s="72"/>
      <c r="DQ38" s="72"/>
      <c r="DR38" s="72"/>
      <c r="DS38" s="72"/>
      <c r="DT38" s="72"/>
      <c r="DU38" s="72"/>
      <c r="DV38" s="72"/>
      <c r="DW38" s="72"/>
      <c r="DX38" s="72"/>
      <c r="DY38" s="72"/>
      <c r="DZ38" s="72"/>
      <c r="EA38" s="72"/>
    </row>
    <row r="39" spans="1:131">
      <c r="A39" s="80" t="str">
        <f>+DATA!A42</f>
        <v>Illinois</v>
      </c>
      <c r="B39" s="81">
        <f>(DATA!AB42/DATA!B42)*100</f>
        <v>61.748844375963017</v>
      </c>
      <c r="C39" s="81">
        <f>(DATA!AC42/DATA!C42)*100</f>
        <v>58.828282828282831</v>
      </c>
      <c r="D39" s="81">
        <f>(DATA!AD42/DATA!D42)*100</f>
        <v>55.778301886792448</v>
      </c>
      <c r="E39" s="81">
        <f>(DATA!AE42/DATA!E42)*100</f>
        <v>54.062038404726728</v>
      </c>
      <c r="F39" s="81">
        <f>(DATA!AF42/DATA!F42)*100</f>
        <v>49.000689179875948</v>
      </c>
      <c r="G39" s="81">
        <f>(DATA!AG42/DATA!G42)*100</f>
        <v>46.703108985309186</v>
      </c>
      <c r="H39" s="81">
        <f>(DATA!AH42/DATA!H42)*100</f>
        <v>45.795561112847764</v>
      </c>
      <c r="I39" s="81">
        <f>(DATA!AI42/DATA!I42)*100</f>
        <v>43.966795137859471</v>
      </c>
      <c r="J39" s="81">
        <f>(DATA!AJ42/DATA!J42)*100</f>
        <v>43.707432632514063</v>
      </c>
      <c r="K39" s="81">
        <f>(DATA!AK42/DATA!K42)*100</f>
        <v>43.45254100564668</v>
      </c>
      <c r="L39" s="81">
        <f>(DATA!AL42/DATA!L42)*100</f>
        <v>43.070362473347544</v>
      </c>
      <c r="M39" s="81">
        <f>(DATA!AM42/DATA!M42)*100</f>
        <v>41.760544930573751</v>
      </c>
      <c r="N39" s="81">
        <f>(DATA!AN42/DATA!N42)*100</f>
        <v>41.55263157894737</v>
      </c>
      <c r="O39" s="57">
        <f>(DATA!AO42/DATA!B42)*100</f>
        <v>38.251155624036983</v>
      </c>
      <c r="P39" s="58">
        <f>(DATA!AP42/DATA!C42)*100</f>
        <v>41.171717171717169</v>
      </c>
      <c r="Q39" s="58">
        <f>(DATA!AQ42/DATA!D42)*100</f>
        <v>44.221698113207545</v>
      </c>
      <c r="R39" s="58">
        <f>(DATA!AR42/DATA!E42)*100</f>
        <v>45.937961595273265</v>
      </c>
      <c r="S39" s="58">
        <f>(DATA!AS42/DATA!F42)*100</f>
        <v>50.999310820124052</v>
      </c>
      <c r="T39" s="58">
        <f>(DATA!AT42/DATA!G42)*100</f>
        <v>53.296891014690807</v>
      </c>
      <c r="U39" s="58">
        <f>(DATA!AU42/DATA!H42)*100</f>
        <v>54.204438887152243</v>
      </c>
      <c r="V39" s="58">
        <f>(DATA!AV42/DATA!I42)*100</f>
        <v>56.033204862140529</v>
      </c>
      <c r="W39" s="58">
        <f>(DATA!AW42/DATA!J42)*100</f>
        <v>56.292567367485937</v>
      </c>
      <c r="X39" s="58">
        <f>(DATA!AX42/DATA!K42)*100</f>
        <v>56.54745899435332</v>
      </c>
      <c r="Y39" s="58">
        <f>(DATA!AY42/DATA!L42)*100</f>
        <v>56.929637526652456</v>
      </c>
      <c r="Z39" s="58">
        <f>(DATA!AZ42/DATA!M42)*100</f>
        <v>58.239455069426249</v>
      </c>
      <c r="AA39" s="58">
        <f>(DATA!BA42/DATA!N42)*100</f>
        <v>58.447368421052637</v>
      </c>
      <c r="AB39" s="57">
        <f>(DATA!BB42/DATA!O42)*100</f>
        <v>82.781201848998464</v>
      </c>
      <c r="AC39" s="58">
        <f>(DATA!BC42/DATA!P42)*100</f>
        <v>82.322006472491907</v>
      </c>
      <c r="AD39" s="58">
        <f>(DATA!BD42/DATA!Q42)*100</f>
        <v>81.520882584712368</v>
      </c>
      <c r="AE39" s="58">
        <f>(DATA!BE42/DATA!R42)*100</f>
        <v>80.41466123657905</v>
      </c>
      <c r="AF39" s="58">
        <f>(DATA!BF42/DATA!S42)*100</f>
        <v>77.324576564120292</v>
      </c>
      <c r="AG39" s="58">
        <f>(DATA!BG42/DATA!T42)*100</f>
        <v>79.330572808833679</v>
      </c>
      <c r="AH39" s="58">
        <f>(DATA!BH42/DATA!U42)*100</f>
        <v>78.738910012674268</v>
      </c>
      <c r="AI39" s="58">
        <f>(DATA!BI42/DATA!V42)*100</f>
        <v>78.642835504392608</v>
      </c>
      <c r="AJ39" s="58">
        <f>(DATA!BJ42/DATA!W42)*100</f>
        <v>75.948223961468997</v>
      </c>
      <c r="AK39" s="58">
        <f>(DATA!BK42/DATA!X42)*100</f>
        <v>75.563496426608026</v>
      </c>
      <c r="AL39" s="58">
        <f>(DATA!BL42/DATA!Y42)*100</f>
        <v>74.816824966078698</v>
      </c>
      <c r="AM39" s="58">
        <f>(DATA!BM42/DATA!Z42)*100</f>
        <v>74.03017241379311</v>
      </c>
      <c r="AN39" s="58">
        <f>(DATA!BN42/DATA!AA42)*100</f>
        <v>73.076923076923066</v>
      </c>
      <c r="AO39" s="57">
        <f>(DATA!BO42/DATA!O42)*100</f>
        <v>12.288135593220339</v>
      </c>
      <c r="AP39" s="81">
        <f>(DATA!BP42/DATA!P42)*100</f>
        <v>12.944983818770226</v>
      </c>
      <c r="AQ39" s="81">
        <f>(DATA!BQ42/DATA!Q42)*100</f>
        <v>13.356973995271867</v>
      </c>
      <c r="AR39" s="81">
        <f>(DATA!BR42/DATA!R42)*100</f>
        <v>13.217326915957054</v>
      </c>
      <c r="AS39" s="81">
        <f>(DATA!BS42/DATA!S42)*100</f>
        <v>14.586933978568958</v>
      </c>
      <c r="AT39" s="81">
        <f>(DATA!BT42/DATA!T42)*100</f>
        <v>12.04278812974465</v>
      </c>
      <c r="AU39" s="81">
        <f>(DATA!BU42/DATA!U42)*100</f>
        <v>12.262357414448669</v>
      </c>
      <c r="AV39" s="81">
        <f>(DATA!BV42/DATA!V42)*100</f>
        <v>11.72372008482278</v>
      </c>
      <c r="AW39" s="81">
        <f>(DATA!BW42/DATA!W42)*100</f>
        <v>13.094521372667067</v>
      </c>
      <c r="AX39" s="81">
        <f>(DATA!BX42/DATA!X42)*100</f>
        <v>13.084112149532709</v>
      </c>
      <c r="AY39" s="81">
        <f>(DATA!BY42/DATA!Y42)*100</f>
        <v>13.405698778833109</v>
      </c>
      <c r="AZ39" s="81">
        <f>(DATA!BZ42/DATA!Z42)*100</f>
        <v>13.20043103448276</v>
      </c>
      <c r="BA39" s="81">
        <f>(DATA!CA42/DATA!AA42)*100</f>
        <v>13.286713286713287</v>
      </c>
      <c r="BB39" s="62">
        <f>IF(DATA!CB42&gt;0,(DATA!CB42/DATA!BO42)*100,"NA")</f>
        <v>21.9435736677116</v>
      </c>
      <c r="BC39" s="82">
        <f>IF(DATA!CC42&gt;0,(DATA!CC42/DATA!BP42)*100,"NA")</f>
        <v>25</v>
      </c>
      <c r="BD39" s="82">
        <f>IF(DATA!CD42&gt;0,(DATA!CD42/DATA!BQ42)*100,"NA")</f>
        <v>24.483775811209441</v>
      </c>
      <c r="BE39" s="82">
        <f>IF(DATA!CE42&gt;0,(DATA!CE42/DATA!BR42)*100,"NA")</f>
        <v>25.490196078431371</v>
      </c>
      <c r="BF39" s="82">
        <f>IF(DATA!CF42&gt;0,(DATA!CF42/DATA!BS42)*100,"NA")</f>
        <v>28.672985781990523</v>
      </c>
      <c r="BG39" s="82">
        <f>IF(DATA!CG42&gt;0,(DATA!CG42/DATA!BT42)*100,"NA")</f>
        <v>3.4383954154727796</v>
      </c>
      <c r="BH39" s="82">
        <f>IF(DATA!CH42&gt;0,(DATA!CH42/DATA!BU42)*100,"NA")</f>
        <v>2.842377260981912</v>
      </c>
      <c r="BI39" s="82">
        <f>IF(DATA!CI42&gt;0,(DATA!CI42/DATA!BV42)*100,"NA")</f>
        <v>3.6175710594315245</v>
      </c>
      <c r="BJ39" s="82">
        <f>IF(DATA!CJ42&gt;0,(DATA!CJ42/DATA!BW42)*100,"NA")</f>
        <v>13.793103448275861</v>
      </c>
      <c r="BK39" s="82">
        <f>IF(DATA!CK42&gt;0,(DATA!CK42/DATA!BX42)*100,"NA")</f>
        <v>10.92436974789916</v>
      </c>
      <c r="BL39" s="82" t="str">
        <f>IF(DATA!CL42&gt;0,(DATA!CL42/DATA!BY42)*100,"NA")</f>
        <v>NA</v>
      </c>
      <c r="BM39" s="82">
        <f>IF(DATA!CM42&gt;0,(DATA!CM42/DATA!BZ42)*100,"NA")</f>
        <v>8.3673469387755102</v>
      </c>
      <c r="BN39" s="82">
        <f>IF(DATA!CN42&gt;0,(DATA!CN42/DATA!CA42)*100,"NA")</f>
        <v>8.7044534412955468</v>
      </c>
      <c r="BO39" s="57">
        <f>(DATA!CO42/DATA!O42)*100</f>
        <v>2.3112480739599381</v>
      </c>
      <c r="BP39" s="81">
        <f>(DATA!CP42/DATA!P42)*100</f>
        <v>2.3462783171521036</v>
      </c>
      <c r="BQ39" s="81">
        <f>(DATA!CQ42/DATA!Q42)*100</f>
        <v>2.8368794326241136</v>
      </c>
      <c r="BR39" s="81">
        <f>(DATA!CR42/DATA!R42)*100</f>
        <v>3.2210292484265088</v>
      </c>
      <c r="BS39" s="81">
        <f>(DATA!CS42/DATA!S42)*100</f>
        <v>4.0442447286553751</v>
      </c>
      <c r="BT39" s="81">
        <f>(DATA!CT42/DATA!T42)*100</f>
        <v>4.1407867494824018</v>
      </c>
      <c r="BU39" s="81">
        <f>(DATA!CU42/DATA!U42)*100</f>
        <v>4.6577946768060841</v>
      </c>
      <c r="BV39" s="81">
        <f>(DATA!CV42/DATA!V42)*100</f>
        <v>4.8470160557406849</v>
      </c>
      <c r="BW39" s="81">
        <f>(DATA!CW42/DATA!W42)*100</f>
        <v>5.5087296809151116</v>
      </c>
      <c r="BX39" s="81">
        <f>(DATA!CX42/DATA!X42)*100</f>
        <v>5.4150632215503025</v>
      </c>
      <c r="BY39" s="81">
        <f>(DATA!CY42/DATA!Y42)*100</f>
        <v>5.8073270013568514</v>
      </c>
      <c r="BZ39" s="81">
        <f>(DATA!CZ42/DATA!Z42)*100</f>
        <v>6.25</v>
      </c>
      <c r="CA39" s="81">
        <f>(DATA!DA42/DATA!AA42)*100</f>
        <v>6.8047337278106506</v>
      </c>
      <c r="CB39" s="57">
        <f>(DATA!DB42/DATA!O42)*100</f>
        <v>0</v>
      </c>
      <c r="CC39" s="81">
        <f>(DATA!DC42/DATA!P42)*100</f>
        <v>0</v>
      </c>
      <c r="CD39" s="81">
        <f>(DATA!DD42/DATA!Q42)*100</f>
        <v>0</v>
      </c>
      <c r="CE39" s="81">
        <f>(DATA!DE42/DATA!R42)*100</f>
        <v>0</v>
      </c>
      <c r="CF39" s="81">
        <f>(DATA!DF42/DATA!S42)*100</f>
        <v>0</v>
      </c>
      <c r="CG39" s="81">
        <f>(DATA!DG42/DATA!T42)*100</f>
        <v>0</v>
      </c>
      <c r="CH39" s="81">
        <f>(DATA!DH42/DATA!U42)*100</f>
        <v>0</v>
      </c>
      <c r="CI39" s="81">
        <f>(DATA!DI42/DATA!V42)*100</f>
        <v>9.0881551045137843E-2</v>
      </c>
      <c r="CJ39" s="81">
        <f>(DATA!DJ42/DATA!W42)*100</f>
        <v>0.78266104756170995</v>
      </c>
      <c r="CK39" s="81">
        <f>(DATA!DK42/DATA!X42)*100</f>
        <v>1.0720175920835624</v>
      </c>
      <c r="CL39" s="81">
        <f>(DATA!DL42/DATA!Y42)*100</f>
        <v>1.1126187245590231</v>
      </c>
      <c r="CM39" s="81">
        <f>(DATA!DM42/DATA!Z42)*100</f>
        <v>1.2122844827586208</v>
      </c>
      <c r="CN39" s="81">
        <f>(DATA!DN42/DATA!AA42)*100</f>
        <v>1.2103281334050566</v>
      </c>
      <c r="CO39" s="57">
        <f>(DATA!DO42/DATA!O42)*100</f>
        <v>2.6194144838212634</v>
      </c>
      <c r="CP39" s="81">
        <f>(DATA!DP42/DATA!P42)*100</f>
        <v>2.3867313915857604</v>
      </c>
      <c r="CQ39" s="81">
        <f>(DATA!DQ42/DATA!Q42)*100</f>
        <v>2.2852639873916467</v>
      </c>
      <c r="CR39" s="81">
        <f>(DATA!DR42/DATA!R42)*100</f>
        <v>3.1469825990373934</v>
      </c>
      <c r="CS39" s="81">
        <f>(DATA!DS42/DATA!S42)*100</f>
        <v>4.0442447286553751</v>
      </c>
      <c r="CT39" s="81">
        <f>(DATA!DT42/DATA!T42)*100</f>
        <v>4.4858523119392686</v>
      </c>
      <c r="CU39" s="81">
        <f>(DATA!DU42/DATA!U42)*100</f>
        <v>4.3409378960709759</v>
      </c>
      <c r="CV39" s="81">
        <f>(DATA!DV42/DATA!V42)*100</f>
        <v>4.6955468039987878</v>
      </c>
      <c r="CW39" s="81">
        <f>(DATA!DW42/DATA!W42)*100</f>
        <v>4.6658639373871162</v>
      </c>
      <c r="CX39" s="81">
        <f>(DATA!DX42/DATA!X42)*100</f>
        <v>4.8653106102253982</v>
      </c>
      <c r="CY39" s="81">
        <f>(DATA!DY42/DATA!Y42)*100</f>
        <v>4.8575305291723199</v>
      </c>
      <c r="CZ39" s="81">
        <f>(DATA!DZ42/DATA!Z42)*100</f>
        <v>5.3071120689655169</v>
      </c>
      <c r="DA39" s="81">
        <f>(DATA!EA42/DATA!AA42)*100</f>
        <v>5.6213017751479288</v>
      </c>
      <c r="DB39" s="64">
        <f t="shared" ref="DB39:DB51" si="50">+O39+B39</f>
        <v>100</v>
      </c>
      <c r="DC39" s="83">
        <f t="shared" ref="DC39:DC51" si="51">+P39+C39</f>
        <v>100</v>
      </c>
      <c r="DD39" s="83">
        <f t="shared" ref="DD39:DD51" si="52">+Q39+D39</f>
        <v>100</v>
      </c>
      <c r="DE39" s="83">
        <f t="shared" ref="DE39:DE51" si="53">+R39+E39</f>
        <v>100</v>
      </c>
      <c r="DF39" s="83">
        <f t="shared" ref="DF39:DF51" si="54">+S39+F39</f>
        <v>100</v>
      </c>
      <c r="DG39" s="83">
        <f t="shared" ref="DG39:DG51" si="55">+T39+G39</f>
        <v>100</v>
      </c>
      <c r="DH39" s="83">
        <f t="shared" ref="DH39:DH51" si="56">+U39+H39</f>
        <v>100</v>
      </c>
      <c r="DI39" s="83">
        <f t="shared" ref="DI39:DI51" si="57">+V39+I39</f>
        <v>100</v>
      </c>
      <c r="DJ39" s="83">
        <f t="shared" ref="DJ39:DJ51" si="58">+W39+J39</f>
        <v>100</v>
      </c>
      <c r="DK39" s="83">
        <f t="shared" ref="DK39:DK51" si="59">+X39+K39</f>
        <v>100</v>
      </c>
      <c r="DL39" s="83">
        <f t="shared" ref="DL39:DL51" si="60">+Y39+L39</f>
        <v>100</v>
      </c>
      <c r="DM39" s="83">
        <f t="shared" ref="DM39:DN51" si="61">+Z39+M39</f>
        <v>100</v>
      </c>
      <c r="DN39" s="83">
        <f t="shared" si="61"/>
        <v>100</v>
      </c>
      <c r="DO39" s="64">
        <f t="shared" ref="DO39:DO51" si="62">+AB39+AO39+BO39+CB39+CO39</f>
        <v>100</v>
      </c>
      <c r="DP39" s="83">
        <f t="shared" ref="DP39:DP51" si="63">+AC39+AP39+BP39+CC39+CP39</f>
        <v>99.999999999999986</v>
      </c>
      <c r="DQ39" s="83">
        <f t="shared" ref="DQ39:DQ51" si="64">+AD39+AQ39+BQ39+CD39+CQ39</f>
        <v>100</v>
      </c>
      <c r="DR39" s="83">
        <f t="shared" ref="DR39:DR51" si="65">+AE39+AR39+BR39+CE39+CR39</f>
        <v>100</v>
      </c>
      <c r="DS39" s="83">
        <f t="shared" ref="DS39:DS51" si="66">+AF39+AS39+BS39+CF39+CS39</f>
        <v>100</v>
      </c>
      <c r="DT39" s="83">
        <f t="shared" ref="DT39:DT51" si="67">+AG39+AT39+BT39+CG39+CT39</f>
        <v>100</v>
      </c>
      <c r="DU39" s="83">
        <f t="shared" ref="DU39:DU51" si="68">+AH39+AU39+BU39+CH39+CU39</f>
        <v>100</v>
      </c>
      <c r="DV39" s="83">
        <f t="shared" ref="DV39:DV51" si="69">+AI39+AV39+BV39+CI39+CV39</f>
        <v>100</v>
      </c>
      <c r="DW39" s="83">
        <f t="shared" ref="DW39:DW51" si="70">+AJ39+AW39+BW39+CJ39+CW39</f>
        <v>100</v>
      </c>
      <c r="DX39" s="83">
        <f t="shared" ref="DX39:DX51" si="71">+AK39+AX39+BX39+CK39+CX39</f>
        <v>100</v>
      </c>
      <c r="DY39" s="83">
        <f t="shared" ref="DY39:DY51" si="72">+AL39+AY39+BY39+CL39+CY39</f>
        <v>100.00000000000001</v>
      </c>
      <c r="DZ39" s="83">
        <f t="shared" ref="DZ39:EA51" si="73">+AM39+AZ39+BZ39+CM39+CZ39</f>
        <v>100.00000000000001</v>
      </c>
      <c r="EA39" s="83">
        <f t="shared" si="73"/>
        <v>99.999999999999986</v>
      </c>
    </row>
    <row r="40" spans="1:131">
      <c r="A40" s="80" t="str">
        <f>+DATA!A43</f>
        <v>Indiana</v>
      </c>
      <c r="B40" s="81">
        <f>(DATA!AB43/DATA!B43)*100</f>
        <v>78.776041666666657</v>
      </c>
      <c r="C40" s="81">
        <f>(DATA!AC43/DATA!C43)*100</f>
        <v>74.624829467939975</v>
      </c>
      <c r="D40" s="81">
        <f>(DATA!AD43/DATA!D43)*100</f>
        <v>72.014388489208642</v>
      </c>
      <c r="E40" s="81">
        <f>(DATA!AE43/DATA!E43)*100</f>
        <v>72.721134368669809</v>
      </c>
      <c r="F40" s="81">
        <f>(DATA!AF43/DATA!F43)*100</f>
        <v>65.569076592698636</v>
      </c>
      <c r="G40" s="81">
        <f>(DATA!AG43/DATA!G43)*100</f>
        <v>61.902017291066279</v>
      </c>
      <c r="H40" s="81">
        <f>(DATA!AH43/DATA!H43)*100</f>
        <v>60.637087599544934</v>
      </c>
      <c r="I40" s="81">
        <f>(DATA!AI43/DATA!I43)*100</f>
        <v>60.548086866597728</v>
      </c>
      <c r="J40" s="81">
        <f>(DATA!AJ43/DATA!J43)*100</f>
        <v>59.19674039580908</v>
      </c>
      <c r="K40" s="81">
        <f>(DATA!AK43/DATA!K43)*100</f>
        <v>48.163433759801897</v>
      </c>
      <c r="L40" s="81">
        <f>(DATA!AL43/DATA!L43)*100</f>
        <v>47.681041497152151</v>
      </c>
      <c r="M40" s="81">
        <f>(DATA!AM43/DATA!M43)*100</f>
        <v>46.380885453267744</v>
      </c>
      <c r="N40" s="81">
        <f>(DATA!AN43/DATA!N43)*100</f>
        <v>44.839389152185362</v>
      </c>
      <c r="O40" s="57">
        <f>(DATA!AO43/DATA!B43)*100</f>
        <v>21.223958333333336</v>
      </c>
      <c r="P40" s="58">
        <f>(DATA!AP43/DATA!C43)*100</f>
        <v>25.375170532060025</v>
      </c>
      <c r="Q40" s="58">
        <f>(DATA!AQ43/DATA!D43)*100</f>
        <v>27.985611510791369</v>
      </c>
      <c r="R40" s="58">
        <f>(DATA!AR43/DATA!E43)*100</f>
        <v>27.278865631330184</v>
      </c>
      <c r="S40" s="58">
        <f>(DATA!AS43/DATA!F43)*100</f>
        <v>34.430923407301364</v>
      </c>
      <c r="T40" s="58">
        <f>(DATA!AT43/DATA!G43)*100</f>
        <v>38.097982708933721</v>
      </c>
      <c r="U40" s="58">
        <f>(DATA!AU43/DATA!H43)*100</f>
        <v>39.362912400455066</v>
      </c>
      <c r="V40" s="58">
        <f>(DATA!AV43/DATA!I43)*100</f>
        <v>39.451913133402279</v>
      </c>
      <c r="W40" s="58">
        <f>(DATA!AW43/DATA!J43)*100</f>
        <v>40.80325960419092</v>
      </c>
      <c r="X40" s="58">
        <f>(DATA!AX43/DATA!K43)*100</f>
        <v>51.836566240198103</v>
      </c>
      <c r="Y40" s="58">
        <f>(DATA!AY43/DATA!L43)*100</f>
        <v>52.318958502847849</v>
      </c>
      <c r="Z40" s="58">
        <f>(DATA!AZ43/DATA!M43)*100</f>
        <v>53.619114546732263</v>
      </c>
      <c r="AA40" s="58">
        <f>(DATA!BA43/DATA!N43)*100</f>
        <v>55.160610847814638</v>
      </c>
      <c r="AB40" s="57">
        <f>(DATA!BB43/DATA!O43)*100</f>
        <v>96.09375</v>
      </c>
      <c r="AC40" s="58">
        <f>(DATA!BC43/DATA!P43)*100</f>
        <v>95.017064846416375</v>
      </c>
      <c r="AD40" s="58">
        <f>(DATA!BD43/DATA!Q43)*100</f>
        <v>93.884892086330936</v>
      </c>
      <c r="AE40" s="58">
        <f>(DATA!BE43/DATA!R43)*100</f>
        <v>94.009530292716136</v>
      </c>
      <c r="AF40" s="58">
        <f>(DATA!BF43/DATA!S43)*100</f>
        <v>93.290043290043286</v>
      </c>
      <c r="AG40" s="58">
        <f>(DATA!BG43/DATA!T43)*100</f>
        <v>92.298784018529247</v>
      </c>
      <c r="AH40" s="58">
        <f>(DATA!BH43/DATA!U43)*100</f>
        <v>91.666666666666657</v>
      </c>
      <c r="AI40" s="58">
        <f>(DATA!BI43/DATA!V43)*100</f>
        <v>90.503373118837573</v>
      </c>
      <c r="AJ40" s="58">
        <f>(DATA!BJ43/DATA!W43)*100</f>
        <v>89.562682215743436</v>
      </c>
      <c r="AK40" s="58">
        <f>(DATA!BK43/DATA!X43)*100</f>
        <v>87.167774086378742</v>
      </c>
      <c r="AL40" s="58">
        <f>(DATA!BL43/DATA!Y43)*100</f>
        <v>85.982836125868417</v>
      </c>
      <c r="AM40" s="58">
        <f>(DATA!BM43/DATA!Z43)*100</f>
        <v>84.740374425997871</v>
      </c>
      <c r="AN40" s="58">
        <f>(DATA!BN43/DATA!AA43)*100</f>
        <v>85.86723768736617</v>
      </c>
      <c r="AO40" s="57">
        <f>(DATA!BO43/DATA!O43)*100</f>
        <v>2.083333333333333</v>
      </c>
      <c r="AP40" s="81">
        <f>(DATA!BP43/DATA!P43)*100</f>
        <v>2.8668941979522184</v>
      </c>
      <c r="AQ40" s="81">
        <f>(DATA!BQ43/DATA!Q43)*100</f>
        <v>3.4532374100719423</v>
      </c>
      <c r="AR40" s="81">
        <f>(DATA!BR43/DATA!R43)*100</f>
        <v>3.0633083730428861</v>
      </c>
      <c r="AS40" s="81">
        <f>(DATA!BS43/DATA!S43)*100</f>
        <v>3.6796536796536801</v>
      </c>
      <c r="AT40" s="81">
        <f>(DATA!BT43/DATA!T43)*100</f>
        <v>3.937463810075275</v>
      </c>
      <c r="AU40" s="81">
        <f>(DATA!BU43/DATA!U43)*100</f>
        <v>4.0525114155251138</v>
      </c>
      <c r="AV40" s="81">
        <f>(DATA!BV43/DATA!V43)*100</f>
        <v>4.7742605085625325</v>
      </c>
      <c r="AW40" s="81">
        <f>(DATA!BW43/DATA!W43)*100</f>
        <v>5.0145772594752183</v>
      </c>
      <c r="AX40" s="81">
        <f>(DATA!BX43/DATA!X43)*100</f>
        <v>6.4368770764119603</v>
      </c>
      <c r="AY40" s="81">
        <f>(DATA!BY43/DATA!Y43)*100</f>
        <v>7.0290151205557834</v>
      </c>
      <c r="AZ40" s="81">
        <f>(DATA!BZ43/DATA!Z43)*100</f>
        <v>7.4885199576121515</v>
      </c>
      <c r="BA40" s="81">
        <f>(DATA!CA43/DATA!AA43)*100</f>
        <v>7.2805139186295502</v>
      </c>
      <c r="BB40" s="62" t="str">
        <f>IF(DATA!CB43&gt;0,(DATA!CB43/DATA!BO43)*100,"NA")</f>
        <v>NA</v>
      </c>
      <c r="BC40" s="82" t="str">
        <f>IF(DATA!CC43&gt;0,(DATA!CC43/DATA!BP43)*100,"NA")</f>
        <v>NA</v>
      </c>
      <c r="BD40" s="82" t="str">
        <f>IF(DATA!CD43&gt;0,(DATA!CD43/DATA!BQ43)*100,"NA")</f>
        <v>NA</v>
      </c>
      <c r="BE40" s="82" t="str">
        <f>IF(DATA!CE43&gt;0,(DATA!CE43/DATA!BR43)*100,"NA")</f>
        <v>NA</v>
      </c>
      <c r="BF40" s="82" t="str">
        <f>IF(DATA!CF43&gt;0,(DATA!CF43/DATA!BS43)*100,"NA")</f>
        <v>NA</v>
      </c>
      <c r="BG40" s="82" t="str">
        <f>IF(DATA!CG43&gt;0,(DATA!CG43/DATA!BT43)*100,"NA")</f>
        <v>NA</v>
      </c>
      <c r="BH40" s="82" t="str">
        <f>IF(DATA!CH43&gt;0,(DATA!CH43/DATA!BU43)*100,"NA")</f>
        <v>NA</v>
      </c>
      <c r="BI40" s="82" t="str">
        <f>IF(DATA!CI43&gt;0,(DATA!CI43/DATA!BV43)*100,"NA")</f>
        <v>NA</v>
      </c>
      <c r="BJ40" s="82" t="str">
        <f>IF(DATA!CJ43&gt;0,(DATA!CJ43/DATA!BW43)*100,"NA")</f>
        <v>NA</v>
      </c>
      <c r="BK40" s="82" t="str">
        <f>IF(DATA!CK43&gt;0,(DATA!CK43/DATA!BX43)*100,"NA")</f>
        <v>NA</v>
      </c>
      <c r="BL40" s="82" t="str">
        <f>IF(DATA!CL43&gt;0,(DATA!CL43/DATA!BY43)*100,"NA")</f>
        <v>NA</v>
      </c>
      <c r="BM40" s="82" t="str">
        <f>IF(DATA!CM43&gt;0,(DATA!CM43/DATA!BZ43)*100,"NA")</f>
        <v>NA</v>
      </c>
      <c r="BN40" s="82" t="str">
        <f>IF(DATA!CN43&gt;0,(DATA!CN43/DATA!CA43)*100,"NA")</f>
        <v>NA</v>
      </c>
      <c r="BO40" s="57">
        <f>(DATA!CO43/DATA!O43)*100</f>
        <v>0.26041666666666663</v>
      </c>
      <c r="BP40" s="81">
        <f>(DATA!CP43/DATA!P43)*100</f>
        <v>0.61433447098976102</v>
      </c>
      <c r="BQ40" s="81">
        <f>(DATA!CQ43/DATA!Q43)*100</f>
        <v>1.1510791366906474</v>
      </c>
      <c r="BR40" s="81">
        <f>(DATA!CR43/DATA!R43)*100</f>
        <v>0.88495575221238942</v>
      </c>
      <c r="BS40" s="81">
        <f>(DATA!CS43/DATA!S43)*100</f>
        <v>1.4430014430014431</v>
      </c>
      <c r="BT40" s="81">
        <f>(DATA!CT43/DATA!T43)*100</f>
        <v>1.5634047481181239</v>
      </c>
      <c r="BU40" s="81">
        <f>(DATA!CU43/DATA!U43)*100</f>
        <v>1.5410958904109588</v>
      </c>
      <c r="BV40" s="81">
        <f>(DATA!CV43/DATA!V43)*100</f>
        <v>1.3492475350285418</v>
      </c>
      <c r="BW40" s="81">
        <f>(DATA!CW43/DATA!W43)*100</f>
        <v>1.5160349854227406</v>
      </c>
      <c r="BX40" s="81">
        <f>(DATA!CX43/DATA!X43)*100</f>
        <v>2.0348837209302326</v>
      </c>
      <c r="BY40" s="81">
        <f>(DATA!CY43/DATA!Y43)*100</f>
        <v>2.0433183489987741</v>
      </c>
      <c r="BZ40" s="81">
        <f>(DATA!CZ43/DATA!Z43)*100</f>
        <v>2.6845637583892619</v>
      </c>
      <c r="CA40" s="81">
        <f>(DATA!DA43/DATA!AA43)*100</f>
        <v>2.7837259100642395</v>
      </c>
      <c r="CB40" s="57">
        <f>(DATA!DB43/DATA!O43)*100</f>
        <v>0</v>
      </c>
      <c r="CC40" s="81">
        <f>(DATA!DC43/DATA!P43)*100</f>
        <v>0</v>
      </c>
      <c r="CD40" s="81">
        <f>(DATA!DD43/DATA!Q43)*100</f>
        <v>0</v>
      </c>
      <c r="CE40" s="81">
        <f>(DATA!DE43/DATA!R43)*100</f>
        <v>0</v>
      </c>
      <c r="CF40" s="81">
        <f>(DATA!DF43/DATA!S43)*100</f>
        <v>0</v>
      </c>
      <c r="CG40" s="81">
        <f>(DATA!DG43/DATA!T43)*100</f>
        <v>0</v>
      </c>
      <c r="CH40" s="81">
        <f>(DATA!DH43/DATA!U43)*100</f>
        <v>0</v>
      </c>
      <c r="CI40" s="81">
        <f>(DATA!DI43/DATA!V43)*100</f>
        <v>0.15568240788790866</v>
      </c>
      <c r="CJ40" s="81">
        <f>(DATA!DJ43/DATA!W43)*100</f>
        <v>0.64139941690962099</v>
      </c>
      <c r="CK40" s="81">
        <f>(DATA!DK43/DATA!X43)*100</f>
        <v>0.62292358803986714</v>
      </c>
      <c r="CL40" s="81">
        <f>(DATA!DL43/DATA!Y43)*100</f>
        <v>0.77646097261953417</v>
      </c>
      <c r="CM40" s="81">
        <f>(DATA!DM43/DATA!Z43)*100</f>
        <v>0.84775697633345115</v>
      </c>
      <c r="CN40" s="81">
        <f>(DATA!DN43/DATA!AA43)*100</f>
        <v>0.77623126338329762</v>
      </c>
      <c r="CO40" s="57">
        <f>(DATA!DO43/DATA!O43)*100</f>
        <v>1.5625</v>
      </c>
      <c r="CP40" s="81">
        <f>(DATA!DP43/DATA!P43)*100</f>
        <v>1.5017064846416381</v>
      </c>
      <c r="CQ40" s="81">
        <f>(DATA!DQ43/DATA!Q43)*100</f>
        <v>1.5107913669064748</v>
      </c>
      <c r="CR40" s="81">
        <f>(DATA!DR43/DATA!R43)*100</f>
        <v>2.0422055820285911</v>
      </c>
      <c r="CS40" s="81">
        <f>(DATA!DS43/DATA!S43)*100</f>
        <v>1.5873015873015872</v>
      </c>
      <c r="CT40" s="81">
        <f>(DATA!DT43/DATA!T43)*100</f>
        <v>2.2003474232773592</v>
      </c>
      <c r="CU40" s="81">
        <f>(DATA!DU43/DATA!U43)*100</f>
        <v>2.7397260273972601</v>
      </c>
      <c r="CV40" s="81">
        <f>(DATA!DV43/DATA!V43)*100</f>
        <v>3.2174364296834455</v>
      </c>
      <c r="CW40" s="81">
        <f>(DATA!DW43/DATA!W43)*100</f>
        <v>3.2653061224489797</v>
      </c>
      <c r="CX40" s="81">
        <f>(DATA!DX43/DATA!X43)*100</f>
        <v>3.7375415282392028</v>
      </c>
      <c r="CY40" s="81">
        <f>(DATA!DY43/DATA!Y43)*100</f>
        <v>4.1683694319574993</v>
      </c>
      <c r="CZ40" s="81">
        <f>(DATA!DZ43/DATA!Z43)*100</f>
        <v>4.2387848816672555</v>
      </c>
      <c r="DA40" s="81">
        <f>(DATA!EA43/DATA!AA43)*100</f>
        <v>3.2922912205567449</v>
      </c>
      <c r="DB40" s="64">
        <f t="shared" si="50"/>
        <v>100</v>
      </c>
      <c r="DC40" s="83">
        <f t="shared" si="51"/>
        <v>100</v>
      </c>
      <c r="DD40" s="83">
        <f t="shared" si="52"/>
        <v>100.00000000000001</v>
      </c>
      <c r="DE40" s="83">
        <f t="shared" si="53"/>
        <v>100</v>
      </c>
      <c r="DF40" s="83">
        <f t="shared" si="54"/>
        <v>100</v>
      </c>
      <c r="DG40" s="83">
        <f t="shared" si="55"/>
        <v>100</v>
      </c>
      <c r="DH40" s="83">
        <f t="shared" si="56"/>
        <v>100</v>
      </c>
      <c r="DI40" s="83">
        <f t="shared" si="57"/>
        <v>100</v>
      </c>
      <c r="DJ40" s="83">
        <f t="shared" si="58"/>
        <v>100</v>
      </c>
      <c r="DK40" s="83">
        <f t="shared" si="59"/>
        <v>100</v>
      </c>
      <c r="DL40" s="83">
        <f t="shared" si="60"/>
        <v>100</v>
      </c>
      <c r="DM40" s="83">
        <f t="shared" si="61"/>
        <v>100</v>
      </c>
      <c r="DN40" s="83">
        <f t="shared" si="61"/>
        <v>100</v>
      </c>
      <c r="DO40" s="64">
        <f t="shared" si="62"/>
        <v>100</v>
      </c>
      <c r="DP40" s="83">
        <f t="shared" si="63"/>
        <v>100</v>
      </c>
      <c r="DQ40" s="83">
        <f t="shared" si="64"/>
        <v>99.999999999999986</v>
      </c>
      <c r="DR40" s="83">
        <f t="shared" si="65"/>
        <v>100</v>
      </c>
      <c r="DS40" s="83">
        <f t="shared" si="66"/>
        <v>100</v>
      </c>
      <c r="DT40" s="83">
        <f t="shared" si="67"/>
        <v>100</v>
      </c>
      <c r="DU40" s="83">
        <f t="shared" si="68"/>
        <v>99.999999999999986</v>
      </c>
      <c r="DV40" s="83">
        <f t="shared" si="69"/>
        <v>100</v>
      </c>
      <c r="DW40" s="83">
        <f t="shared" si="70"/>
        <v>99.999999999999986</v>
      </c>
      <c r="DX40" s="83">
        <f t="shared" si="71"/>
        <v>100.00000000000001</v>
      </c>
      <c r="DY40" s="83">
        <f t="shared" si="72"/>
        <v>100</v>
      </c>
      <c r="DZ40" s="83">
        <f t="shared" si="73"/>
        <v>100</v>
      </c>
      <c r="EA40" s="83">
        <f t="shared" si="73"/>
        <v>100</v>
      </c>
    </row>
    <row r="41" spans="1:131">
      <c r="A41" s="80" t="str">
        <f>+DATA!A44</f>
        <v>Iowa</v>
      </c>
      <c r="B41" s="81">
        <f>(DATA!AB44/DATA!B44)*100</f>
        <v>72.791519434628967</v>
      </c>
      <c r="C41" s="81">
        <f>(DATA!AC44/DATA!C44)*100</f>
        <v>76.692708333333343</v>
      </c>
      <c r="D41" s="81">
        <f>(DATA!AD44/DATA!D44)*100</f>
        <v>75.032175032175033</v>
      </c>
      <c r="E41" s="81">
        <f>(DATA!AE44/DATA!E44)*100</f>
        <v>75.272161741835149</v>
      </c>
      <c r="F41" s="81">
        <f>(DATA!AF44/DATA!F44)*100</f>
        <v>72.761194029850756</v>
      </c>
      <c r="G41" s="81">
        <f>(DATA!AG44/DATA!G44)*100</f>
        <v>68.965517241379317</v>
      </c>
      <c r="H41" s="81">
        <f>(DATA!AH44/DATA!H44)*100</f>
        <v>64.0625</v>
      </c>
      <c r="I41" s="81">
        <f>(DATA!AI44/DATA!I44)*100</f>
        <v>63.817097415506964</v>
      </c>
      <c r="J41" s="81">
        <f>(DATA!AJ44/DATA!J44)*100</f>
        <v>60.294117647058819</v>
      </c>
      <c r="K41" s="81">
        <f>(DATA!AK44/DATA!K44)*100</f>
        <v>54.635761589403977</v>
      </c>
      <c r="L41" s="81">
        <f>(DATA!AL44/DATA!L44)*100</f>
        <v>48.829953198127924</v>
      </c>
      <c r="M41" s="81">
        <f>(DATA!AM44/DATA!M44)*100</f>
        <v>50.493096646942803</v>
      </c>
      <c r="N41" s="81">
        <f>(DATA!AN44/DATA!N44)*100</f>
        <v>52.866242038216562</v>
      </c>
      <c r="O41" s="57">
        <f>(DATA!AO44/DATA!B44)*100</f>
        <v>27.208480565371023</v>
      </c>
      <c r="P41" s="58">
        <f>(DATA!AP44/DATA!C44)*100</f>
        <v>23.307291666666664</v>
      </c>
      <c r="Q41" s="58">
        <f>(DATA!AQ44/DATA!D44)*100</f>
        <v>24.967824967824967</v>
      </c>
      <c r="R41" s="58">
        <f>(DATA!AR44/DATA!E44)*100</f>
        <v>24.727838258164851</v>
      </c>
      <c r="S41" s="58">
        <f>(DATA!AS44/DATA!F44)*100</f>
        <v>27.238805970149254</v>
      </c>
      <c r="T41" s="58">
        <f>(DATA!AT44/DATA!G44)*100</f>
        <v>31.03448275862069</v>
      </c>
      <c r="U41" s="58">
        <f>(DATA!AU44/DATA!H44)*100</f>
        <v>35.9375</v>
      </c>
      <c r="V41" s="58">
        <f>(DATA!AV44/DATA!I44)*100</f>
        <v>36.182902584493043</v>
      </c>
      <c r="W41" s="58">
        <f>(DATA!AW44/DATA!J44)*100</f>
        <v>39.705882352941174</v>
      </c>
      <c r="X41" s="58">
        <f>(DATA!AX44/DATA!K44)*100</f>
        <v>45.364238410596023</v>
      </c>
      <c r="Y41" s="58">
        <f>(DATA!AY44/DATA!L44)*100</f>
        <v>51.170046801872068</v>
      </c>
      <c r="Z41" s="58">
        <f>(DATA!AZ44/DATA!M44)*100</f>
        <v>49.506903353057197</v>
      </c>
      <c r="AA41" s="58">
        <f>(DATA!BA44/DATA!N44)*100</f>
        <v>47.133757961783438</v>
      </c>
      <c r="AB41" s="57">
        <f>(DATA!BB44/DATA!O44)*100</f>
        <v>93.992932862190813</v>
      </c>
      <c r="AC41" s="58">
        <f>(DATA!BC44/DATA!P44)*100</f>
        <v>93.455497382198942</v>
      </c>
      <c r="AD41" s="58">
        <f>(DATA!BD44/DATA!Q44)*100</f>
        <v>92.783505154639172</v>
      </c>
      <c r="AE41" s="58">
        <f>(DATA!BE44/DATA!R44)*100</f>
        <v>92.043681747269886</v>
      </c>
      <c r="AF41" s="58">
        <f>(DATA!BF44/DATA!S44)*100</f>
        <v>91.369606003752352</v>
      </c>
      <c r="AG41" s="58">
        <f>(DATA!BG44/DATA!T44)*100</f>
        <v>92</v>
      </c>
      <c r="AH41" s="58">
        <f>(DATA!BH44/DATA!U44)*100</f>
        <v>90.410958904109577</v>
      </c>
      <c r="AI41" s="58">
        <f>(DATA!BI44/DATA!V44)*100</f>
        <v>90.219560878243513</v>
      </c>
      <c r="AJ41" s="58">
        <f>(DATA!BJ44/DATA!W44)*100</f>
        <v>92.64705882352942</v>
      </c>
      <c r="AK41" s="58">
        <f>(DATA!BK44/DATA!X44)*100</f>
        <v>91.542288557213936</v>
      </c>
      <c r="AL41" s="58">
        <f>(DATA!BL44/DATA!Y44)*100</f>
        <v>91.862284820031306</v>
      </c>
      <c r="AM41" s="58">
        <f>(DATA!BM44/DATA!Z44)*100</f>
        <v>89.860834990059644</v>
      </c>
      <c r="AN41" s="58">
        <f>(DATA!BN44/DATA!AA44)*100</f>
        <v>91.2</v>
      </c>
      <c r="AO41" s="57">
        <f>(DATA!BO44/DATA!O44)*100</f>
        <v>3.0624263839811543</v>
      </c>
      <c r="AP41" s="81">
        <f>(DATA!BP44/DATA!P44)*100</f>
        <v>3.7958115183246073</v>
      </c>
      <c r="AQ41" s="81">
        <f>(DATA!BQ44/DATA!Q44)*100</f>
        <v>3.608247422680412</v>
      </c>
      <c r="AR41" s="81">
        <f>(DATA!BR44/DATA!R44)*100</f>
        <v>3.74414976599064</v>
      </c>
      <c r="AS41" s="81">
        <f>(DATA!BS44/DATA!S44)*100</f>
        <v>3.3771106941838651</v>
      </c>
      <c r="AT41" s="81">
        <f>(DATA!BT44/DATA!T44)*100</f>
        <v>2.9565217391304346</v>
      </c>
      <c r="AU41" s="81">
        <f>(DATA!BU44/DATA!U44)*100</f>
        <v>4.3052837573385521</v>
      </c>
      <c r="AV41" s="81">
        <f>(DATA!BV44/DATA!V44)*100</f>
        <v>3.992015968063872</v>
      </c>
      <c r="AW41" s="81">
        <f>(DATA!BW44/DATA!W44)*100</f>
        <v>3.6764705882352944</v>
      </c>
      <c r="AX41" s="81">
        <f>(DATA!BX44/DATA!X44)*100</f>
        <v>4.6434494195688218</v>
      </c>
      <c r="AY41" s="81">
        <f>(DATA!BY44/DATA!Y44)*100</f>
        <v>4.3818466353677623</v>
      </c>
      <c r="AZ41" s="81">
        <f>(DATA!BZ44/DATA!Z44)*100</f>
        <v>4.7713717693836974</v>
      </c>
      <c r="BA41" s="81">
        <f>(DATA!CA44/DATA!AA44)*100</f>
        <v>3.84</v>
      </c>
      <c r="BB41" s="62" t="str">
        <f>IF(DATA!CB44&gt;0,(DATA!CB44/DATA!BO44)*100,"NA")</f>
        <v>NA</v>
      </c>
      <c r="BC41" s="82" t="str">
        <f>IF(DATA!CC44&gt;0,(DATA!CC44/DATA!BP44)*100,"NA")</f>
        <v>NA</v>
      </c>
      <c r="BD41" s="82" t="str">
        <f>IF(DATA!CD44&gt;0,(DATA!CD44/DATA!BQ44)*100,"NA")</f>
        <v>NA</v>
      </c>
      <c r="BE41" s="82" t="str">
        <f>IF(DATA!CE44&gt;0,(DATA!CE44/DATA!BR44)*100,"NA")</f>
        <v>NA</v>
      </c>
      <c r="BF41" s="82" t="str">
        <f>IF(DATA!CF44&gt;0,(DATA!CF44/DATA!BS44)*100,"NA")</f>
        <v>NA</v>
      </c>
      <c r="BG41" s="82" t="str">
        <f>IF(DATA!CG44&gt;0,(DATA!CG44/DATA!BT44)*100,"NA")</f>
        <v>NA</v>
      </c>
      <c r="BH41" s="82" t="str">
        <f>IF(DATA!CH44&gt;0,(DATA!CH44/DATA!BU44)*100,"NA")</f>
        <v>NA</v>
      </c>
      <c r="BI41" s="82" t="str">
        <f>IF(DATA!CI44&gt;0,(DATA!CI44/DATA!BV44)*100,"NA")</f>
        <v>NA</v>
      </c>
      <c r="BJ41" s="82" t="str">
        <f>IF(DATA!CJ44&gt;0,(DATA!CJ44/DATA!BW44)*100,"NA")</f>
        <v>NA</v>
      </c>
      <c r="BK41" s="82" t="str">
        <f>IF(DATA!CK44&gt;0,(DATA!CK44/DATA!BX44)*100,"NA")</f>
        <v>NA</v>
      </c>
      <c r="BL41" s="82" t="str">
        <f>IF(DATA!CL44&gt;0,(DATA!CL44/DATA!BY44)*100,"NA")</f>
        <v>NA</v>
      </c>
      <c r="BM41" s="82" t="str">
        <f>IF(DATA!CM44&gt;0,(DATA!CM44/DATA!BZ44)*100,"NA")</f>
        <v>NA</v>
      </c>
      <c r="BN41" s="82" t="str">
        <f>IF(DATA!CN44&gt;0,(DATA!CN44/DATA!CA44)*100,"NA")</f>
        <v>NA</v>
      </c>
      <c r="BO41" s="57">
        <f>(DATA!CO44/DATA!O44)*100</f>
        <v>0.35335689045936397</v>
      </c>
      <c r="BP41" s="81">
        <f>(DATA!CP44/DATA!P44)*100</f>
        <v>0.78534031413612559</v>
      </c>
      <c r="BQ41" s="81">
        <f>(DATA!CQ44/DATA!Q44)*100</f>
        <v>0.77319587628865982</v>
      </c>
      <c r="BR41" s="81">
        <f>(DATA!CR44/DATA!R44)*100</f>
        <v>1.0920436817472698</v>
      </c>
      <c r="BS41" s="81">
        <f>(DATA!CS44/DATA!S44)*100</f>
        <v>1.3133208255159476</v>
      </c>
      <c r="BT41" s="81">
        <f>(DATA!CT44/DATA!T44)*100</f>
        <v>0.86956521739130432</v>
      </c>
      <c r="BU41" s="81">
        <f>(DATA!CU44/DATA!U44)*100</f>
        <v>1.1741682974559686</v>
      </c>
      <c r="BV41" s="81">
        <f>(DATA!CV44/DATA!V44)*100</f>
        <v>1.1976047904191618</v>
      </c>
      <c r="BW41" s="81">
        <f>(DATA!CW44/DATA!W44)*100</f>
        <v>0.98039215686274506</v>
      </c>
      <c r="BX41" s="81">
        <f>(DATA!CX44/DATA!X44)*100</f>
        <v>1.3266998341625207</v>
      </c>
      <c r="BY41" s="81">
        <f>(DATA!CY44/DATA!Y44)*100</f>
        <v>1.4084507042253522</v>
      </c>
      <c r="BZ41" s="81">
        <f>(DATA!CZ44/DATA!Z44)*100</f>
        <v>1.7892644135188867</v>
      </c>
      <c r="CA41" s="81">
        <f>(DATA!DA44/DATA!AA44)*100</f>
        <v>2.08</v>
      </c>
      <c r="CB41" s="57">
        <f>(DATA!DB44/DATA!O44)*100</f>
        <v>0</v>
      </c>
      <c r="CC41" s="81">
        <f>(DATA!DC44/DATA!P44)*100</f>
        <v>0</v>
      </c>
      <c r="CD41" s="81">
        <f>(DATA!DD44/DATA!Q44)*100</f>
        <v>0</v>
      </c>
      <c r="CE41" s="81">
        <f>(DATA!DE44/DATA!R44)*100</f>
        <v>0</v>
      </c>
      <c r="CF41" s="81">
        <f>(DATA!DF44/DATA!S44)*100</f>
        <v>0</v>
      </c>
      <c r="CG41" s="81">
        <f>(DATA!DG44/DATA!T44)*100</f>
        <v>0</v>
      </c>
      <c r="CH41" s="81">
        <f>(DATA!DH44/DATA!U44)*100</f>
        <v>0</v>
      </c>
      <c r="CI41" s="81">
        <f>(DATA!DI44/DATA!V44)*100</f>
        <v>0.19960079840319359</v>
      </c>
      <c r="CJ41" s="81">
        <f>(DATA!DJ44/DATA!W44)*100</f>
        <v>0.49019607843137253</v>
      </c>
      <c r="CK41" s="81">
        <f>(DATA!DK44/DATA!X44)*100</f>
        <v>0.33167495854063017</v>
      </c>
      <c r="CL41" s="81">
        <f>(DATA!DL44/DATA!Y44)*100</f>
        <v>0.46948356807511737</v>
      </c>
      <c r="CM41" s="81">
        <f>(DATA!DM44/DATA!Z44)*100</f>
        <v>0</v>
      </c>
      <c r="CN41" s="81">
        <f>(DATA!DN44/DATA!AA44)*100</f>
        <v>0.48</v>
      </c>
      <c r="CO41" s="57">
        <f>(DATA!DO44/DATA!O44)*100</f>
        <v>2.5912838633686692</v>
      </c>
      <c r="CP41" s="81">
        <f>(DATA!DP44/DATA!P44)*100</f>
        <v>1.963350785340314</v>
      </c>
      <c r="CQ41" s="81">
        <f>(DATA!DQ44/DATA!Q44)*100</f>
        <v>2.8350515463917527</v>
      </c>
      <c r="CR41" s="81">
        <f>(DATA!DR44/DATA!R44)*100</f>
        <v>3.1201248049921997</v>
      </c>
      <c r="CS41" s="81">
        <f>(DATA!DS44/DATA!S44)*100</f>
        <v>3.9399624765478425</v>
      </c>
      <c r="CT41" s="81">
        <f>(DATA!DT44/DATA!T44)*100</f>
        <v>4.1739130434782616</v>
      </c>
      <c r="CU41" s="81">
        <f>(DATA!DU44/DATA!U44)*100</f>
        <v>4.10958904109589</v>
      </c>
      <c r="CV41" s="81">
        <f>(DATA!DV44/DATA!V44)*100</f>
        <v>4.39121756487026</v>
      </c>
      <c r="CW41" s="81">
        <f>(DATA!DW44/DATA!W44)*100</f>
        <v>2.2058823529411766</v>
      </c>
      <c r="CX41" s="81">
        <f>(DATA!DX44/DATA!X44)*100</f>
        <v>2.1558872305140961</v>
      </c>
      <c r="CY41" s="81">
        <f>(DATA!DY44/DATA!Y44)*100</f>
        <v>1.8779342723004695</v>
      </c>
      <c r="CZ41" s="81">
        <f>(DATA!DZ44/DATA!Z44)*100</f>
        <v>3.5785288270377733</v>
      </c>
      <c r="DA41" s="81">
        <f>(DATA!EA44/DATA!AA44)*100</f>
        <v>2.4</v>
      </c>
      <c r="DB41" s="64">
        <f t="shared" si="50"/>
        <v>99.999999999999986</v>
      </c>
      <c r="DC41" s="83">
        <f t="shared" si="51"/>
        <v>100</v>
      </c>
      <c r="DD41" s="83">
        <f t="shared" si="52"/>
        <v>100</v>
      </c>
      <c r="DE41" s="83">
        <f t="shared" si="53"/>
        <v>100</v>
      </c>
      <c r="DF41" s="83">
        <f t="shared" si="54"/>
        <v>100.00000000000001</v>
      </c>
      <c r="DG41" s="83">
        <f t="shared" si="55"/>
        <v>100</v>
      </c>
      <c r="DH41" s="83">
        <f t="shared" si="56"/>
        <v>100</v>
      </c>
      <c r="DI41" s="83">
        <f t="shared" si="57"/>
        <v>100</v>
      </c>
      <c r="DJ41" s="83">
        <f t="shared" si="58"/>
        <v>100</v>
      </c>
      <c r="DK41" s="83">
        <f t="shared" si="59"/>
        <v>100</v>
      </c>
      <c r="DL41" s="83">
        <f t="shared" si="60"/>
        <v>100</v>
      </c>
      <c r="DM41" s="83">
        <f t="shared" si="61"/>
        <v>100</v>
      </c>
      <c r="DN41" s="83">
        <f t="shared" si="61"/>
        <v>100</v>
      </c>
      <c r="DO41" s="64">
        <f t="shared" si="62"/>
        <v>100</v>
      </c>
      <c r="DP41" s="83">
        <f t="shared" si="63"/>
        <v>99.999999999999986</v>
      </c>
      <c r="DQ41" s="83">
        <f t="shared" si="64"/>
        <v>99.999999999999986</v>
      </c>
      <c r="DR41" s="83">
        <f t="shared" si="65"/>
        <v>100</v>
      </c>
      <c r="DS41" s="83">
        <f t="shared" si="66"/>
        <v>100.00000000000001</v>
      </c>
      <c r="DT41" s="83">
        <f t="shared" si="67"/>
        <v>100</v>
      </c>
      <c r="DU41" s="83">
        <f t="shared" si="68"/>
        <v>99.999999999999986</v>
      </c>
      <c r="DV41" s="83">
        <f t="shared" si="69"/>
        <v>100</v>
      </c>
      <c r="DW41" s="83">
        <f t="shared" si="70"/>
        <v>100</v>
      </c>
      <c r="DX41" s="83">
        <f t="shared" si="71"/>
        <v>100.00000000000001</v>
      </c>
      <c r="DY41" s="83">
        <f t="shared" si="72"/>
        <v>100.00000000000001</v>
      </c>
      <c r="DZ41" s="83">
        <f t="shared" si="73"/>
        <v>100</v>
      </c>
      <c r="EA41" s="83">
        <f t="shared" si="73"/>
        <v>100.00000000000001</v>
      </c>
    </row>
    <row r="42" spans="1:131">
      <c r="A42" s="80" t="str">
        <f>+DATA!A45</f>
        <v>Kansas</v>
      </c>
      <c r="B42" s="81">
        <f>(DATA!AB45/DATA!B45)*100</f>
        <v>63.439849624060152</v>
      </c>
      <c r="C42" s="81">
        <f>(DATA!AC45/DATA!C45)*100</f>
        <v>68.088235294117652</v>
      </c>
      <c r="D42" s="81">
        <f>(DATA!AD45/DATA!D45)*100</f>
        <v>65.168539325842701</v>
      </c>
      <c r="E42" s="81">
        <f>(DATA!AE45/DATA!E45)*100</f>
        <v>62.190812720848058</v>
      </c>
      <c r="F42" s="81">
        <f>(DATA!AF45/DATA!F45)*100</f>
        <v>56.528417818740394</v>
      </c>
      <c r="G42" s="81">
        <f>(DATA!AG45/DATA!G45)*100</f>
        <v>52.682926829268297</v>
      </c>
      <c r="H42" s="81">
        <f>(DATA!AH45/DATA!H45)*100</f>
        <v>52.886836027713628</v>
      </c>
      <c r="I42" s="81">
        <f>(DATA!AI45/DATA!I45)*100</f>
        <v>50.855188141391103</v>
      </c>
      <c r="J42" s="81">
        <f>(DATA!AJ45/DATA!J45)*100</f>
        <v>51.524710830704521</v>
      </c>
      <c r="K42" s="81">
        <f>(DATA!AK45/DATA!K45)*100</f>
        <v>49.808135072908669</v>
      </c>
      <c r="L42" s="81">
        <f>(DATA!AL45/DATA!L45)*100</f>
        <v>48.554913294797686</v>
      </c>
      <c r="M42" s="81">
        <f>(DATA!AM45/DATA!M45)*100</f>
        <v>48.175182481751825</v>
      </c>
      <c r="N42" s="81">
        <f>(DATA!AN45/DATA!N45)*100</f>
        <v>43.920765027322403</v>
      </c>
      <c r="O42" s="57">
        <f>(DATA!AO45/DATA!B45)*100</f>
        <v>36.560150375939848</v>
      </c>
      <c r="P42" s="58">
        <f>(DATA!AP45/DATA!C45)*100</f>
        <v>31.911764705882351</v>
      </c>
      <c r="Q42" s="58">
        <f>(DATA!AQ45/DATA!D45)*100</f>
        <v>34.831460674157306</v>
      </c>
      <c r="R42" s="58">
        <f>(DATA!AR45/DATA!E45)*100</f>
        <v>37.809187279151942</v>
      </c>
      <c r="S42" s="58">
        <f>(DATA!AS45/DATA!F45)*100</f>
        <v>43.471582181259599</v>
      </c>
      <c r="T42" s="58">
        <f>(DATA!AT45/DATA!G45)*100</f>
        <v>47.317073170731703</v>
      </c>
      <c r="U42" s="58">
        <f>(DATA!AU45/DATA!H45)*100</f>
        <v>47.113163972286372</v>
      </c>
      <c r="V42" s="58">
        <f>(DATA!AV45/DATA!I45)*100</f>
        <v>49.144811858608897</v>
      </c>
      <c r="W42" s="58">
        <f>(DATA!AW45/DATA!J45)*100</f>
        <v>48.475289169295479</v>
      </c>
      <c r="X42" s="58">
        <f>(DATA!AX45/DATA!K45)*100</f>
        <v>50.191864927091324</v>
      </c>
      <c r="Y42" s="58">
        <f>(DATA!AY45/DATA!L45)*100</f>
        <v>51.445086705202314</v>
      </c>
      <c r="Z42" s="58">
        <f>(DATA!AZ45/DATA!M45)*100</f>
        <v>51.824817518248182</v>
      </c>
      <c r="AA42" s="58">
        <f>(DATA!BA45/DATA!N45)*100</f>
        <v>56.079234972677597</v>
      </c>
      <c r="AB42" s="57">
        <f>(DATA!BB45/DATA!O45)*100</f>
        <v>94.642857142857139</v>
      </c>
      <c r="AC42" s="58">
        <f>(DATA!BC45/DATA!P45)*100</f>
        <v>91.458026509572903</v>
      </c>
      <c r="AD42" s="58">
        <f>(DATA!BD45/DATA!Q45)*100</f>
        <v>91.573033707865164</v>
      </c>
      <c r="AE42" s="58">
        <f>(DATA!BE45/DATA!R45)*100</f>
        <v>89.856801909307876</v>
      </c>
      <c r="AF42" s="58">
        <f>(DATA!BF45/DATA!S45)*100</f>
        <v>87.037037037037038</v>
      </c>
      <c r="AG42" s="58">
        <f>(DATA!BG45/DATA!T45)*100</f>
        <v>85.626535626535627</v>
      </c>
      <c r="AH42" s="58">
        <f>(DATA!BH45/DATA!U45)*100</f>
        <v>89.699074074074076</v>
      </c>
      <c r="AI42" s="58">
        <f>(DATA!BI45/DATA!V45)*100</f>
        <v>88.329519450800916</v>
      </c>
      <c r="AJ42" s="58">
        <f>(DATA!BJ45/DATA!W45)*100</f>
        <v>88.034188034188034</v>
      </c>
      <c r="AK42" s="58">
        <f>(DATA!BK45/DATA!X45)*100</f>
        <v>87.937743190661479</v>
      </c>
      <c r="AL42" s="58">
        <f>(DATA!BL45/DATA!Y45)*100</f>
        <v>87.756598240469202</v>
      </c>
      <c r="AM42" s="58">
        <f>(DATA!BM45/DATA!Z45)*100</f>
        <v>83.592017738359203</v>
      </c>
      <c r="AN42" s="58">
        <f>(DATA!BN45/DATA!AA45)*100</f>
        <v>86.325385694249647</v>
      </c>
      <c r="AO42" s="57">
        <f>(DATA!BO45/DATA!O45)*100</f>
        <v>2.9135338345864659</v>
      </c>
      <c r="AP42" s="81">
        <f>(DATA!BP45/DATA!P45)*100</f>
        <v>2.5036818851251841</v>
      </c>
      <c r="AQ42" s="81">
        <f>(DATA!BQ45/DATA!Q45)*100</f>
        <v>3.9325842696629212</v>
      </c>
      <c r="AR42" s="81">
        <f>(DATA!BR45/DATA!R45)*100</f>
        <v>3.9379474940334127</v>
      </c>
      <c r="AS42" s="81">
        <f>(DATA!BS45/DATA!S45)*100</f>
        <v>5.0925925925925926</v>
      </c>
      <c r="AT42" s="81">
        <f>(DATA!BT45/DATA!T45)*100</f>
        <v>5.2825552825552826</v>
      </c>
      <c r="AU42" s="81">
        <f>(DATA!BU45/DATA!U45)*100</f>
        <v>6.25</v>
      </c>
      <c r="AV42" s="81">
        <f>(DATA!BV45/DATA!V45)*100</f>
        <v>5.720823798627003</v>
      </c>
      <c r="AW42" s="81">
        <f>(DATA!BW45/DATA!W45)*100</f>
        <v>4.3803418803418799</v>
      </c>
      <c r="AX42" s="81">
        <f>(DATA!BX45/DATA!X45)*100</f>
        <v>3.968871595330739</v>
      </c>
      <c r="AY42" s="81">
        <f>(DATA!BY45/DATA!Y45)*100</f>
        <v>4.4721407624633436</v>
      </c>
      <c r="AZ42" s="81">
        <f>(DATA!BZ45/DATA!Z45)*100</f>
        <v>4.2867701404286773</v>
      </c>
      <c r="BA42" s="81">
        <f>(DATA!CA45/DATA!AA45)*100</f>
        <v>4.2776998597475453</v>
      </c>
      <c r="BB42" s="62" t="str">
        <f>IF(DATA!CB45&gt;0,(DATA!CB45/DATA!BO45)*100,"NA")</f>
        <v>NA</v>
      </c>
      <c r="BC42" s="82" t="str">
        <f>IF(DATA!CC45&gt;0,(DATA!CC45/DATA!BP45)*100,"NA")</f>
        <v>NA</v>
      </c>
      <c r="BD42" s="82" t="str">
        <f>IF(DATA!CD45&gt;0,(DATA!CD45/DATA!BQ45)*100,"NA")</f>
        <v>NA</v>
      </c>
      <c r="BE42" s="82" t="str">
        <f>IF(DATA!CE45&gt;0,(DATA!CE45/DATA!BR45)*100,"NA")</f>
        <v>NA</v>
      </c>
      <c r="BF42" s="82" t="str">
        <f>IF(DATA!CF45&gt;0,(DATA!CF45/DATA!BS45)*100,"NA")</f>
        <v>NA</v>
      </c>
      <c r="BG42" s="82" t="str">
        <f>IF(DATA!CG45&gt;0,(DATA!CG45/DATA!BT45)*100,"NA")</f>
        <v>NA</v>
      </c>
      <c r="BH42" s="82" t="str">
        <f>IF(DATA!CH45&gt;0,(DATA!CH45/DATA!BU45)*100,"NA")</f>
        <v>NA</v>
      </c>
      <c r="BI42" s="82" t="str">
        <f>IF(DATA!CI45&gt;0,(DATA!CI45/DATA!BV45)*100,"NA")</f>
        <v>NA</v>
      </c>
      <c r="BJ42" s="82" t="str">
        <f>IF(DATA!CJ45&gt;0,(DATA!CJ45/DATA!BW45)*100,"NA")</f>
        <v>NA</v>
      </c>
      <c r="BK42" s="82" t="str">
        <f>IF(DATA!CK45&gt;0,(DATA!CK45/DATA!BX45)*100,"NA")</f>
        <v>NA</v>
      </c>
      <c r="BL42" s="82" t="str">
        <f>IF(DATA!CL45&gt;0,(DATA!CL45/DATA!BY45)*100,"NA")</f>
        <v>NA</v>
      </c>
      <c r="BM42" s="82" t="str">
        <f>IF(DATA!CM45&gt;0,(DATA!CM45/DATA!BZ45)*100,"NA")</f>
        <v>NA</v>
      </c>
      <c r="BN42" s="82" t="str">
        <f>IF(DATA!CN45&gt;0,(DATA!CN45/DATA!CA45)*100,"NA")</f>
        <v>NA</v>
      </c>
      <c r="BO42" s="57">
        <f>(DATA!CO45/DATA!O45)*100</f>
        <v>0.93984962406015038</v>
      </c>
      <c r="BP42" s="81">
        <f>(DATA!CP45/DATA!P45)*100</f>
        <v>0.73637702503681879</v>
      </c>
      <c r="BQ42" s="81">
        <f>(DATA!CQ45/DATA!Q45)*100</f>
        <v>1.544943820224719</v>
      </c>
      <c r="BR42" s="81">
        <f>(DATA!CR45/DATA!R45)*100</f>
        <v>1.5513126491646778</v>
      </c>
      <c r="BS42" s="81">
        <f>(DATA!CS45/DATA!S45)*100</f>
        <v>1.5432098765432098</v>
      </c>
      <c r="BT42" s="81">
        <f>(DATA!CT45/DATA!T45)*100</f>
        <v>1.8427518427518428</v>
      </c>
      <c r="BU42" s="81">
        <f>(DATA!CU45/DATA!U45)*100</f>
        <v>1.8518518518518516</v>
      </c>
      <c r="BV42" s="81">
        <f>(DATA!CV45/DATA!V45)*100</f>
        <v>2.6315789473684208</v>
      </c>
      <c r="BW42" s="81">
        <f>(DATA!CW45/DATA!W45)*100</f>
        <v>2.5641025641025639</v>
      </c>
      <c r="BX42" s="81">
        <f>(DATA!CX45/DATA!X45)*100</f>
        <v>3.2684824902723739</v>
      </c>
      <c r="BY42" s="81">
        <f>(DATA!CY45/DATA!Y45)*100</f>
        <v>2.9325513196480939</v>
      </c>
      <c r="BZ42" s="81">
        <f>(DATA!CZ45/DATA!Z45)*100</f>
        <v>2.8824833702882482</v>
      </c>
      <c r="CA42" s="81">
        <f>(DATA!DA45/DATA!AA45)*100</f>
        <v>3.0154277699859748</v>
      </c>
      <c r="CB42" s="57">
        <f>(DATA!DB45/DATA!O45)*100</f>
        <v>0</v>
      </c>
      <c r="CC42" s="81">
        <f>(DATA!DC45/DATA!P45)*100</f>
        <v>0</v>
      </c>
      <c r="CD42" s="81">
        <f>(DATA!DD45/DATA!Q45)*100</f>
        <v>0</v>
      </c>
      <c r="CE42" s="81">
        <f>(DATA!DE45/DATA!R45)*100</f>
        <v>0</v>
      </c>
      <c r="CF42" s="81">
        <f>(DATA!DF45/DATA!S45)*100</f>
        <v>0</v>
      </c>
      <c r="CG42" s="81">
        <f>(DATA!DG45/DATA!T45)*100</f>
        <v>0</v>
      </c>
      <c r="CH42" s="81">
        <f>(DATA!DH45/DATA!U45)*100</f>
        <v>0</v>
      </c>
      <c r="CI42" s="81">
        <f>(DATA!DI45/DATA!V45)*100</f>
        <v>0.11441647597254005</v>
      </c>
      <c r="CJ42" s="81">
        <f>(DATA!DJ45/DATA!W45)*100</f>
        <v>0.85470085470085477</v>
      </c>
      <c r="CK42" s="81">
        <f>(DATA!DK45/DATA!X45)*100</f>
        <v>1.4007782101167316</v>
      </c>
      <c r="CL42" s="81">
        <f>(DATA!DL45/DATA!Y45)*100</f>
        <v>1.6862170087976538</v>
      </c>
      <c r="CM42" s="81">
        <f>(DATA!DM45/DATA!Z45)*100</f>
        <v>1.4781966001478197</v>
      </c>
      <c r="CN42" s="81">
        <f>(DATA!DN45/DATA!AA45)*100</f>
        <v>1.8232819074333801</v>
      </c>
      <c r="CO42" s="57">
        <f>(DATA!DO45/DATA!O45)*100</f>
        <v>1.5037593984962405</v>
      </c>
      <c r="CP42" s="81">
        <f>(DATA!DP45/DATA!P45)*100</f>
        <v>5.3019145802650955</v>
      </c>
      <c r="CQ42" s="81">
        <f>(DATA!DQ45/DATA!Q45)*100</f>
        <v>2.9494382022471908</v>
      </c>
      <c r="CR42" s="81">
        <f>(DATA!DR45/DATA!R45)*100</f>
        <v>4.6539379474940334</v>
      </c>
      <c r="CS42" s="81">
        <f>(DATA!DS45/DATA!S45)*100</f>
        <v>6.3271604938271606</v>
      </c>
      <c r="CT42" s="81">
        <f>(DATA!DT45/DATA!T45)*100</f>
        <v>7.2481572481572485</v>
      </c>
      <c r="CU42" s="81">
        <f>(DATA!DU45/DATA!U45)*100</f>
        <v>2.199074074074074</v>
      </c>
      <c r="CV42" s="81">
        <f>(DATA!DV45/DATA!V45)*100</f>
        <v>3.2036613272311212</v>
      </c>
      <c r="CW42" s="81">
        <f>(DATA!DW45/DATA!W45)*100</f>
        <v>4.1666666666666661</v>
      </c>
      <c r="CX42" s="81">
        <f>(DATA!DX45/DATA!X45)*100</f>
        <v>3.4241245136186773</v>
      </c>
      <c r="CY42" s="81">
        <f>(DATA!DY45/DATA!Y45)*100</f>
        <v>3.1524926686217007</v>
      </c>
      <c r="CZ42" s="81">
        <f>(DATA!DZ45/DATA!Z45)*100</f>
        <v>7.7605321507760534</v>
      </c>
      <c r="DA42" s="81">
        <f>(DATA!EA45/DATA!AA45)*100</f>
        <v>4.5582047685834501</v>
      </c>
      <c r="DB42" s="64">
        <f t="shared" si="50"/>
        <v>100</v>
      </c>
      <c r="DC42" s="83">
        <f t="shared" si="51"/>
        <v>100</v>
      </c>
      <c r="DD42" s="83">
        <f t="shared" si="52"/>
        <v>100</v>
      </c>
      <c r="DE42" s="83">
        <f t="shared" si="53"/>
        <v>100</v>
      </c>
      <c r="DF42" s="83">
        <f t="shared" si="54"/>
        <v>100</v>
      </c>
      <c r="DG42" s="83">
        <f t="shared" si="55"/>
        <v>100</v>
      </c>
      <c r="DH42" s="83">
        <f t="shared" si="56"/>
        <v>100</v>
      </c>
      <c r="DI42" s="83">
        <f t="shared" si="57"/>
        <v>100</v>
      </c>
      <c r="DJ42" s="83">
        <f t="shared" si="58"/>
        <v>100</v>
      </c>
      <c r="DK42" s="83">
        <f t="shared" si="59"/>
        <v>100</v>
      </c>
      <c r="DL42" s="83">
        <f t="shared" si="60"/>
        <v>100</v>
      </c>
      <c r="DM42" s="83">
        <f t="shared" si="61"/>
        <v>100</v>
      </c>
      <c r="DN42" s="83">
        <f t="shared" si="61"/>
        <v>100</v>
      </c>
      <c r="DO42" s="64">
        <f t="shared" si="62"/>
        <v>99.999999999999986</v>
      </c>
      <c r="DP42" s="83">
        <f t="shared" si="63"/>
        <v>100</v>
      </c>
      <c r="DQ42" s="83">
        <f t="shared" si="64"/>
        <v>100</v>
      </c>
      <c r="DR42" s="83">
        <f t="shared" si="65"/>
        <v>99.999999999999986</v>
      </c>
      <c r="DS42" s="83">
        <f t="shared" si="66"/>
        <v>100.00000000000001</v>
      </c>
      <c r="DT42" s="83">
        <f t="shared" si="67"/>
        <v>100</v>
      </c>
      <c r="DU42" s="83">
        <f t="shared" si="68"/>
        <v>100</v>
      </c>
      <c r="DV42" s="83">
        <f t="shared" si="69"/>
        <v>100.00000000000001</v>
      </c>
      <c r="DW42" s="83">
        <f t="shared" si="70"/>
        <v>100</v>
      </c>
      <c r="DX42" s="83">
        <f t="shared" si="71"/>
        <v>100</v>
      </c>
      <c r="DY42" s="83">
        <f t="shared" si="72"/>
        <v>100</v>
      </c>
      <c r="DZ42" s="83">
        <f t="shared" si="73"/>
        <v>100</v>
      </c>
      <c r="EA42" s="83">
        <f t="shared" si="73"/>
        <v>100</v>
      </c>
    </row>
    <row r="43" spans="1:131">
      <c r="A43" s="80" t="str">
        <f>+DATA!A46</f>
        <v>Michigan</v>
      </c>
      <c r="B43" s="81">
        <f>(DATA!AB46/DATA!B46)*100</f>
        <v>60.280373831775705</v>
      </c>
      <c r="C43" s="81">
        <f>(DATA!AC46/DATA!C46)*100</f>
        <v>57.933579335793361</v>
      </c>
      <c r="D43" s="81">
        <f>(DATA!AD46/DATA!D46)*100</f>
        <v>58.0064308681672</v>
      </c>
      <c r="E43" s="81">
        <f>(DATA!AE46/DATA!E46)*100</f>
        <v>56.415929203539825</v>
      </c>
      <c r="F43" s="81">
        <f>(DATA!AF46/DATA!F46)*100</f>
        <v>53.262919652961152</v>
      </c>
      <c r="G43" s="81">
        <f>(DATA!AG46/DATA!G46)*100</f>
        <v>50.144425187752738</v>
      </c>
      <c r="H43" s="81">
        <f>(DATA!AH46/DATA!H46)*100</f>
        <v>47.879464285714285</v>
      </c>
      <c r="I43" s="81">
        <f>(DATA!AI46/DATA!I46)*100</f>
        <v>48.87943262411347</v>
      </c>
      <c r="J43" s="81">
        <f>(DATA!AJ46/DATA!J46)*100</f>
        <v>48.7011133314302</v>
      </c>
      <c r="K43" s="81">
        <f>(DATA!AK46/DATA!K46)*100</f>
        <v>46.632957940703285</v>
      </c>
      <c r="L43" s="81">
        <f>(DATA!AL46/DATA!L46)*100</f>
        <v>46.129612961296132</v>
      </c>
      <c r="M43" s="81">
        <f>(DATA!AM46/DATA!M46)*100</f>
        <v>45.196121639488766</v>
      </c>
      <c r="N43" s="81">
        <f>(DATA!AN46/DATA!N46)*100</f>
        <v>43.734249713631158</v>
      </c>
      <c r="O43" s="57">
        <f>(DATA!AO46/DATA!B46)*100</f>
        <v>39.719626168224295</v>
      </c>
      <c r="P43" s="58">
        <f>(DATA!AP46/DATA!C46)*100</f>
        <v>42.066420664206646</v>
      </c>
      <c r="Q43" s="58">
        <f>(DATA!AQ46/DATA!D46)*100</f>
        <v>41.9935691318328</v>
      </c>
      <c r="R43" s="58">
        <f>(DATA!AR46/DATA!E46)*100</f>
        <v>43.584070796460175</v>
      </c>
      <c r="S43" s="58">
        <f>(DATA!AS46/DATA!F46)*100</f>
        <v>46.737080347038848</v>
      </c>
      <c r="T43" s="58">
        <f>(DATA!AT46/DATA!G46)*100</f>
        <v>49.855574812247255</v>
      </c>
      <c r="U43" s="58">
        <f>(DATA!AU46/DATA!H46)*100</f>
        <v>52.120535714285708</v>
      </c>
      <c r="V43" s="58">
        <f>(DATA!AV46/DATA!I46)*100</f>
        <v>51.12056737588653</v>
      </c>
      <c r="W43" s="58">
        <f>(DATA!AW46/DATA!J46)*100</f>
        <v>51.2988866685698</v>
      </c>
      <c r="X43" s="58">
        <f>(DATA!AX46/DATA!K46)*100</f>
        <v>53.367042059296708</v>
      </c>
      <c r="Y43" s="58">
        <f>(DATA!AY46/DATA!L46)*100</f>
        <v>53.870387038703868</v>
      </c>
      <c r="Z43" s="58">
        <f>(DATA!AZ46/DATA!M46)*100</f>
        <v>54.803878360511234</v>
      </c>
      <c r="AA43" s="58">
        <f>(DATA!BA46/DATA!N46)*100</f>
        <v>56.265750286368842</v>
      </c>
      <c r="AB43" s="57">
        <f>(DATA!BB46/DATA!O46)*100</f>
        <v>89.127725856697822</v>
      </c>
      <c r="AC43" s="58">
        <f>(DATA!BC46/DATA!P46)*100</f>
        <v>87.969230769230762</v>
      </c>
      <c r="AD43" s="58">
        <f>(DATA!BD46/DATA!Q46)*100</f>
        <v>87.242268041237111</v>
      </c>
      <c r="AE43" s="58">
        <f>(DATA!BE46/DATA!R46)*100</f>
        <v>87.36141906873614</v>
      </c>
      <c r="AF43" s="58">
        <f>(DATA!BF46/DATA!S46)*100</f>
        <v>86.423966628744779</v>
      </c>
      <c r="AG43" s="58">
        <f>(DATA!BG46/DATA!T46)*100</f>
        <v>86.220930232558132</v>
      </c>
      <c r="AH43" s="58">
        <f>(DATA!BH46/DATA!U46)*100</f>
        <v>85.444287729196049</v>
      </c>
      <c r="AI43" s="58">
        <f>(DATA!BI46/DATA!V46)*100</f>
        <v>87.021582733812949</v>
      </c>
      <c r="AJ43" s="58">
        <f>(DATA!BJ46/DATA!W46)*100</f>
        <v>85.652299681805033</v>
      </c>
      <c r="AK43" s="58">
        <f>(DATA!BK46/DATA!X46)*100</f>
        <v>85.467693025425703</v>
      </c>
      <c r="AL43" s="58">
        <f>(DATA!BL46/DATA!Y46)*100</f>
        <v>84.77272727272728</v>
      </c>
      <c r="AM43" s="58">
        <f>(DATA!BM46/DATA!Z46)*100</f>
        <v>83.82287494437027</v>
      </c>
      <c r="AN43" s="58">
        <f>(DATA!BN46/DATA!AA46)*100</f>
        <v>81.708728872424174</v>
      </c>
      <c r="AO43" s="57">
        <f>(DATA!BO46/DATA!O46)*100</f>
        <v>8.3800623052959509</v>
      </c>
      <c r="AP43" s="81">
        <f>(DATA!BP46/DATA!P46)*100</f>
        <v>9.1692307692307704</v>
      </c>
      <c r="AQ43" s="81">
        <f>(DATA!BQ46/DATA!Q46)*100</f>
        <v>9.6327319587628875</v>
      </c>
      <c r="AR43" s="81">
        <f>(DATA!BR46/DATA!R46)*100</f>
        <v>9.2492872980677863</v>
      </c>
      <c r="AS43" s="81">
        <f>(DATA!BS46/DATA!S46)*100</f>
        <v>9.9734546833522941</v>
      </c>
      <c r="AT43" s="81">
        <f>(DATA!BT46/DATA!T46)*100</f>
        <v>9.4186046511627897</v>
      </c>
      <c r="AU43" s="81">
        <f>(DATA!BU46/DATA!U46)*100</f>
        <v>9.5627644569816646</v>
      </c>
      <c r="AV43" s="81">
        <f>(DATA!BV46/DATA!V46)*100</f>
        <v>8.3741007194244599</v>
      </c>
      <c r="AW43" s="81">
        <f>(DATA!BW46/DATA!W46)*100</f>
        <v>8.4466300260341338</v>
      </c>
      <c r="AX43" s="81">
        <f>(DATA!BX46/DATA!X46)*100</f>
        <v>8.630744110100304</v>
      </c>
      <c r="AY43" s="81">
        <f>(DATA!BY46/DATA!Y46)*100</f>
        <v>8.75</v>
      </c>
      <c r="AZ43" s="81">
        <f>(DATA!BZ46/DATA!Z46)*100</f>
        <v>8.9007565643079651</v>
      </c>
      <c r="BA43" s="81">
        <f>(DATA!CA46/DATA!AA46)*100</f>
        <v>9.6550127344292669</v>
      </c>
      <c r="BB43" s="62" t="str">
        <f>IF(DATA!CB46&gt;0,(DATA!CB46/DATA!BO46)*100,"NA")</f>
        <v>NA</v>
      </c>
      <c r="BC43" s="82" t="str">
        <f>IF(DATA!CC46&gt;0,(DATA!CC46/DATA!BP46)*100,"NA")</f>
        <v>NA</v>
      </c>
      <c r="BD43" s="82" t="str">
        <f>IF(DATA!CD46&gt;0,(DATA!CD46/DATA!BQ46)*100,"NA")</f>
        <v>NA</v>
      </c>
      <c r="BE43" s="82" t="str">
        <f>IF(DATA!CE46&gt;0,(DATA!CE46/DATA!BR46)*100,"NA")</f>
        <v>NA</v>
      </c>
      <c r="BF43" s="82" t="str">
        <f>IF(DATA!CF46&gt;0,(DATA!CF46/DATA!BS46)*100,"NA")</f>
        <v>NA</v>
      </c>
      <c r="BG43" s="82" t="str">
        <f>IF(DATA!CG46&gt;0,(DATA!CG46/DATA!BT46)*100,"NA")</f>
        <v>NA</v>
      </c>
      <c r="BH43" s="82" t="str">
        <f>IF(DATA!CH46&gt;0,(DATA!CH46/DATA!BU46)*100,"NA")</f>
        <v>NA</v>
      </c>
      <c r="BI43" s="82" t="str">
        <f>IF(DATA!CI46&gt;0,(DATA!CI46/DATA!BV46)*100,"NA")</f>
        <v>NA</v>
      </c>
      <c r="BJ43" s="82" t="str">
        <f>IF(DATA!CJ46&gt;0,(DATA!CJ46/DATA!BW46)*100,"NA")</f>
        <v>NA</v>
      </c>
      <c r="BK43" s="82" t="str">
        <f>IF(DATA!CK46&gt;0,(DATA!CK46/DATA!BX46)*100,"NA")</f>
        <v>NA</v>
      </c>
      <c r="BL43" s="82" t="str">
        <f>IF(DATA!CL46&gt;0,(DATA!CL46/DATA!BY46)*100,"NA")</f>
        <v>NA</v>
      </c>
      <c r="BM43" s="82" t="str">
        <f>IF(DATA!CM46&gt;0,(DATA!CM46/DATA!BZ46)*100,"NA")</f>
        <v>NA</v>
      </c>
      <c r="BN43" s="82" t="str">
        <f>IF(DATA!CN46&gt;0,(DATA!CN46/DATA!CA46)*100,"NA")</f>
        <v>NA</v>
      </c>
      <c r="BO43" s="57">
        <f>(DATA!CO46/DATA!O46)*100</f>
        <v>0.84112149532710279</v>
      </c>
      <c r="BP43" s="81">
        <f>(DATA!CP46/DATA!P46)*100</f>
        <v>0.98461538461538467</v>
      </c>
      <c r="BQ43" s="81">
        <f>(DATA!CQ46/DATA!Q46)*100</f>
        <v>1.0631443298969072</v>
      </c>
      <c r="BR43" s="81">
        <f>(DATA!CR46/DATA!R46)*100</f>
        <v>1.0136205258156479</v>
      </c>
      <c r="BS43" s="81">
        <f>(DATA!CS46/DATA!S46)*100</f>
        <v>1.4410314751611679</v>
      </c>
      <c r="BT43" s="81">
        <f>(DATA!CT46/DATA!T46)*100</f>
        <v>1.6279069767441861</v>
      </c>
      <c r="BU43" s="81">
        <f>(DATA!CU46/DATA!U46)*100</f>
        <v>1.8335684062059237</v>
      </c>
      <c r="BV43" s="81">
        <f>(DATA!CV46/DATA!V46)*100</f>
        <v>1.6402877697841725</v>
      </c>
      <c r="BW43" s="81">
        <f>(DATA!CW46/DATA!W46)*100</f>
        <v>1.9091698004049755</v>
      </c>
      <c r="BX43" s="81">
        <f>(DATA!CX46/DATA!X46)*100</f>
        <v>2.099370188943317</v>
      </c>
      <c r="BY43" s="81">
        <f>(DATA!CY46/DATA!Y46)*100</f>
        <v>2.0454545454545454</v>
      </c>
      <c r="BZ43" s="81">
        <f>(DATA!CZ46/DATA!Z46)*100</f>
        <v>2.4032042723631508</v>
      </c>
      <c r="CA43" s="81">
        <f>(DATA!DA46/DATA!AA46)*100</f>
        <v>2.8478814540402868</v>
      </c>
      <c r="CB43" s="57">
        <f>(DATA!DB46/DATA!O46)*100</f>
        <v>0</v>
      </c>
      <c r="CC43" s="81">
        <f>(DATA!DC46/DATA!P46)*100</f>
        <v>0</v>
      </c>
      <c r="CD43" s="81">
        <f>(DATA!DD46/DATA!Q46)*100</f>
        <v>0</v>
      </c>
      <c r="CE43" s="81">
        <f>(DATA!DE46/DATA!R46)*100</f>
        <v>0</v>
      </c>
      <c r="CF43" s="81">
        <f>(DATA!DF46/DATA!S46)*100</f>
        <v>0</v>
      </c>
      <c r="CG43" s="81">
        <f>(DATA!DG46/DATA!T46)*100</f>
        <v>0</v>
      </c>
      <c r="CH43" s="81">
        <f>(DATA!DH46/DATA!U46)*100</f>
        <v>0</v>
      </c>
      <c r="CI43" s="81">
        <f>(DATA!DI46/DATA!V46)*100</f>
        <v>2.8776978417266185E-2</v>
      </c>
      <c r="CJ43" s="81">
        <f>(DATA!DJ46/DATA!W46)*100</f>
        <v>0.80995082441423194</v>
      </c>
      <c r="CK43" s="81">
        <f>(DATA!DK46/DATA!X46)*100</f>
        <v>0.65313739211569866</v>
      </c>
      <c r="CL43" s="81">
        <f>(DATA!DL46/DATA!Y46)*100</f>
        <v>0.84090909090909094</v>
      </c>
      <c r="CM43" s="81">
        <f>(DATA!DM46/DATA!Z46)*100</f>
        <v>0.97908322207387632</v>
      </c>
      <c r="CN43" s="81">
        <f>(DATA!DN46/DATA!AA46)*100</f>
        <v>1.4123639731419311</v>
      </c>
      <c r="CO43" s="57">
        <f>(DATA!DO46/DATA!O46)*100</f>
        <v>1.6510903426791277</v>
      </c>
      <c r="CP43" s="81">
        <f>(DATA!DP46/DATA!P46)*100</f>
        <v>1.8769230769230771</v>
      </c>
      <c r="CQ43" s="81">
        <f>(DATA!DQ46/DATA!Q46)*100</f>
        <v>2.0618556701030926</v>
      </c>
      <c r="CR43" s="81">
        <f>(DATA!DR46/DATA!R46)*100</f>
        <v>2.3756731073804245</v>
      </c>
      <c r="CS43" s="81">
        <f>(DATA!DS46/DATA!S46)*100</f>
        <v>2.1615472127417523</v>
      </c>
      <c r="CT43" s="81">
        <f>(DATA!DT46/DATA!T46)*100</f>
        <v>2.7325581395348837</v>
      </c>
      <c r="CU43" s="81">
        <f>(DATA!DU46/DATA!U46)*100</f>
        <v>3.159379407616361</v>
      </c>
      <c r="CV43" s="81">
        <f>(DATA!DV46/DATA!V46)*100</f>
        <v>2.935251798561151</v>
      </c>
      <c r="CW43" s="81">
        <f>(DATA!DW46/DATA!W46)*100</f>
        <v>3.1819496673416254</v>
      </c>
      <c r="CX43" s="81">
        <f>(DATA!DX46/DATA!X46)*100</f>
        <v>3.1490552834149756</v>
      </c>
      <c r="CY43" s="81">
        <f>(DATA!DY46/DATA!Y46)*100</f>
        <v>3.5909090909090913</v>
      </c>
      <c r="CZ43" s="81">
        <f>(DATA!DZ46/DATA!Z46)*100</f>
        <v>3.894080996884735</v>
      </c>
      <c r="DA43" s="81">
        <f>(DATA!EA46/DATA!AA46)*100</f>
        <v>4.3760129659643443</v>
      </c>
      <c r="DB43" s="64">
        <f t="shared" si="50"/>
        <v>100</v>
      </c>
      <c r="DC43" s="83">
        <f t="shared" si="51"/>
        <v>100</v>
      </c>
      <c r="DD43" s="83">
        <f t="shared" si="52"/>
        <v>100</v>
      </c>
      <c r="DE43" s="83">
        <f t="shared" si="53"/>
        <v>100</v>
      </c>
      <c r="DF43" s="83">
        <f t="shared" si="54"/>
        <v>100</v>
      </c>
      <c r="DG43" s="83">
        <f t="shared" si="55"/>
        <v>100</v>
      </c>
      <c r="DH43" s="83">
        <f t="shared" si="56"/>
        <v>100</v>
      </c>
      <c r="DI43" s="83">
        <f t="shared" si="57"/>
        <v>100</v>
      </c>
      <c r="DJ43" s="83">
        <f t="shared" si="58"/>
        <v>100</v>
      </c>
      <c r="DK43" s="83">
        <f t="shared" si="59"/>
        <v>100</v>
      </c>
      <c r="DL43" s="83">
        <f t="shared" si="60"/>
        <v>100</v>
      </c>
      <c r="DM43" s="83">
        <f t="shared" si="61"/>
        <v>100</v>
      </c>
      <c r="DN43" s="83">
        <f t="shared" si="61"/>
        <v>100</v>
      </c>
      <c r="DO43" s="64">
        <f t="shared" si="62"/>
        <v>100</v>
      </c>
      <c r="DP43" s="83">
        <f t="shared" si="63"/>
        <v>99.999999999999986</v>
      </c>
      <c r="DQ43" s="83">
        <f t="shared" si="64"/>
        <v>100</v>
      </c>
      <c r="DR43" s="83">
        <f t="shared" si="65"/>
        <v>100</v>
      </c>
      <c r="DS43" s="83">
        <f t="shared" si="66"/>
        <v>99.999999999999986</v>
      </c>
      <c r="DT43" s="83">
        <f t="shared" si="67"/>
        <v>100</v>
      </c>
      <c r="DU43" s="83">
        <f t="shared" si="68"/>
        <v>100</v>
      </c>
      <c r="DV43" s="83">
        <f t="shared" si="69"/>
        <v>100</v>
      </c>
      <c r="DW43" s="83">
        <f t="shared" si="70"/>
        <v>100</v>
      </c>
      <c r="DX43" s="83">
        <f t="shared" si="71"/>
        <v>100</v>
      </c>
      <c r="DY43" s="83">
        <f t="shared" si="72"/>
        <v>100.00000000000001</v>
      </c>
      <c r="DZ43" s="83">
        <f t="shared" si="73"/>
        <v>100.00000000000001</v>
      </c>
      <c r="EA43" s="83">
        <f t="shared" si="73"/>
        <v>100.00000000000001</v>
      </c>
    </row>
    <row r="44" spans="1:131">
      <c r="A44" s="80" t="str">
        <f>+DATA!A47</f>
        <v>Minnesota</v>
      </c>
      <c r="B44" s="81">
        <f>(DATA!AB47/DATA!B47)*100</f>
        <v>44.168096054888508</v>
      </c>
      <c r="C44" s="81">
        <f>(DATA!AC47/DATA!C47)*100</f>
        <v>41.694915254237287</v>
      </c>
      <c r="D44" s="81">
        <f>(DATA!AD47/DATA!D47)*100</f>
        <v>39.784117193523514</v>
      </c>
      <c r="E44" s="81">
        <f>(DATA!AE47/DATA!E47)*100</f>
        <v>39.202407825432658</v>
      </c>
      <c r="F44" s="81">
        <f>(DATA!AF47/DATA!F47)*100</f>
        <v>47.438752783964368</v>
      </c>
      <c r="G44" s="81">
        <f>(DATA!AG47/DATA!G47)*100</f>
        <v>48.975609756097562</v>
      </c>
      <c r="H44" s="81">
        <f>(DATA!AH47/DATA!H47)*100</f>
        <v>41.607663473552684</v>
      </c>
      <c r="I44" s="81">
        <f>(DATA!AI47/DATA!I47)*100</f>
        <v>43.884892086330936</v>
      </c>
      <c r="J44" s="81">
        <f>(DATA!AJ47/DATA!J47)*100</f>
        <v>43.623693379790943</v>
      </c>
      <c r="K44" s="81">
        <f>(DATA!AK47/DATA!K47)*100</f>
        <v>47.475728155339809</v>
      </c>
      <c r="L44" s="81">
        <f>(DATA!AL47/DATA!L47)*100</f>
        <v>47.55178907721281</v>
      </c>
      <c r="M44" s="81">
        <f>(DATA!AM47/DATA!M47)*100</f>
        <v>46.234676007005255</v>
      </c>
      <c r="N44" s="81">
        <f>(DATA!AN47/DATA!N47)*100</f>
        <v>46.522411128284389</v>
      </c>
      <c r="O44" s="57">
        <f>(DATA!AO47/DATA!B47)*100</f>
        <v>55.831903945111492</v>
      </c>
      <c r="P44" s="58">
        <f>(DATA!AP47/DATA!C47)*100</f>
        <v>58.305084745762713</v>
      </c>
      <c r="Q44" s="58">
        <f>(DATA!AQ47/DATA!D47)*100</f>
        <v>60.215882806476486</v>
      </c>
      <c r="R44" s="58">
        <f>(DATA!AR47/DATA!E47)*100</f>
        <v>60.797592174567342</v>
      </c>
      <c r="S44" s="58">
        <f>(DATA!AS47/DATA!F47)*100</f>
        <v>52.561247216035632</v>
      </c>
      <c r="T44" s="58">
        <f>(DATA!AT47/DATA!G47)*100</f>
        <v>51.024390243902438</v>
      </c>
      <c r="U44" s="58">
        <f>(DATA!AU47/DATA!H47)*100</f>
        <v>58.392336526447309</v>
      </c>
      <c r="V44" s="58">
        <f>(DATA!AV47/DATA!I47)*100</f>
        <v>56.115107913669057</v>
      </c>
      <c r="W44" s="58">
        <f>(DATA!AW47/DATA!J47)*100</f>
        <v>56.376306620209057</v>
      </c>
      <c r="X44" s="58">
        <f>(DATA!AX47/DATA!K47)*100</f>
        <v>52.524271844660198</v>
      </c>
      <c r="Y44" s="58">
        <f>(DATA!AY47/DATA!L47)*100</f>
        <v>52.448210922787197</v>
      </c>
      <c r="Z44" s="58">
        <f>(DATA!AZ47/DATA!M47)*100</f>
        <v>53.765323992994752</v>
      </c>
      <c r="AA44" s="58">
        <f>(DATA!BA47/DATA!N47)*100</f>
        <v>53.477588871715611</v>
      </c>
      <c r="AB44" s="57">
        <f>(DATA!BB47/DATA!O47)*100</f>
        <v>93.310463121783883</v>
      </c>
      <c r="AC44" s="58">
        <f>(DATA!BC47/DATA!P47)*100</f>
        <v>93.910806174957116</v>
      </c>
      <c r="AD44" s="58">
        <f>(DATA!BD47/DATA!Q47)*100</f>
        <v>93.221690590111635</v>
      </c>
      <c r="AE44" s="58">
        <f>(DATA!BE47/DATA!R47)*100</f>
        <v>92.30177059276366</v>
      </c>
      <c r="AF44" s="58">
        <f>(DATA!BF47/DATA!S47)*100</f>
        <v>92.517006802721085</v>
      </c>
      <c r="AG44" s="58">
        <f>(DATA!BG47/DATA!T47)*100</f>
        <v>91.822660098522164</v>
      </c>
      <c r="AH44" s="58">
        <f>(DATA!BH47/DATA!U47)*100</f>
        <v>90.975504941985392</v>
      </c>
      <c r="AI44" s="58">
        <f>(DATA!BI47/DATA!V47)*100</f>
        <v>88.485288775880861</v>
      </c>
      <c r="AJ44" s="58">
        <f>(DATA!BJ47/DATA!W47)*100</f>
        <v>88.039631988676575</v>
      </c>
      <c r="AK44" s="58">
        <f>(DATA!BK47/DATA!X47)*100</f>
        <v>90.499510284035253</v>
      </c>
      <c r="AL44" s="58">
        <f>(DATA!BL47/DATA!Y47)*100</f>
        <v>90.229885057471265</v>
      </c>
      <c r="AM44" s="58">
        <f>(DATA!BM47/DATA!Z47)*100</f>
        <v>90.008841732979661</v>
      </c>
      <c r="AN44" s="58">
        <f>(DATA!BN47/DATA!AA47)*100</f>
        <v>89.321901792673415</v>
      </c>
      <c r="AO44" s="57">
        <f>(DATA!BO47/DATA!O47)*100</f>
        <v>3.6020583190394513</v>
      </c>
      <c r="AP44" s="81">
        <f>(DATA!BP47/DATA!P47)*100</f>
        <v>3.7735849056603774</v>
      </c>
      <c r="AQ44" s="81">
        <f>(DATA!BQ47/DATA!Q47)*100</f>
        <v>3.5885167464114831</v>
      </c>
      <c r="AR44" s="81">
        <f>(DATA!BR47/DATA!R47)*100</f>
        <v>3.3102386451116246</v>
      </c>
      <c r="AS44" s="81">
        <f>(DATA!BS47/DATA!S47)*100</f>
        <v>3.1746031746031744</v>
      </c>
      <c r="AT44" s="81">
        <f>(DATA!BT47/DATA!T47)*100</f>
        <v>3.645320197044335</v>
      </c>
      <c r="AU44" s="81">
        <f>(DATA!BU47/DATA!U47)*100</f>
        <v>3.6957455951869362</v>
      </c>
      <c r="AV44" s="81">
        <f>(DATA!BV47/DATA!V47)*100</f>
        <v>3.8503450780966215</v>
      </c>
      <c r="AW44" s="81">
        <f>(DATA!BW47/DATA!W47)*100</f>
        <v>3.3616418966737434</v>
      </c>
      <c r="AX44" s="81">
        <f>(DATA!BX47/DATA!X47)*100</f>
        <v>2.8403525954946129</v>
      </c>
      <c r="AY44" s="81">
        <f>(DATA!BY47/DATA!Y47)*100</f>
        <v>2.8735632183908044</v>
      </c>
      <c r="AZ44" s="81">
        <f>(DATA!BZ47/DATA!Z47)*100</f>
        <v>3.3598585322723249</v>
      </c>
      <c r="BA44" s="81">
        <f>(DATA!CA47/DATA!AA47)*100</f>
        <v>3.4294621979734998</v>
      </c>
      <c r="BB44" s="62" t="str">
        <f>IF(DATA!CB47&gt;0,(DATA!CB47/DATA!BO47)*100,"NA")</f>
        <v>NA</v>
      </c>
      <c r="BC44" s="82" t="str">
        <f>IF(DATA!CC47&gt;0,(DATA!CC47/DATA!BP47)*100,"NA")</f>
        <v>NA</v>
      </c>
      <c r="BD44" s="82" t="str">
        <f>IF(DATA!CD47&gt;0,(DATA!CD47/DATA!BQ47)*100,"NA")</f>
        <v>NA</v>
      </c>
      <c r="BE44" s="82" t="str">
        <f>IF(DATA!CE47&gt;0,(DATA!CE47/DATA!BR47)*100,"NA")</f>
        <v>NA</v>
      </c>
      <c r="BF44" s="82" t="str">
        <f>IF(DATA!CF47&gt;0,(DATA!CF47/DATA!BS47)*100,"NA")</f>
        <v>NA</v>
      </c>
      <c r="BG44" s="82" t="str">
        <f>IF(DATA!CG47&gt;0,(DATA!CG47/DATA!BT47)*100,"NA")</f>
        <v>NA</v>
      </c>
      <c r="BH44" s="82" t="str">
        <f>IF(DATA!CH47&gt;0,(DATA!CH47/DATA!BU47)*100,"NA")</f>
        <v>NA</v>
      </c>
      <c r="BI44" s="82" t="str">
        <f>IF(DATA!CI47&gt;0,(DATA!CI47/DATA!BV47)*100,"NA")</f>
        <v>NA</v>
      </c>
      <c r="BJ44" s="82" t="str">
        <f>IF(DATA!CJ47&gt;0,(DATA!CJ47/DATA!BW47)*100,"NA")</f>
        <v>NA</v>
      </c>
      <c r="BK44" s="82" t="str">
        <f>IF(DATA!CK47&gt;0,(DATA!CK47/DATA!BX47)*100,"NA")</f>
        <v>NA</v>
      </c>
      <c r="BL44" s="82" t="str">
        <f>IF(DATA!CL47&gt;0,(DATA!CL47/DATA!BY47)*100,"NA")</f>
        <v>NA</v>
      </c>
      <c r="BM44" s="82" t="str">
        <f>IF(DATA!CM47&gt;0,(DATA!CM47/DATA!BZ47)*100,"NA")</f>
        <v>NA</v>
      </c>
      <c r="BN44" s="82" t="str">
        <f>IF(DATA!CN47&gt;0,(DATA!CN47/DATA!CA47)*100,"NA")</f>
        <v>NA</v>
      </c>
      <c r="BO44" s="57">
        <f>(DATA!CO47/DATA!O47)*100</f>
        <v>0.77186963979416812</v>
      </c>
      <c r="BP44" s="81">
        <f>(DATA!CP47/DATA!P47)*100</f>
        <v>0.77186963979416812</v>
      </c>
      <c r="BQ44" s="81">
        <f>(DATA!CQ47/DATA!Q47)*100</f>
        <v>1.1961722488038278</v>
      </c>
      <c r="BR44" s="81">
        <f>(DATA!CR47/DATA!R47)*100</f>
        <v>1.6166281755196306</v>
      </c>
      <c r="BS44" s="81">
        <f>(DATA!CS47/DATA!S47)*100</f>
        <v>1.1337868480725624</v>
      </c>
      <c r="BT44" s="81">
        <f>(DATA!CT47/DATA!T47)*100</f>
        <v>1.1822660098522169</v>
      </c>
      <c r="BU44" s="81">
        <f>(DATA!CU47/DATA!U47)*100</f>
        <v>1.633003867640739</v>
      </c>
      <c r="BV44" s="81">
        <f>(DATA!CV47/DATA!V47)*100</f>
        <v>1.8162005085361426</v>
      </c>
      <c r="BW44" s="81">
        <f>(DATA!CW47/DATA!W47)*100</f>
        <v>1.8046709129511678</v>
      </c>
      <c r="BX44" s="81">
        <f>(DATA!CX47/DATA!X47)*100</f>
        <v>2.1547502448579823</v>
      </c>
      <c r="BY44" s="81">
        <f>(DATA!CY47/DATA!Y47)*100</f>
        <v>1.7241379310344827</v>
      </c>
      <c r="BZ44" s="81">
        <f>(DATA!CZ47/DATA!Z47)*100</f>
        <v>1.5915119363395225</v>
      </c>
      <c r="CA44" s="81">
        <f>(DATA!DA47/DATA!AA47)*100</f>
        <v>1.6367887763055338</v>
      </c>
      <c r="CB44" s="57">
        <f>(DATA!DB47/DATA!O47)*100</f>
        <v>0</v>
      </c>
      <c r="CC44" s="81">
        <f>(DATA!DC47/DATA!P47)*100</f>
        <v>0</v>
      </c>
      <c r="CD44" s="81">
        <f>(DATA!DD47/DATA!Q47)*100</f>
        <v>0</v>
      </c>
      <c r="CE44" s="81">
        <f>(DATA!DE47/DATA!R47)*100</f>
        <v>0</v>
      </c>
      <c r="CF44" s="81">
        <f>(DATA!DF47/DATA!S47)*100</f>
        <v>0</v>
      </c>
      <c r="CG44" s="81">
        <f>(DATA!DG47/DATA!T47)*100</f>
        <v>0</v>
      </c>
      <c r="CH44" s="81">
        <f>(DATA!DH47/DATA!U47)*100</f>
        <v>0</v>
      </c>
      <c r="CI44" s="81">
        <f>(DATA!DI47/DATA!V47)*100</f>
        <v>0.50853614239011991</v>
      </c>
      <c r="CJ44" s="81">
        <f>(DATA!DJ47/DATA!W47)*100</f>
        <v>0.70771408351026177</v>
      </c>
      <c r="CK44" s="81">
        <f>(DATA!DK47/DATA!X47)*100</f>
        <v>0.78354554358472084</v>
      </c>
      <c r="CL44" s="81">
        <f>(DATA!DL47/DATA!Y47)*100</f>
        <v>0.76628352490421447</v>
      </c>
      <c r="CM44" s="81">
        <f>(DATA!DM47/DATA!Z47)*100</f>
        <v>0.79575596816976124</v>
      </c>
      <c r="CN44" s="81">
        <f>(DATA!DN47/DATA!AA47)*100</f>
        <v>1.2470771628994544</v>
      </c>
      <c r="CO44" s="57">
        <f>(DATA!DO47/DATA!O47)*100</f>
        <v>2.3156089193825045</v>
      </c>
      <c r="CP44" s="81">
        <f>(DATA!DP47/DATA!P47)*100</f>
        <v>1.5437392795883362</v>
      </c>
      <c r="CQ44" s="81">
        <f>(DATA!DQ47/DATA!Q47)*100</f>
        <v>1.9936204146730463</v>
      </c>
      <c r="CR44" s="81">
        <f>(DATA!DR47/DATA!R47)*100</f>
        <v>2.7713625866050808</v>
      </c>
      <c r="CS44" s="81">
        <f>(DATA!DS47/DATA!S47)*100</f>
        <v>3.1746031746031744</v>
      </c>
      <c r="CT44" s="81">
        <f>(DATA!DT47/DATA!T47)*100</f>
        <v>3.3497536945812803</v>
      </c>
      <c r="CU44" s="81">
        <f>(DATA!DU47/DATA!U47)*100</f>
        <v>3.6957455951869362</v>
      </c>
      <c r="CV44" s="81">
        <f>(DATA!DV47/DATA!V47)*100</f>
        <v>5.3396294950962586</v>
      </c>
      <c r="CW44" s="81">
        <f>(DATA!DW47/DATA!W47)*100</f>
        <v>6.0863411181882521</v>
      </c>
      <c r="CX44" s="81">
        <f>(DATA!DX47/DATA!X47)*100</f>
        <v>3.7218413320274242</v>
      </c>
      <c r="CY44" s="81">
        <f>(DATA!DY47/DATA!Y47)*100</f>
        <v>4.4061302681992336</v>
      </c>
      <c r="CZ44" s="81">
        <f>(DATA!DZ47/DATA!Z47)*100</f>
        <v>4.2440318302387263</v>
      </c>
      <c r="DA44" s="81">
        <f>(DATA!EA47/DATA!AA47)*100</f>
        <v>4.3647700701480909</v>
      </c>
      <c r="DB44" s="64">
        <f t="shared" si="50"/>
        <v>100</v>
      </c>
      <c r="DC44" s="83">
        <f t="shared" si="51"/>
        <v>100</v>
      </c>
      <c r="DD44" s="83">
        <f t="shared" si="52"/>
        <v>100</v>
      </c>
      <c r="DE44" s="83">
        <f t="shared" si="53"/>
        <v>100</v>
      </c>
      <c r="DF44" s="83">
        <f t="shared" si="54"/>
        <v>100</v>
      </c>
      <c r="DG44" s="83">
        <f t="shared" si="55"/>
        <v>100</v>
      </c>
      <c r="DH44" s="83">
        <f t="shared" si="56"/>
        <v>100</v>
      </c>
      <c r="DI44" s="83">
        <f t="shared" si="57"/>
        <v>100</v>
      </c>
      <c r="DJ44" s="83">
        <f t="shared" si="58"/>
        <v>100</v>
      </c>
      <c r="DK44" s="83">
        <f t="shared" si="59"/>
        <v>100</v>
      </c>
      <c r="DL44" s="83">
        <f t="shared" si="60"/>
        <v>100</v>
      </c>
      <c r="DM44" s="83">
        <f t="shared" si="61"/>
        <v>100</v>
      </c>
      <c r="DN44" s="83">
        <f t="shared" si="61"/>
        <v>100</v>
      </c>
      <c r="DO44" s="64">
        <f t="shared" si="62"/>
        <v>100</v>
      </c>
      <c r="DP44" s="83">
        <f t="shared" si="63"/>
        <v>99.999999999999986</v>
      </c>
      <c r="DQ44" s="83">
        <f t="shared" si="64"/>
        <v>100</v>
      </c>
      <c r="DR44" s="83">
        <f t="shared" si="65"/>
        <v>100</v>
      </c>
      <c r="DS44" s="83">
        <f t="shared" si="66"/>
        <v>100</v>
      </c>
      <c r="DT44" s="83">
        <f t="shared" si="67"/>
        <v>100</v>
      </c>
      <c r="DU44" s="83">
        <f t="shared" si="68"/>
        <v>100</v>
      </c>
      <c r="DV44" s="83">
        <f t="shared" si="69"/>
        <v>100</v>
      </c>
      <c r="DW44" s="83">
        <f t="shared" si="70"/>
        <v>100.00000000000001</v>
      </c>
      <c r="DX44" s="83">
        <f t="shared" si="71"/>
        <v>99.999999999999986</v>
      </c>
      <c r="DY44" s="83">
        <f t="shared" si="72"/>
        <v>99.999999999999986</v>
      </c>
      <c r="DZ44" s="83">
        <f t="shared" si="73"/>
        <v>100</v>
      </c>
      <c r="EA44" s="83">
        <f t="shared" si="73"/>
        <v>100.00000000000001</v>
      </c>
    </row>
    <row r="45" spans="1:131" ht="12.75" customHeight="1">
      <c r="A45" s="80" t="str">
        <f>+DATA!A48</f>
        <v>Missouri</v>
      </c>
      <c r="B45" s="81">
        <f>(DATA!AB48/DATA!B48)*100</f>
        <v>65.183537263626263</v>
      </c>
      <c r="C45" s="81">
        <f>(DATA!AC48/DATA!C48)*100</f>
        <v>60.975609756097562</v>
      </c>
      <c r="D45" s="81">
        <f>(DATA!AD48/DATA!D48)*100</f>
        <v>60.093896713615024</v>
      </c>
      <c r="E45" s="81">
        <f>(DATA!AE48/DATA!E48)*100</f>
        <v>58.239861949956861</v>
      </c>
      <c r="F45" s="81">
        <f>(DATA!AF48/DATA!F48)*100</f>
        <v>52.675693101225022</v>
      </c>
      <c r="G45" s="81">
        <f>(DATA!AG48/DATA!G48)*100</f>
        <v>52.74463007159904</v>
      </c>
      <c r="H45" s="81">
        <f>(DATA!AH48/DATA!H48)*100</f>
        <v>52.099349497338856</v>
      </c>
      <c r="I45" s="81">
        <f>(DATA!AI48/DATA!I48)*100</f>
        <v>49.914917753828703</v>
      </c>
      <c r="J45" s="81">
        <f>(DATA!AJ48/DATA!J48)*100</f>
        <v>49.050279329608934</v>
      </c>
      <c r="K45" s="81">
        <f>(DATA!AK48/DATA!K48)*100</f>
        <v>47.21009218825813</v>
      </c>
      <c r="L45" s="81">
        <f>(DATA!AL48/DATA!L48)*100</f>
        <v>46.633165829145732</v>
      </c>
      <c r="M45" s="81">
        <f>(DATA!AM48/DATA!M48)*100</f>
        <v>46.439169139465875</v>
      </c>
      <c r="N45" s="81">
        <f>(DATA!AN48/DATA!N48)*100</f>
        <v>50.213371266002852</v>
      </c>
      <c r="O45" s="57">
        <f>(DATA!AO48/DATA!B48)*100</f>
        <v>34.816462736373751</v>
      </c>
      <c r="P45" s="58">
        <f>(DATA!AP48/DATA!C48)*100</f>
        <v>39.024390243902438</v>
      </c>
      <c r="Q45" s="58">
        <f>(DATA!AQ48/DATA!D48)*100</f>
        <v>39.906103286384976</v>
      </c>
      <c r="R45" s="58">
        <f>(DATA!AR48/DATA!E48)*100</f>
        <v>41.760138050043139</v>
      </c>
      <c r="S45" s="58">
        <f>(DATA!AS48/DATA!F48)*100</f>
        <v>47.324306898774978</v>
      </c>
      <c r="T45" s="58">
        <f>(DATA!AT48/DATA!G48)*100</f>
        <v>47.255369928400953</v>
      </c>
      <c r="U45" s="58">
        <f>(DATA!AU48/DATA!H48)*100</f>
        <v>47.900650502661144</v>
      </c>
      <c r="V45" s="58">
        <f>(DATA!AV48/DATA!I48)*100</f>
        <v>50.085082246171297</v>
      </c>
      <c r="W45" s="58">
        <f>(DATA!AW48/DATA!J48)*100</f>
        <v>50.949720670391066</v>
      </c>
      <c r="X45" s="58">
        <f>(DATA!AX48/DATA!K48)*100</f>
        <v>52.789907811741877</v>
      </c>
      <c r="Y45" s="58">
        <f>(DATA!AY48/DATA!L48)*100</f>
        <v>53.366834170854268</v>
      </c>
      <c r="Z45" s="58">
        <f>(DATA!AZ48/DATA!M48)*100</f>
        <v>53.560830860534125</v>
      </c>
      <c r="AA45" s="58">
        <f>(DATA!BA48/DATA!N48)*100</f>
        <v>49.786628733997155</v>
      </c>
      <c r="AB45" s="57">
        <f>(DATA!BB48/DATA!O48)*100</f>
        <v>95.105672969966619</v>
      </c>
      <c r="AC45" s="58">
        <f>(DATA!BC48/DATA!P48)*100</f>
        <v>90.127077223851416</v>
      </c>
      <c r="AD45" s="58">
        <f>(DATA!BD48/DATA!Q48)*100</f>
        <v>89.840075258701788</v>
      </c>
      <c r="AE45" s="58">
        <f>(DATA!BE48/DATA!R48)*100</f>
        <v>90.233362143474508</v>
      </c>
      <c r="AF45" s="58">
        <f>(DATA!BF48/DATA!S48)*100</f>
        <v>88.838416612589228</v>
      </c>
      <c r="AG45" s="58">
        <f>(DATA!BG48/DATA!T48)*100</f>
        <v>89.244712990936563</v>
      </c>
      <c r="AH45" s="58">
        <f>(DATA!BH48/DATA!U48)*100</f>
        <v>88.678126852400709</v>
      </c>
      <c r="AI45" s="58">
        <f>(DATA!BI48/DATA!V48)*100</f>
        <v>87.963491158014833</v>
      </c>
      <c r="AJ45" s="58">
        <f>(DATA!BJ48/DATA!W48)*100</f>
        <v>87.89414414414415</v>
      </c>
      <c r="AK45" s="58">
        <f>(DATA!BK48/DATA!X48)*100</f>
        <v>88.774509803921561</v>
      </c>
      <c r="AL45" s="58">
        <f>(DATA!BL48/DATA!Y48)*100</f>
        <v>87.683730359858075</v>
      </c>
      <c r="AM45" s="58">
        <f>(DATA!BM48/DATA!Z48)*100</f>
        <v>86.666666666666671</v>
      </c>
      <c r="AN45" s="58">
        <f>(DATA!BN48/DATA!AA48)*100</f>
        <v>86.782861292665217</v>
      </c>
      <c r="AO45" s="57">
        <f>(DATA!BO48/DATA!O48)*100</f>
        <v>3.7819799777530592</v>
      </c>
      <c r="AP45" s="81">
        <f>(DATA!BP48/DATA!P48)*100</f>
        <v>8.2111436950146626</v>
      </c>
      <c r="AQ45" s="81">
        <f>(DATA!BQ48/DATA!Q48)*100</f>
        <v>8.1843838193791143</v>
      </c>
      <c r="AR45" s="81">
        <f>(DATA!BR48/DATA!R48)*100</f>
        <v>7.4330164217804668</v>
      </c>
      <c r="AS45" s="81">
        <f>(DATA!BS48/DATA!S48)*100</f>
        <v>8.3711875405580791</v>
      </c>
      <c r="AT45" s="81">
        <f>(DATA!BT48/DATA!T48)*100</f>
        <v>7.6737160120845918</v>
      </c>
      <c r="AU45" s="81">
        <f>(DATA!BU48/DATA!U48)*100</f>
        <v>8.1802015411973912</v>
      </c>
      <c r="AV45" s="81">
        <f>(DATA!BV48/DATA!V48)*100</f>
        <v>8.956075299486594</v>
      </c>
      <c r="AW45" s="81">
        <f>(DATA!BW48/DATA!W48)*100</f>
        <v>8.5585585585585591</v>
      </c>
      <c r="AX45" s="81">
        <f>(DATA!BX48/DATA!X48)*100</f>
        <v>7.1078431372549016</v>
      </c>
      <c r="AY45" s="81">
        <f>(DATA!BY48/DATA!Y48)*100</f>
        <v>7.1971616827166756</v>
      </c>
      <c r="AZ45" s="81">
        <f>(DATA!BZ48/DATA!Z48)*100</f>
        <v>7.518796992481203</v>
      </c>
      <c r="BA45" s="81">
        <f>(DATA!CA48/DATA!AA48)*100</f>
        <v>7.2621641249092237</v>
      </c>
      <c r="BB45" s="62" t="str">
        <f>IF(DATA!CB48&gt;0,(DATA!CB48/DATA!BO48)*100,"NA")</f>
        <v>NA</v>
      </c>
      <c r="BC45" s="82">
        <f>IF(DATA!CC48&gt;0,(DATA!CC48/DATA!BP48)*100,"NA")</f>
        <v>55.952380952380956</v>
      </c>
      <c r="BD45" s="82">
        <f>IF(DATA!CD48&gt;0,(DATA!CD48/DATA!BQ48)*100,"NA")</f>
        <v>59.770114942528743</v>
      </c>
      <c r="BE45" s="82">
        <f>IF(DATA!CE48&gt;0,(DATA!CE48/DATA!BR48)*100,"NA")</f>
        <v>40.697674418604649</v>
      </c>
      <c r="BF45" s="82">
        <f>IF(DATA!CF48&gt;0,(DATA!CF48/DATA!BS48)*100,"NA")</f>
        <v>54.263565891472865</v>
      </c>
      <c r="BG45" s="82">
        <f>IF(DATA!CG48&gt;0,(DATA!CG48/DATA!BT48)*100,"NA")</f>
        <v>33.070866141732289</v>
      </c>
      <c r="BH45" s="82">
        <f>IF(DATA!CH48&gt;0,(DATA!CH48/DATA!BU48)*100,"NA")</f>
        <v>32.608695652173914</v>
      </c>
      <c r="BI45" s="82">
        <f>IF(DATA!CI48&gt;0,(DATA!CI48/DATA!BV48)*100,"NA")</f>
        <v>32.484076433121018</v>
      </c>
      <c r="BJ45" s="82">
        <f>IF(DATA!CJ48&gt;0,(DATA!CJ48/DATA!BW48)*100,"NA")</f>
        <v>29.605263157894733</v>
      </c>
      <c r="BK45" s="82">
        <f>IF(DATA!CK48&gt;0,(DATA!CK48/DATA!BX48)*100,"NA")</f>
        <v>26.206896551724139</v>
      </c>
      <c r="BL45" s="82">
        <f>IF(DATA!CL48&gt;0,(DATA!CL48/DATA!BY48)*100,"NA")</f>
        <v>25.352112676056336</v>
      </c>
      <c r="BM45" s="82">
        <f>IF(DATA!CM48&gt;0,(DATA!CM48/DATA!BZ48)*100,"NA")</f>
        <v>26</v>
      </c>
      <c r="BN45" s="82">
        <f>IF(DATA!CN48&gt;0,(DATA!CN48/DATA!CA48)*100,"NA")</f>
        <v>32</v>
      </c>
      <c r="BO45" s="57">
        <f>(DATA!CO48/DATA!O48)*100</f>
        <v>0.55617352614015569</v>
      </c>
      <c r="BP45" s="81">
        <f>(DATA!CP48/DATA!P48)*100</f>
        <v>0.78201368523949166</v>
      </c>
      <c r="BQ45" s="81">
        <f>(DATA!CQ48/DATA!Q48)*100</f>
        <v>0.75258701787394167</v>
      </c>
      <c r="BR45" s="81">
        <f>(DATA!CR48/DATA!R48)*100</f>
        <v>0.86430423509075205</v>
      </c>
      <c r="BS45" s="81">
        <f>(DATA!CS48/DATA!S48)*100</f>
        <v>1.4276443867618429</v>
      </c>
      <c r="BT45" s="81">
        <f>(DATA!CT48/DATA!T48)*100</f>
        <v>1.3897280966767371</v>
      </c>
      <c r="BU45" s="81">
        <f>(DATA!CU48/DATA!U48)*100</f>
        <v>0.88915234143449906</v>
      </c>
      <c r="BV45" s="81">
        <f>(DATA!CV48/DATA!V48)*100</f>
        <v>1.1979463776383343</v>
      </c>
      <c r="BW45" s="81">
        <f>(DATA!CW48/DATA!W48)*100</f>
        <v>1.295045045045045</v>
      </c>
      <c r="BX45" s="81">
        <f>(DATA!CX48/DATA!X48)*100</f>
        <v>1.2254901960784315</v>
      </c>
      <c r="BY45" s="81">
        <f>(DATA!CY48/DATA!Y48)*100</f>
        <v>1.6725798276735937</v>
      </c>
      <c r="BZ45" s="81">
        <f>(DATA!CZ48/DATA!Z48)*100</f>
        <v>1.9047619047619049</v>
      </c>
      <c r="CA45" s="81">
        <f>(DATA!DA48/DATA!AA48)*100</f>
        <v>1.6702977487291211</v>
      </c>
      <c r="CB45" s="57">
        <f>(DATA!DB48/DATA!O48)*100</f>
        <v>0</v>
      </c>
      <c r="CC45" s="81">
        <f>(DATA!DC48/DATA!P48)*100</f>
        <v>0</v>
      </c>
      <c r="CD45" s="81">
        <f>(DATA!DD48/DATA!Q48)*100</f>
        <v>0</v>
      </c>
      <c r="CE45" s="81">
        <f>(DATA!DE48/DATA!R48)*100</f>
        <v>0</v>
      </c>
      <c r="CF45" s="81">
        <f>(DATA!DF48/DATA!S48)*100</f>
        <v>0</v>
      </c>
      <c r="CG45" s="81">
        <f>(DATA!DG48/DATA!T48)*100</f>
        <v>0</v>
      </c>
      <c r="CH45" s="81">
        <f>(DATA!DH48/DATA!U48)*100</f>
        <v>0</v>
      </c>
      <c r="CI45" s="81">
        <f>(DATA!DI48/DATA!V48)*100</f>
        <v>5.7045065601825436E-2</v>
      </c>
      <c r="CJ45" s="81">
        <f>(DATA!DJ48/DATA!W48)*100</f>
        <v>0.45045045045045046</v>
      </c>
      <c r="CK45" s="81">
        <f>(DATA!DK48/DATA!X48)*100</f>
        <v>0.49019607843137253</v>
      </c>
      <c r="CL45" s="81">
        <f>(DATA!DL48/DATA!Y48)*100</f>
        <v>0.65889508362899141</v>
      </c>
      <c r="CM45" s="81">
        <f>(DATA!DM48/DATA!Z48)*100</f>
        <v>1.3533834586466165</v>
      </c>
      <c r="CN45" s="81">
        <f>(DATA!DN48/DATA!AA48)*100</f>
        <v>1.4524328249818446</v>
      </c>
      <c r="CO45" s="57">
        <f>(DATA!DO48/DATA!O48)*100</f>
        <v>0.55617352614015569</v>
      </c>
      <c r="CP45" s="81">
        <f>(DATA!DP48/DATA!P48)*100</f>
        <v>0.87976539589442826</v>
      </c>
      <c r="CQ45" s="81">
        <f>(DATA!DQ48/DATA!Q48)*100</f>
        <v>1.2229539040451554</v>
      </c>
      <c r="CR45" s="81">
        <f>(DATA!DR48/DATA!R48)*100</f>
        <v>1.4693171996542784</v>
      </c>
      <c r="CS45" s="81">
        <f>(DATA!DS48/DATA!S48)*100</f>
        <v>1.3627514600908501</v>
      </c>
      <c r="CT45" s="81">
        <f>(DATA!DT48/DATA!T48)*100</f>
        <v>1.6918429003021147</v>
      </c>
      <c r="CU45" s="81">
        <f>(DATA!DU48/DATA!U48)*100</f>
        <v>2.2525192649673977</v>
      </c>
      <c r="CV45" s="81">
        <f>(DATA!DV48/DATA!V48)*100</f>
        <v>1.8254420992584139</v>
      </c>
      <c r="CW45" s="81">
        <f>(DATA!DW48/DATA!W48)*100</f>
        <v>1.8018018018018018</v>
      </c>
      <c r="CX45" s="81">
        <f>(DATA!DX48/DATA!X48)*100</f>
        <v>2.4019607843137258</v>
      </c>
      <c r="CY45" s="81">
        <f>(DATA!DY48/DATA!Y48)*100</f>
        <v>2.7876330461226559</v>
      </c>
      <c r="CZ45" s="81">
        <f>(DATA!DZ48/DATA!Z48)*100</f>
        <v>2.5563909774436091</v>
      </c>
      <c r="DA45" s="81">
        <f>(DATA!EA48/DATA!AA48)*100</f>
        <v>2.8322440087145968</v>
      </c>
      <c r="DB45" s="64">
        <f t="shared" si="50"/>
        <v>100.00000000000001</v>
      </c>
      <c r="DC45" s="83">
        <f t="shared" si="51"/>
        <v>100</v>
      </c>
      <c r="DD45" s="83">
        <f t="shared" si="52"/>
        <v>100</v>
      </c>
      <c r="DE45" s="83">
        <f t="shared" si="53"/>
        <v>100</v>
      </c>
      <c r="DF45" s="83">
        <f t="shared" si="54"/>
        <v>100</v>
      </c>
      <c r="DG45" s="83">
        <f t="shared" si="55"/>
        <v>100</v>
      </c>
      <c r="DH45" s="83">
        <f t="shared" si="56"/>
        <v>100</v>
      </c>
      <c r="DI45" s="83">
        <f t="shared" si="57"/>
        <v>100</v>
      </c>
      <c r="DJ45" s="83">
        <f t="shared" si="58"/>
        <v>100</v>
      </c>
      <c r="DK45" s="83">
        <f t="shared" si="59"/>
        <v>100</v>
      </c>
      <c r="DL45" s="83">
        <f t="shared" si="60"/>
        <v>100</v>
      </c>
      <c r="DM45" s="83">
        <f t="shared" si="61"/>
        <v>100</v>
      </c>
      <c r="DN45" s="83">
        <f t="shared" si="61"/>
        <v>100</v>
      </c>
      <c r="DO45" s="64">
        <f t="shared" si="62"/>
        <v>99.999999999999986</v>
      </c>
      <c r="DP45" s="83">
        <f t="shared" si="63"/>
        <v>100</v>
      </c>
      <c r="DQ45" s="83">
        <f t="shared" si="64"/>
        <v>99.999999999999986</v>
      </c>
      <c r="DR45" s="83">
        <f t="shared" si="65"/>
        <v>100.00000000000001</v>
      </c>
      <c r="DS45" s="83">
        <f t="shared" si="66"/>
        <v>100</v>
      </c>
      <c r="DT45" s="83">
        <f t="shared" si="67"/>
        <v>100.00000000000001</v>
      </c>
      <c r="DU45" s="83">
        <f t="shared" si="68"/>
        <v>100</v>
      </c>
      <c r="DV45" s="83">
        <f t="shared" si="69"/>
        <v>100</v>
      </c>
      <c r="DW45" s="83">
        <f t="shared" si="70"/>
        <v>100</v>
      </c>
      <c r="DX45" s="83">
        <f t="shared" si="71"/>
        <v>99.999999999999986</v>
      </c>
      <c r="DY45" s="83">
        <f t="shared" si="72"/>
        <v>99.999999999999972</v>
      </c>
      <c r="DZ45" s="83">
        <f t="shared" si="73"/>
        <v>100</v>
      </c>
      <c r="EA45" s="83">
        <f t="shared" si="73"/>
        <v>100</v>
      </c>
    </row>
    <row r="46" spans="1:131" ht="12.75" customHeight="1">
      <c r="A46" s="80" t="str">
        <f>+DATA!A49</f>
        <v>Nebraska</v>
      </c>
      <c r="B46" s="81">
        <f>(DATA!AB49/DATA!B49)*100</f>
        <v>78.21782178217822</v>
      </c>
      <c r="C46" s="81">
        <f>(DATA!AC49/DATA!C49)*100</f>
        <v>75</v>
      </c>
      <c r="D46" s="81">
        <f>(DATA!AD49/DATA!D49)*100</f>
        <v>71.509971509971521</v>
      </c>
      <c r="E46" s="81">
        <f>(DATA!AE49/DATA!E49)*100</f>
        <v>71.229050279329613</v>
      </c>
      <c r="F46" s="81">
        <f>(DATA!AF49/DATA!F49)*100</f>
        <v>65.116279069767444</v>
      </c>
      <c r="G46" s="81">
        <f>(DATA!AG49/DATA!G49)*100</f>
        <v>62.531645569620252</v>
      </c>
      <c r="H46" s="81">
        <f>(DATA!AH49/DATA!H49)*100</f>
        <v>62.254901960784316</v>
      </c>
      <c r="I46" s="81">
        <f>(DATA!AI49/DATA!I49)*100</f>
        <v>61.425061425061422</v>
      </c>
      <c r="J46" s="81">
        <f>(DATA!AJ49/DATA!J49)*100</f>
        <v>62.589928057553955</v>
      </c>
      <c r="K46" s="81">
        <f>(DATA!AK49/DATA!K49)*100</f>
        <v>53.459821428571431</v>
      </c>
      <c r="L46" s="81">
        <f>(DATA!AL49/DATA!L49)*100</f>
        <v>53.497942386831276</v>
      </c>
      <c r="M46" s="81">
        <f>(DATA!AM49/DATA!M49)*100</f>
        <v>49.849170437405732</v>
      </c>
      <c r="N46" s="81">
        <f>(DATA!AN49/DATA!N49)*100</f>
        <v>47.265917602996254</v>
      </c>
      <c r="O46" s="57">
        <f>(DATA!AO49/DATA!B49)*100</f>
        <v>21.782178217821784</v>
      </c>
      <c r="P46" s="58">
        <f>(DATA!AP49/DATA!C49)*100</f>
        <v>25</v>
      </c>
      <c r="Q46" s="58">
        <f>(DATA!AQ49/DATA!D49)*100</f>
        <v>28.490028490028489</v>
      </c>
      <c r="R46" s="58">
        <f>(DATA!AR49/DATA!E49)*100</f>
        <v>28.770949720670391</v>
      </c>
      <c r="S46" s="58">
        <f>(DATA!AS49/DATA!F49)*100</f>
        <v>34.883720930232556</v>
      </c>
      <c r="T46" s="58">
        <f>(DATA!AT49/DATA!G49)*100</f>
        <v>37.468354430379748</v>
      </c>
      <c r="U46" s="58">
        <f>(DATA!AU49/DATA!H49)*100</f>
        <v>37.745098039215684</v>
      </c>
      <c r="V46" s="58">
        <f>(DATA!AV49/DATA!I49)*100</f>
        <v>38.574938574938578</v>
      </c>
      <c r="W46" s="58">
        <f>(DATA!AW49/DATA!J49)*100</f>
        <v>37.410071942446045</v>
      </c>
      <c r="X46" s="58">
        <f>(DATA!AX49/DATA!K49)*100</f>
        <v>46.540178571428569</v>
      </c>
      <c r="Y46" s="58">
        <f>(DATA!AY49/DATA!L49)*100</f>
        <v>46.502057613168724</v>
      </c>
      <c r="Z46" s="58">
        <f>(DATA!AZ49/DATA!M49)*100</f>
        <v>50.150829562594268</v>
      </c>
      <c r="AA46" s="58">
        <f>(DATA!BA49/DATA!N49)*100</f>
        <v>52.734082397003746</v>
      </c>
      <c r="AB46" s="57">
        <f>(DATA!BB49/DATA!O49)*100</f>
        <v>97.029702970297024</v>
      </c>
      <c r="AC46" s="58">
        <f>(DATA!BC49/DATA!P49)*100</f>
        <v>95.614035087719301</v>
      </c>
      <c r="AD46" s="58">
        <f>(DATA!BD49/DATA!Q49)*100</f>
        <v>95.156695156695164</v>
      </c>
      <c r="AE46" s="58">
        <f>(DATA!BE49/DATA!R49)*100</f>
        <v>95.518207282913167</v>
      </c>
      <c r="AF46" s="58">
        <f>(DATA!BF49/DATA!S49)*100</f>
        <v>95.930232558139537</v>
      </c>
      <c r="AG46" s="58">
        <f>(DATA!BG49/DATA!T49)*100</f>
        <v>96.437659033078887</v>
      </c>
      <c r="AH46" s="58">
        <f>(DATA!BH49/DATA!U49)*100</f>
        <v>94.306930693069305</v>
      </c>
      <c r="AI46" s="58">
        <f>(DATA!BI49/DATA!V49)*100</f>
        <v>93.052109181141446</v>
      </c>
      <c r="AJ46" s="58">
        <f>(DATA!BJ49/DATA!W49)*100</f>
        <v>91.304347826086953</v>
      </c>
      <c r="AK46" s="58">
        <f>(DATA!BK49/DATA!X49)*100</f>
        <v>91.946308724832221</v>
      </c>
      <c r="AL46" s="58">
        <f>(DATA!BL49/DATA!Y49)*100</f>
        <v>91.012396694214885</v>
      </c>
      <c r="AM46" s="58">
        <f>(DATA!BM49/DATA!Z49)*100</f>
        <v>91.350531107739002</v>
      </c>
      <c r="AN46" s="58">
        <f>(DATA!BN49/DATA!AA49)*100</f>
        <v>90.264150943396231</v>
      </c>
      <c r="AO46" s="57">
        <f>(DATA!BO49/DATA!O49)*100</f>
        <v>1.3201320132013201</v>
      </c>
      <c r="AP46" s="81">
        <f>(DATA!BP49/DATA!P49)*100</f>
        <v>1.4619883040935671</v>
      </c>
      <c r="AQ46" s="81">
        <f>(DATA!BQ49/DATA!Q49)*100</f>
        <v>2.2792022792022792</v>
      </c>
      <c r="AR46" s="81">
        <f>(DATA!BR49/DATA!R49)*100</f>
        <v>2.5210084033613445</v>
      </c>
      <c r="AS46" s="81">
        <f>(DATA!BS49/DATA!S49)*100</f>
        <v>1.7441860465116279</v>
      </c>
      <c r="AT46" s="81">
        <f>(DATA!BT49/DATA!T49)*100</f>
        <v>1.0178117048346056</v>
      </c>
      <c r="AU46" s="81">
        <f>(DATA!BU49/DATA!U49)*100</f>
        <v>1.4851485148514851</v>
      </c>
      <c r="AV46" s="81">
        <f>(DATA!BV49/DATA!V49)*100</f>
        <v>2.481389578163772</v>
      </c>
      <c r="AW46" s="81">
        <f>(DATA!BW49/DATA!W49)*100</f>
        <v>3.3816425120772946</v>
      </c>
      <c r="AX46" s="81">
        <f>(DATA!BX49/DATA!X49)*100</f>
        <v>2.6845637583892619</v>
      </c>
      <c r="AY46" s="81">
        <f>(DATA!BY49/DATA!Y49)*100</f>
        <v>2.9958677685950414</v>
      </c>
      <c r="AZ46" s="81">
        <f>(DATA!BZ49/DATA!Z49)*100</f>
        <v>2.4279210925644916</v>
      </c>
      <c r="BA46" s="81">
        <f>(DATA!CA49/DATA!AA49)*100</f>
        <v>2.7924528301886795</v>
      </c>
      <c r="BB46" s="62" t="str">
        <f>IF(DATA!CB49&gt;0,(DATA!CB49/DATA!BO49)*100,"NA")</f>
        <v>NA</v>
      </c>
      <c r="BC46" s="82" t="str">
        <f>IF(DATA!CC49&gt;0,(DATA!CC49/DATA!BP49)*100,"NA")</f>
        <v>NA</v>
      </c>
      <c r="BD46" s="82" t="str">
        <f>IF(DATA!CD49&gt;0,(DATA!CD49/DATA!BQ49)*100,"NA")</f>
        <v>NA</v>
      </c>
      <c r="BE46" s="82" t="str">
        <f>IF(DATA!CE49&gt;0,(DATA!CE49/DATA!BR49)*100,"NA")</f>
        <v>NA</v>
      </c>
      <c r="BF46" s="82" t="str">
        <f>IF(DATA!CF49&gt;0,(DATA!CF49/DATA!BS49)*100,"NA")</f>
        <v>NA</v>
      </c>
      <c r="BG46" s="82" t="str">
        <f>IF(DATA!CG49&gt;0,(DATA!CG49/DATA!BT49)*100,"NA")</f>
        <v>NA</v>
      </c>
      <c r="BH46" s="82" t="str">
        <f>IF(DATA!CH49&gt;0,(DATA!CH49/DATA!BU49)*100,"NA")</f>
        <v>NA</v>
      </c>
      <c r="BI46" s="82" t="str">
        <f>IF(DATA!CI49&gt;0,(DATA!CI49/DATA!BV49)*100,"NA")</f>
        <v>NA</v>
      </c>
      <c r="BJ46" s="82" t="str">
        <f>IF(DATA!CJ49&gt;0,(DATA!CJ49/DATA!BW49)*100,"NA")</f>
        <v>NA</v>
      </c>
      <c r="BK46" s="82" t="str">
        <f>IF(DATA!CK49&gt;0,(DATA!CK49/DATA!BX49)*100,"NA")</f>
        <v>NA</v>
      </c>
      <c r="BL46" s="82" t="str">
        <f>IF(DATA!CL49&gt;0,(DATA!CL49/DATA!BY49)*100,"NA")</f>
        <v>NA</v>
      </c>
      <c r="BM46" s="82" t="str">
        <f>IF(DATA!CM49&gt;0,(DATA!CM49/DATA!BZ49)*100,"NA")</f>
        <v>NA</v>
      </c>
      <c r="BN46" s="82" t="str">
        <f>IF(DATA!CN49&gt;0,(DATA!CN49/DATA!CA49)*100,"NA")</f>
        <v>NA</v>
      </c>
      <c r="BO46" s="57">
        <f>(DATA!CO49/DATA!O49)*100</f>
        <v>0</v>
      </c>
      <c r="BP46" s="81">
        <f>(DATA!CP49/DATA!P49)*100</f>
        <v>0.29239766081871343</v>
      </c>
      <c r="BQ46" s="81">
        <f>(DATA!CQ49/DATA!Q49)*100</f>
        <v>0.28490028490028491</v>
      </c>
      <c r="BR46" s="81">
        <f>(DATA!CR49/DATA!R49)*100</f>
        <v>0.28011204481792717</v>
      </c>
      <c r="BS46" s="81">
        <f>(DATA!CS49/DATA!S49)*100</f>
        <v>0.87209302325581395</v>
      </c>
      <c r="BT46" s="81">
        <f>(DATA!CT49/DATA!T49)*100</f>
        <v>1.0178117048346056</v>
      </c>
      <c r="BU46" s="81">
        <f>(DATA!CU49/DATA!U49)*100</f>
        <v>2.4752475247524752</v>
      </c>
      <c r="BV46" s="81">
        <f>(DATA!CV49/DATA!V49)*100</f>
        <v>1.9851116625310175</v>
      </c>
      <c r="BW46" s="81">
        <f>(DATA!CW49/DATA!W49)*100</f>
        <v>2.8985507246376812</v>
      </c>
      <c r="BX46" s="81">
        <f>(DATA!CX49/DATA!X49)*100</f>
        <v>2.1252796420581657</v>
      </c>
      <c r="BY46" s="81">
        <f>(DATA!CY49/DATA!Y49)*100</f>
        <v>2.7892561983471076</v>
      </c>
      <c r="BZ46" s="81">
        <f>(DATA!CZ49/DATA!Z49)*100</f>
        <v>2.6555386949924125</v>
      </c>
      <c r="CA46" s="81">
        <f>(DATA!DA49/DATA!AA49)*100</f>
        <v>3.0943396226415092</v>
      </c>
      <c r="CB46" s="57">
        <f>(DATA!DB49/DATA!O49)*100</f>
        <v>0</v>
      </c>
      <c r="CC46" s="81">
        <f>(DATA!DC49/DATA!P49)*100</f>
        <v>0</v>
      </c>
      <c r="CD46" s="81">
        <f>(DATA!DD49/DATA!Q49)*100</f>
        <v>0</v>
      </c>
      <c r="CE46" s="81">
        <f>(DATA!DE49/DATA!R49)*100</f>
        <v>0</v>
      </c>
      <c r="CF46" s="81">
        <f>(DATA!DF49/DATA!S49)*100</f>
        <v>0</v>
      </c>
      <c r="CG46" s="81">
        <f>(DATA!DG49/DATA!T49)*100</f>
        <v>0</v>
      </c>
      <c r="CH46" s="81">
        <f>(DATA!DH49/DATA!U49)*100</f>
        <v>0</v>
      </c>
      <c r="CI46" s="81">
        <f>(DATA!DI49/DATA!V49)*100</f>
        <v>0</v>
      </c>
      <c r="CJ46" s="81">
        <f>(DATA!DJ49/DATA!W49)*100</f>
        <v>0</v>
      </c>
      <c r="CK46" s="81">
        <f>(DATA!DK49/DATA!X49)*100</f>
        <v>0.33557046979865773</v>
      </c>
      <c r="CL46" s="81">
        <f>(DATA!DL49/DATA!Y49)*100</f>
        <v>0.30991735537190085</v>
      </c>
      <c r="CM46" s="81">
        <f>(DATA!DM49/DATA!Z49)*100</f>
        <v>0.30349013657056145</v>
      </c>
      <c r="CN46" s="81">
        <f>(DATA!DN49/DATA!AA49)*100</f>
        <v>0.37735849056603776</v>
      </c>
      <c r="CO46" s="57">
        <f>(DATA!DO49/DATA!O49)*100</f>
        <v>1.6501650165016499</v>
      </c>
      <c r="CP46" s="81">
        <f>(DATA!DP49/DATA!P49)*100</f>
        <v>2.6315789473684208</v>
      </c>
      <c r="CQ46" s="81">
        <f>(DATA!DQ49/DATA!Q49)*100</f>
        <v>2.2792022792022792</v>
      </c>
      <c r="CR46" s="81">
        <f>(DATA!DR49/DATA!R49)*100</f>
        <v>1.680672268907563</v>
      </c>
      <c r="CS46" s="81">
        <f>(DATA!DS49/DATA!S49)*100</f>
        <v>1.4534883720930232</v>
      </c>
      <c r="CT46" s="81">
        <f>(DATA!DT49/DATA!T49)*100</f>
        <v>1.5267175572519083</v>
      </c>
      <c r="CU46" s="81">
        <f>(DATA!DU49/DATA!U49)*100</f>
        <v>1.7326732673267329</v>
      </c>
      <c r="CV46" s="81">
        <f>(DATA!DV49/DATA!V49)*100</f>
        <v>2.481389578163772</v>
      </c>
      <c r="CW46" s="81">
        <f>(DATA!DW49/DATA!W49)*100</f>
        <v>2.4154589371980677</v>
      </c>
      <c r="CX46" s="81">
        <f>(DATA!DX49/DATA!X49)*100</f>
        <v>2.9082774049217002</v>
      </c>
      <c r="CY46" s="81">
        <f>(DATA!DY49/DATA!Y49)*100</f>
        <v>2.8925619834710745</v>
      </c>
      <c r="CZ46" s="81">
        <f>(DATA!DZ49/DATA!Z49)*100</f>
        <v>3.2625189681335356</v>
      </c>
      <c r="DA46" s="81">
        <f>(DATA!EA49/DATA!AA49)*100</f>
        <v>3.4716981132075468</v>
      </c>
      <c r="DB46" s="64">
        <f t="shared" si="50"/>
        <v>100</v>
      </c>
      <c r="DC46" s="83">
        <f t="shared" si="51"/>
        <v>100</v>
      </c>
      <c r="DD46" s="83">
        <f t="shared" si="52"/>
        <v>100.00000000000001</v>
      </c>
      <c r="DE46" s="83">
        <f t="shared" si="53"/>
        <v>100</v>
      </c>
      <c r="DF46" s="83">
        <f t="shared" si="54"/>
        <v>100</v>
      </c>
      <c r="DG46" s="83">
        <f t="shared" si="55"/>
        <v>100</v>
      </c>
      <c r="DH46" s="83">
        <f t="shared" si="56"/>
        <v>100</v>
      </c>
      <c r="DI46" s="83">
        <f t="shared" si="57"/>
        <v>100</v>
      </c>
      <c r="DJ46" s="83">
        <f t="shared" si="58"/>
        <v>100</v>
      </c>
      <c r="DK46" s="83">
        <f t="shared" si="59"/>
        <v>100</v>
      </c>
      <c r="DL46" s="83">
        <f t="shared" si="60"/>
        <v>100</v>
      </c>
      <c r="DM46" s="83">
        <f t="shared" si="61"/>
        <v>100</v>
      </c>
      <c r="DN46" s="83">
        <f t="shared" si="61"/>
        <v>100</v>
      </c>
      <c r="DO46" s="64">
        <f t="shared" si="62"/>
        <v>99.999999999999986</v>
      </c>
      <c r="DP46" s="83">
        <f t="shared" si="63"/>
        <v>100</v>
      </c>
      <c r="DQ46" s="83">
        <f t="shared" si="64"/>
        <v>100.00000000000001</v>
      </c>
      <c r="DR46" s="83">
        <f t="shared" si="65"/>
        <v>100</v>
      </c>
      <c r="DS46" s="83">
        <f t="shared" si="66"/>
        <v>100</v>
      </c>
      <c r="DT46" s="83">
        <f t="shared" si="67"/>
        <v>100</v>
      </c>
      <c r="DU46" s="83">
        <f t="shared" si="68"/>
        <v>100</v>
      </c>
      <c r="DV46" s="83">
        <f t="shared" si="69"/>
        <v>100</v>
      </c>
      <c r="DW46" s="83">
        <f t="shared" si="70"/>
        <v>100</v>
      </c>
      <c r="DX46" s="83">
        <f t="shared" si="71"/>
        <v>100</v>
      </c>
      <c r="DY46" s="83">
        <f t="shared" si="72"/>
        <v>100</v>
      </c>
      <c r="DZ46" s="83">
        <f t="shared" si="73"/>
        <v>100</v>
      </c>
      <c r="EA46" s="83">
        <f t="shared" si="73"/>
        <v>100.00000000000001</v>
      </c>
    </row>
    <row r="47" spans="1:131" ht="12.75" customHeight="1">
      <c r="A47" s="80" t="str">
        <f>+DATA!A50</f>
        <v>North Dakota</v>
      </c>
      <c r="B47" s="81">
        <f>(DATA!AB50/DATA!B50)*100</f>
        <v>84.027777777777786</v>
      </c>
      <c r="C47" s="81">
        <f>(DATA!AC50/DATA!C50)*100</f>
        <v>78.698224852071007</v>
      </c>
      <c r="D47" s="81">
        <f>(DATA!AD50/DATA!D50)*100</f>
        <v>72.611464968152859</v>
      </c>
      <c r="E47" s="81">
        <f>(DATA!AE50/DATA!E50)*100</f>
        <v>71.022727272727266</v>
      </c>
      <c r="F47" s="81">
        <f>(DATA!AF50/DATA!F50)*100</f>
        <v>69.184290030211486</v>
      </c>
      <c r="G47" s="81">
        <f>(DATA!AG50/DATA!G50)*100</f>
        <v>68.827160493827151</v>
      </c>
      <c r="H47" s="81">
        <f>(DATA!AH50/DATA!H50)*100</f>
        <v>62.247838616714702</v>
      </c>
      <c r="I47" s="81">
        <f>(DATA!AI50/DATA!I50)*100</f>
        <v>63.013698630136986</v>
      </c>
      <c r="J47" s="81">
        <f>(DATA!AJ50/DATA!J50)*100</f>
        <v>60.738255033557046</v>
      </c>
      <c r="K47" s="81">
        <f>(DATA!AK50/DATA!K50)*100</f>
        <v>54.679802955665025</v>
      </c>
      <c r="L47" s="81">
        <f>(DATA!AL50/DATA!L50)*100</f>
        <v>52.803738317757009</v>
      </c>
      <c r="M47" s="81">
        <f>(DATA!AM50/DATA!M50)*100</f>
        <v>56.598240469208214</v>
      </c>
      <c r="N47" s="81">
        <f>(DATA!AN50/DATA!N50)*100</f>
        <v>51.724137931034484</v>
      </c>
      <c r="O47" s="57">
        <f>(DATA!AO50/DATA!B50)*100</f>
        <v>15.972222222222221</v>
      </c>
      <c r="P47" s="58">
        <f>(DATA!AP50/DATA!C50)*100</f>
        <v>21.301775147928996</v>
      </c>
      <c r="Q47" s="58">
        <f>(DATA!AQ50/DATA!D50)*100</f>
        <v>27.388535031847134</v>
      </c>
      <c r="R47" s="58">
        <f>(DATA!AR50/DATA!E50)*100</f>
        <v>28.97727272727273</v>
      </c>
      <c r="S47" s="58">
        <f>(DATA!AS50/DATA!F50)*100</f>
        <v>30.815709969788518</v>
      </c>
      <c r="T47" s="58">
        <f>(DATA!AT50/DATA!G50)*100</f>
        <v>31.172839506172838</v>
      </c>
      <c r="U47" s="58">
        <f>(DATA!AU50/DATA!H50)*100</f>
        <v>37.752161383285305</v>
      </c>
      <c r="V47" s="58">
        <f>(DATA!AV50/DATA!I50)*100</f>
        <v>36.986301369863014</v>
      </c>
      <c r="W47" s="58">
        <f>(DATA!AW50/DATA!J50)*100</f>
        <v>39.261744966442954</v>
      </c>
      <c r="X47" s="58">
        <f>(DATA!AX50/DATA!K50)*100</f>
        <v>45.320197044334975</v>
      </c>
      <c r="Y47" s="58">
        <f>(DATA!AY50/DATA!L50)*100</f>
        <v>47.196261682242991</v>
      </c>
      <c r="Z47" s="58">
        <f>(DATA!AZ50/DATA!M50)*100</f>
        <v>43.401759530791786</v>
      </c>
      <c r="AA47" s="58">
        <f>(DATA!BA50/DATA!N50)*100</f>
        <v>48.275862068965516</v>
      </c>
      <c r="AB47" s="57">
        <f>(DATA!BB50/DATA!O50)*100</f>
        <v>96.527777777777786</v>
      </c>
      <c r="AC47" s="58">
        <f>(DATA!BC50/DATA!P50)*100</f>
        <v>96.98795180722891</v>
      </c>
      <c r="AD47" s="58">
        <f>(DATA!BD50/DATA!Q50)*100</f>
        <v>83.225806451612911</v>
      </c>
      <c r="AE47" s="58">
        <f>(DATA!BE50/DATA!R50)*100</f>
        <v>96.022727272727266</v>
      </c>
      <c r="AF47" s="58">
        <f>(DATA!BF50/DATA!S50)*100</f>
        <v>93.230769230769226</v>
      </c>
      <c r="AG47" s="58">
        <f>(DATA!BG50/DATA!T50)*100</f>
        <v>94.753086419753089</v>
      </c>
      <c r="AH47" s="58">
        <f>(DATA!BH50/DATA!U50)*100</f>
        <v>95.029239766081872</v>
      </c>
      <c r="AI47" s="58">
        <f>(DATA!BI50/DATA!V50)*100</f>
        <v>95.517241379310349</v>
      </c>
      <c r="AJ47" s="58">
        <f>(DATA!BJ50/DATA!W50)*100</f>
        <v>95.959595959595958</v>
      </c>
      <c r="AK47" s="58">
        <f>(DATA!BK50/DATA!X50)*100</f>
        <v>95.049504950495049</v>
      </c>
      <c r="AL47" s="58">
        <f>(DATA!BL50/DATA!Y50)*100</f>
        <v>96.690307328605201</v>
      </c>
      <c r="AM47" s="58">
        <f>(DATA!BM50/DATA!Z50)*100</f>
        <v>96.13095238095238</v>
      </c>
      <c r="AN47" s="58">
        <f>(DATA!BN50/DATA!AA50)*100</f>
        <v>96.783625730994146</v>
      </c>
      <c r="AO47" s="57">
        <f>(DATA!BO50/DATA!O50)*100</f>
        <v>0</v>
      </c>
      <c r="AP47" s="81">
        <f>(DATA!BP50/DATA!P50)*100</f>
        <v>0.60240963855421692</v>
      </c>
      <c r="AQ47" s="81">
        <f>(DATA!BQ50/DATA!Q50)*100</f>
        <v>0</v>
      </c>
      <c r="AR47" s="81">
        <f>(DATA!BR50/DATA!R50)*100</f>
        <v>1.1363636363636365</v>
      </c>
      <c r="AS47" s="81">
        <f>(DATA!BS50/DATA!S50)*100</f>
        <v>0.92307692307692313</v>
      </c>
      <c r="AT47" s="81">
        <f>(DATA!BT50/DATA!T50)*100</f>
        <v>0.92592592592592582</v>
      </c>
      <c r="AU47" s="81">
        <f>(DATA!BU50/DATA!U50)*100</f>
        <v>1.4619883040935671</v>
      </c>
      <c r="AV47" s="81">
        <f>(DATA!BV50/DATA!V50)*100</f>
        <v>1.0344827586206897</v>
      </c>
      <c r="AW47" s="81">
        <f>(DATA!BW50/DATA!W50)*100</f>
        <v>0.67340067340067333</v>
      </c>
      <c r="AX47" s="81">
        <f>(DATA!BX50/DATA!X50)*100</f>
        <v>0.99009900990099009</v>
      </c>
      <c r="AY47" s="81">
        <f>(DATA!BY50/DATA!Y50)*100</f>
        <v>0.70921985815602839</v>
      </c>
      <c r="AZ47" s="81">
        <f>(DATA!BZ50/DATA!Z50)*100</f>
        <v>0</v>
      </c>
      <c r="BA47" s="81">
        <f>(DATA!CA50/DATA!AA50)*100</f>
        <v>0.29239766081871343</v>
      </c>
      <c r="BB47" s="62" t="str">
        <f>IF(DATA!CB50&gt;0,(DATA!CB50/DATA!BO50)*100,"NA")</f>
        <v>NA</v>
      </c>
      <c r="BC47" s="82" t="str">
        <f>IF(DATA!CC50&gt;0,(DATA!CC50/DATA!BP50)*100,"NA")</f>
        <v>NA</v>
      </c>
      <c r="BD47" s="82" t="str">
        <f>IF(DATA!CD50&gt;0,(DATA!CD50/DATA!BQ50)*100,"NA")</f>
        <v>NA</v>
      </c>
      <c r="BE47" s="82" t="str">
        <f>IF(DATA!CE50&gt;0,(DATA!CE50/DATA!BR50)*100,"NA")</f>
        <v>NA</v>
      </c>
      <c r="BF47" s="82" t="str">
        <f>IF(DATA!CF50&gt;0,(DATA!CF50/DATA!BS50)*100,"NA")</f>
        <v>NA</v>
      </c>
      <c r="BG47" s="82" t="str">
        <f>IF(DATA!CG50&gt;0,(DATA!CG50/DATA!BT50)*100,"NA")</f>
        <v>NA</v>
      </c>
      <c r="BH47" s="82" t="str">
        <f>IF(DATA!CH50&gt;0,(DATA!CH50/DATA!BU50)*100,"NA")</f>
        <v>NA</v>
      </c>
      <c r="BI47" s="82" t="str">
        <f>IF(DATA!CI50&gt;0,(DATA!CI50/DATA!BV50)*100,"NA")</f>
        <v>NA</v>
      </c>
      <c r="BJ47" s="82" t="str">
        <f>IF(DATA!CJ50&gt;0,(DATA!CJ50/DATA!BW50)*100,"NA")</f>
        <v>NA</v>
      </c>
      <c r="BK47" s="82" t="str">
        <f>IF(DATA!CK50&gt;0,(DATA!CK50/DATA!BX50)*100,"NA")</f>
        <v>NA</v>
      </c>
      <c r="BL47" s="82" t="str">
        <f>IF(DATA!CL50&gt;0,(DATA!CL50/DATA!BY50)*100,"NA")</f>
        <v>NA</v>
      </c>
      <c r="BM47" s="82" t="str">
        <f>IF(DATA!CM50&gt;0,(DATA!CM50/DATA!BZ50)*100,"NA")</f>
        <v>NA</v>
      </c>
      <c r="BN47" s="82" t="str">
        <f>IF(DATA!CN50&gt;0,(DATA!CN50/DATA!CA50)*100,"NA")</f>
        <v>NA</v>
      </c>
      <c r="BO47" s="57">
        <f>(DATA!CO50/DATA!O50)*100</f>
        <v>0</v>
      </c>
      <c r="BP47" s="81">
        <f>(DATA!CP50/DATA!P50)*100</f>
        <v>0.60240963855421692</v>
      </c>
      <c r="BQ47" s="81">
        <f>(DATA!CQ50/DATA!Q50)*100</f>
        <v>13.548387096774196</v>
      </c>
      <c r="BR47" s="81">
        <f>(DATA!CR50/DATA!R50)*100</f>
        <v>0.56818181818181823</v>
      </c>
      <c r="BS47" s="81">
        <f>(DATA!CS50/DATA!S50)*100</f>
        <v>0.30769230769230771</v>
      </c>
      <c r="BT47" s="81">
        <f>(DATA!CT50/DATA!T50)*100</f>
        <v>0.30864197530864196</v>
      </c>
      <c r="BU47" s="81">
        <f>(DATA!CU50/DATA!U50)*100</f>
        <v>0.58479532163742687</v>
      </c>
      <c r="BV47" s="81">
        <f>(DATA!CV50/DATA!V50)*100</f>
        <v>1.3793103448275863</v>
      </c>
      <c r="BW47" s="81">
        <f>(DATA!CW50/DATA!W50)*100</f>
        <v>1.3468013468013467</v>
      </c>
      <c r="BX47" s="81">
        <f>(DATA!CX50/DATA!X50)*100</f>
        <v>0.99009900990099009</v>
      </c>
      <c r="BY47" s="81">
        <f>(DATA!CY50/DATA!Y50)*100</f>
        <v>0.4728132387706856</v>
      </c>
      <c r="BZ47" s="81">
        <f>(DATA!CZ50/DATA!Z50)*100</f>
        <v>2.083333333333333</v>
      </c>
      <c r="CA47" s="81">
        <f>(DATA!DA50/DATA!AA50)*100</f>
        <v>1.1695906432748537</v>
      </c>
      <c r="CB47" s="57">
        <f>(DATA!DB50/DATA!O50)*100</f>
        <v>0</v>
      </c>
      <c r="CC47" s="81">
        <f>(DATA!DC50/DATA!P50)*100</f>
        <v>0</v>
      </c>
      <c r="CD47" s="81">
        <f>(DATA!DD50/DATA!Q50)*100</f>
        <v>0</v>
      </c>
      <c r="CE47" s="81">
        <f>(DATA!DE50/DATA!R50)*100</f>
        <v>0</v>
      </c>
      <c r="CF47" s="81">
        <f>(DATA!DF50/DATA!S50)*100</f>
        <v>0</v>
      </c>
      <c r="CG47" s="81">
        <f>(DATA!DG50/DATA!T50)*100</f>
        <v>0</v>
      </c>
      <c r="CH47" s="81">
        <f>(DATA!DH50/DATA!U50)*100</f>
        <v>0</v>
      </c>
      <c r="CI47" s="81">
        <f>(DATA!DI50/DATA!V50)*100</f>
        <v>0</v>
      </c>
      <c r="CJ47" s="81">
        <f>(DATA!DJ50/DATA!W50)*100</f>
        <v>0</v>
      </c>
      <c r="CK47" s="81">
        <f>(DATA!DK50/DATA!X50)*100</f>
        <v>0.49504950495049505</v>
      </c>
      <c r="CL47" s="81">
        <f>(DATA!DL50/DATA!Y50)*100</f>
        <v>0.70921985815602839</v>
      </c>
      <c r="CM47" s="81">
        <f>(DATA!DM50/DATA!Z50)*100</f>
        <v>0.29761904761904762</v>
      </c>
      <c r="CN47" s="81">
        <f>(DATA!DN50/DATA!AA50)*100</f>
        <v>0.58479532163742687</v>
      </c>
      <c r="CO47" s="57">
        <f>(DATA!DO50/DATA!O50)*100</f>
        <v>3.4722222222222223</v>
      </c>
      <c r="CP47" s="81">
        <f>(DATA!DP50/DATA!P50)*100</f>
        <v>1.8072289156626504</v>
      </c>
      <c r="CQ47" s="81">
        <f>(DATA!DQ50/DATA!Q50)*100</f>
        <v>3.225806451612903</v>
      </c>
      <c r="CR47" s="81">
        <f>(DATA!DR50/DATA!R50)*100</f>
        <v>2.2727272727272729</v>
      </c>
      <c r="CS47" s="81">
        <f>(DATA!DS50/DATA!S50)*100</f>
        <v>5.5384615384615383</v>
      </c>
      <c r="CT47" s="81">
        <f>(DATA!DT50/DATA!T50)*100</f>
        <v>4.0123456790123457</v>
      </c>
      <c r="CU47" s="81">
        <f>(DATA!DU50/DATA!U50)*100</f>
        <v>2.9239766081871341</v>
      </c>
      <c r="CV47" s="81">
        <f>(DATA!DV50/DATA!V50)*100</f>
        <v>2.0689655172413794</v>
      </c>
      <c r="CW47" s="81">
        <f>(DATA!DW50/DATA!W50)*100</f>
        <v>2.0202020202020203</v>
      </c>
      <c r="CX47" s="81">
        <f>(DATA!DX50/DATA!X50)*100</f>
        <v>2.4752475247524752</v>
      </c>
      <c r="CY47" s="81">
        <f>(DATA!DY50/DATA!Y50)*100</f>
        <v>1.4184397163120568</v>
      </c>
      <c r="CZ47" s="81">
        <f>(DATA!DZ50/DATA!Z50)*100</f>
        <v>1.4880952380952379</v>
      </c>
      <c r="DA47" s="81">
        <f>(DATA!EA50/DATA!AA50)*100</f>
        <v>1.1695906432748537</v>
      </c>
      <c r="DB47" s="64">
        <f t="shared" si="50"/>
        <v>100</v>
      </c>
      <c r="DC47" s="83">
        <f t="shared" si="51"/>
        <v>100</v>
      </c>
      <c r="DD47" s="83">
        <f t="shared" si="52"/>
        <v>100</v>
      </c>
      <c r="DE47" s="83">
        <f t="shared" si="53"/>
        <v>100</v>
      </c>
      <c r="DF47" s="83">
        <f t="shared" si="54"/>
        <v>100</v>
      </c>
      <c r="DG47" s="83">
        <f t="shared" si="55"/>
        <v>99.999999999999986</v>
      </c>
      <c r="DH47" s="83">
        <f t="shared" si="56"/>
        <v>100</v>
      </c>
      <c r="DI47" s="83">
        <f t="shared" si="57"/>
        <v>100</v>
      </c>
      <c r="DJ47" s="83">
        <f t="shared" si="58"/>
        <v>100</v>
      </c>
      <c r="DK47" s="83">
        <f t="shared" si="59"/>
        <v>100</v>
      </c>
      <c r="DL47" s="83">
        <f t="shared" si="60"/>
        <v>100</v>
      </c>
      <c r="DM47" s="83">
        <f t="shared" si="61"/>
        <v>100</v>
      </c>
      <c r="DN47" s="83">
        <f t="shared" si="61"/>
        <v>100</v>
      </c>
      <c r="DO47" s="64">
        <f t="shared" si="62"/>
        <v>100.00000000000001</v>
      </c>
      <c r="DP47" s="83">
        <f t="shared" si="63"/>
        <v>100</v>
      </c>
      <c r="DQ47" s="83">
        <f t="shared" si="64"/>
        <v>100</v>
      </c>
      <c r="DR47" s="83">
        <f t="shared" si="65"/>
        <v>99.999999999999986</v>
      </c>
      <c r="DS47" s="83">
        <f t="shared" si="66"/>
        <v>99.999999999999986</v>
      </c>
      <c r="DT47" s="83">
        <f t="shared" si="67"/>
        <v>100</v>
      </c>
      <c r="DU47" s="83">
        <f t="shared" si="68"/>
        <v>100</v>
      </c>
      <c r="DV47" s="83">
        <f t="shared" si="69"/>
        <v>100</v>
      </c>
      <c r="DW47" s="83">
        <f t="shared" si="70"/>
        <v>100</v>
      </c>
      <c r="DX47" s="83">
        <f t="shared" si="71"/>
        <v>100</v>
      </c>
      <c r="DY47" s="83">
        <f t="shared" si="72"/>
        <v>100</v>
      </c>
      <c r="DZ47" s="83">
        <f t="shared" si="73"/>
        <v>100</v>
      </c>
      <c r="EA47" s="83">
        <f t="shared" si="73"/>
        <v>100</v>
      </c>
    </row>
    <row r="48" spans="1:131" ht="12.75" customHeight="1">
      <c r="A48" s="80" t="str">
        <f>+DATA!A51</f>
        <v>Ohio</v>
      </c>
      <c r="B48" s="81">
        <f>(DATA!AB51/DATA!B51)*100</f>
        <v>63.731825525040385</v>
      </c>
      <c r="C48" s="81">
        <f>(DATA!AC51/DATA!C51)*100</f>
        <v>63.491513682022862</v>
      </c>
      <c r="D48" s="81">
        <f>(DATA!AD51/DATA!D51)*100</f>
        <v>60.866598430569773</v>
      </c>
      <c r="E48" s="81">
        <f>(DATA!AE51/DATA!E51)*100</f>
        <v>58.402940193785504</v>
      </c>
      <c r="F48" s="81">
        <f>(DATA!AF51/DATA!F51)*100</f>
        <v>51.952748312439731</v>
      </c>
      <c r="G48" s="81">
        <f>(DATA!AG51/DATA!G51)*100</f>
        <v>52.459938150126504</v>
      </c>
      <c r="H48" s="81">
        <f>(DATA!AH51/DATA!H51)*100</f>
        <v>51.728247914183555</v>
      </c>
      <c r="I48" s="81">
        <f>(DATA!AI51/DATA!I51)*100</f>
        <v>46.576987749219313</v>
      </c>
      <c r="J48" s="81">
        <f>(DATA!AJ51/DATA!J51)*100</f>
        <v>44.938212927756652</v>
      </c>
      <c r="K48" s="81">
        <f>(DATA!AK51/DATA!K51)*100</f>
        <v>43.457875457875453</v>
      </c>
      <c r="L48" s="81">
        <f>(DATA!AL51/DATA!L51)*100</f>
        <v>42.450411550398059</v>
      </c>
      <c r="M48" s="81">
        <f>(DATA!AM51/DATA!M51)*100</f>
        <v>41.164104585468401</v>
      </c>
      <c r="N48" s="81">
        <f>(DATA!AN51/DATA!N51)*100</f>
        <v>41.321622751986617</v>
      </c>
      <c r="O48" s="57">
        <f>(DATA!AO51/DATA!B51)*100</f>
        <v>36.268174474959615</v>
      </c>
      <c r="P48" s="58">
        <f>(DATA!AP51/DATA!C51)*100</f>
        <v>36.508486317977138</v>
      </c>
      <c r="Q48" s="58">
        <f>(DATA!AQ51/DATA!D51)*100</f>
        <v>39.133401569430227</v>
      </c>
      <c r="R48" s="58">
        <f>(DATA!AR51/DATA!E51)*100</f>
        <v>41.597059806214496</v>
      </c>
      <c r="S48" s="58">
        <f>(DATA!AS51/DATA!F51)*100</f>
        <v>48.047251687560269</v>
      </c>
      <c r="T48" s="58">
        <f>(DATA!AT51/DATA!G51)*100</f>
        <v>47.540061849873489</v>
      </c>
      <c r="U48" s="58">
        <f>(DATA!AU51/DATA!H51)*100</f>
        <v>48.271752085816452</v>
      </c>
      <c r="V48" s="58">
        <f>(DATA!AV51/DATA!I51)*100</f>
        <v>53.423012250780687</v>
      </c>
      <c r="W48" s="58">
        <f>(DATA!AW51/DATA!J51)*100</f>
        <v>55.061787072243348</v>
      </c>
      <c r="X48" s="58">
        <f>(DATA!AX51/DATA!K51)*100</f>
        <v>56.54212454212454</v>
      </c>
      <c r="Y48" s="58">
        <f>(DATA!AY51/DATA!L51)*100</f>
        <v>57.549588449601941</v>
      </c>
      <c r="Z48" s="58">
        <f>(DATA!AZ51/DATA!M51)*100</f>
        <v>58.835895414531606</v>
      </c>
      <c r="AA48" s="58">
        <f>(DATA!BA51/DATA!N51)*100</f>
        <v>58.678377248013383</v>
      </c>
      <c r="AB48" s="57">
        <f>(DATA!BB51/DATA!O51)*100</f>
        <v>89.256865912762521</v>
      </c>
      <c r="AC48" s="58">
        <f>(DATA!BC51/DATA!P51)*100</f>
        <v>89.791666666666671</v>
      </c>
      <c r="AD48" s="58">
        <f>(DATA!BD51/DATA!Q51)*100</f>
        <v>89.205912684771405</v>
      </c>
      <c r="AE48" s="58">
        <f>(DATA!BE51/DATA!R51)*100</f>
        <v>89.15094339622641</v>
      </c>
      <c r="AF48" s="58">
        <f>(DATA!BF51/DATA!S51)*100</f>
        <v>87.506148548942448</v>
      </c>
      <c r="AG48" s="58">
        <f>(DATA!BG51/DATA!T51)*100</f>
        <v>87.64689022642591</v>
      </c>
      <c r="AH48" s="58">
        <f>(DATA!BH51/DATA!U51)*100</f>
        <v>86.984223300970882</v>
      </c>
      <c r="AI48" s="58">
        <f>(DATA!BI51/DATA!V51)*100</f>
        <v>87.633474050161411</v>
      </c>
      <c r="AJ48" s="58">
        <f>(DATA!BJ51/DATA!W51)*100</f>
        <v>87.322564855604497</v>
      </c>
      <c r="AK48" s="58">
        <f>(DATA!BK51/DATA!X51)*100</f>
        <v>85.978475064423222</v>
      </c>
      <c r="AL48" s="58">
        <f>(DATA!BL51/DATA!Y51)*100</f>
        <v>86.258046459557789</v>
      </c>
      <c r="AM48" s="58">
        <f>(DATA!BM51/DATA!Z51)*100</f>
        <v>85.77987846049966</v>
      </c>
      <c r="AN48" s="58">
        <f>(DATA!BN51/DATA!AA51)*100</f>
        <v>85.461043602573255</v>
      </c>
      <c r="AO48" s="57">
        <f>(DATA!BO51/DATA!O51)*100</f>
        <v>8.9256865912762517</v>
      </c>
      <c r="AP48" s="81">
        <f>(DATA!BP51/DATA!P51)*100</f>
        <v>8.3333333333333321</v>
      </c>
      <c r="AQ48" s="81">
        <f>(DATA!BQ51/DATA!Q51)*100</f>
        <v>8.8346510828463387</v>
      </c>
      <c r="AR48" s="81">
        <f>(DATA!BR51/DATA!R51)*100</f>
        <v>8.4231805929919137</v>
      </c>
      <c r="AS48" s="81">
        <f>(DATA!BS51/DATA!S51)*100</f>
        <v>9.026069847515986</v>
      </c>
      <c r="AT48" s="81">
        <f>(DATA!BT51/DATA!T51)*100</f>
        <v>8.8564058469475508</v>
      </c>
      <c r="AU48" s="81">
        <f>(DATA!BU51/DATA!U51)*100</f>
        <v>9.7087378640776691</v>
      </c>
      <c r="AV48" s="81">
        <f>(DATA!BV51/DATA!V51)*100</f>
        <v>9.3369754159423888</v>
      </c>
      <c r="AW48" s="81">
        <f>(DATA!BW51/DATA!W51)*100</f>
        <v>8.8105726872246706</v>
      </c>
      <c r="AX48" s="81">
        <f>(DATA!BX51/DATA!X51)*100</f>
        <v>9.2314688494770358</v>
      </c>
      <c r="AY48" s="81">
        <f>(DATA!BY51/DATA!Y51)*100</f>
        <v>8.7741393786733823</v>
      </c>
      <c r="AZ48" s="81">
        <f>(DATA!BZ51/DATA!Z51)*100</f>
        <v>8.7508440243078986</v>
      </c>
      <c r="BA48" s="81">
        <f>(DATA!CA51/DATA!AA51)*100</f>
        <v>8.9349535382416008</v>
      </c>
      <c r="BB48" s="62">
        <f>IF(DATA!CB51&gt;0,(DATA!CB51/DATA!BO51)*100,"NA")</f>
        <v>2.2624434389140271</v>
      </c>
      <c r="BC48" s="82">
        <f>IF(DATA!CC51&gt;0,(DATA!CC51/DATA!BP51)*100,"NA")</f>
        <v>2.5</v>
      </c>
      <c r="BD48" s="82">
        <f>IF(DATA!CD51&gt;0,(DATA!CD51/DATA!BQ51)*100,"NA")</f>
        <v>2.7237354085603114</v>
      </c>
      <c r="BE48" s="82">
        <f>IF(DATA!CE51&gt;0,(DATA!CE51/DATA!BR51)*100,"NA")</f>
        <v>2</v>
      </c>
      <c r="BF48" s="82">
        <f>IF(DATA!CF51&gt;0,(DATA!CF51/DATA!BS51)*100,"NA")</f>
        <v>8.1743869209809272</v>
      </c>
      <c r="BG48" s="82">
        <f>IF(DATA!CG51&gt;0,(DATA!CG51/DATA!BT51)*100,"NA")</f>
        <v>8.7378640776699026</v>
      </c>
      <c r="BH48" s="82">
        <f>IF(DATA!CH51&gt;0,(DATA!CH51/DATA!BU51)*100,"NA")</f>
        <v>14.374999999999998</v>
      </c>
      <c r="BI48" s="82">
        <f>IF(DATA!CI51&gt;0,(DATA!CI51/DATA!BV51)*100,"NA")</f>
        <v>12.76595744680851</v>
      </c>
      <c r="BJ48" s="82">
        <f>IF(DATA!CJ51&gt;0,(DATA!CJ51/DATA!BW51)*100,"NA")</f>
        <v>13.333333333333334</v>
      </c>
      <c r="BK48" s="82">
        <f>IF(DATA!CK51&gt;0,(DATA!CK51/DATA!BX51)*100,"NA")</f>
        <v>7.7175697865353037</v>
      </c>
      <c r="BL48" s="82">
        <f>IF(DATA!CL51&gt;0,(DATA!CL51/DATA!BY51)*100,"NA")</f>
        <v>7.4960127591706529</v>
      </c>
      <c r="BM48" s="82">
        <f>IF(DATA!CM51&gt;0,(DATA!CM51/DATA!BZ51)*100,"NA")</f>
        <v>7.4074074074074066</v>
      </c>
      <c r="BN48" s="82">
        <f>IF(DATA!CN51&gt;0,(DATA!CN51/DATA!CA51)*100,"NA")</f>
        <v>7.04</v>
      </c>
      <c r="BO48" s="57">
        <f>(DATA!CO51/DATA!O51)*100</f>
        <v>0.72697899838449109</v>
      </c>
      <c r="BP48" s="81">
        <f>(DATA!CP51/DATA!P51)*100</f>
        <v>0.4861111111111111</v>
      </c>
      <c r="BQ48" s="81">
        <f>(DATA!CQ51/DATA!Q51)*100</f>
        <v>0.58439326228944655</v>
      </c>
      <c r="BR48" s="81">
        <f>(DATA!CR51/DATA!R51)*100</f>
        <v>0.80862533692722371</v>
      </c>
      <c r="BS48" s="81">
        <f>(DATA!CS51/DATA!S51)*100</f>
        <v>0.95917363502213482</v>
      </c>
      <c r="BT48" s="81">
        <f>(DATA!CT51/DATA!T51)*100</f>
        <v>1.3184293493837775</v>
      </c>
      <c r="BU48" s="81">
        <f>(DATA!CU51/DATA!U51)*100</f>
        <v>1.0315533980582525</v>
      </c>
      <c r="BV48" s="81">
        <f>(DATA!CV51/DATA!V51)*100</f>
        <v>1.0926247827166624</v>
      </c>
      <c r="BW48" s="81">
        <f>(DATA!CW51/DATA!W51)*100</f>
        <v>1.2971120900636319</v>
      </c>
      <c r="BX48" s="81">
        <f>(DATA!CX51/DATA!X51)*100</f>
        <v>1.652266181597696</v>
      </c>
      <c r="BY48" s="81">
        <f>(DATA!CY51/DATA!Y51)*100</f>
        <v>1.6792611251049538</v>
      </c>
      <c r="BZ48" s="81">
        <f>(DATA!CZ51/DATA!Z51)*100</f>
        <v>1.7285617825793382</v>
      </c>
      <c r="CA48" s="81">
        <f>(DATA!DA51/DATA!AA51)*100</f>
        <v>2.1586847748391711</v>
      </c>
      <c r="CB48" s="57">
        <f>(DATA!DB51/DATA!O51)*100</f>
        <v>0</v>
      </c>
      <c r="CC48" s="81">
        <f>(DATA!DC51/DATA!P51)*100</f>
        <v>0</v>
      </c>
      <c r="CD48" s="81">
        <f>(DATA!DD51/DATA!Q51)*100</f>
        <v>0</v>
      </c>
      <c r="CE48" s="81">
        <f>(DATA!DE51/DATA!R51)*100</f>
        <v>0</v>
      </c>
      <c r="CF48" s="81">
        <f>(DATA!DF51/DATA!S51)*100</f>
        <v>0</v>
      </c>
      <c r="CG48" s="81">
        <f>(DATA!DG51/DATA!T51)*100</f>
        <v>0</v>
      </c>
      <c r="CH48" s="81">
        <f>(DATA!DH51/DATA!U51)*100</f>
        <v>0</v>
      </c>
      <c r="CI48" s="81">
        <f>(DATA!DI51/DATA!V51)*100</f>
        <v>0</v>
      </c>
      <c r="CJ48" s="81">
        <f>(DATA!DJ51/DATA!W51)*100</f>
        <v>0.36710719530102787</v>
      </c>
      <c r="CK48" s="81">
        <f>(DATA!DK51/DATA!X51)*100</f>
        <v>0.68212824010914053</v>
      </c>
      <c r="CL48" s="81">
        <f>(DATA!DL51/DATA!Y51)*100</f>
        <v>0.9515813042261404</v>
      </c>
      <c r="CM48" s="81">
        <f>(DATA!DM51/DATA!Z51)*100</f>
        <v>1.0533423362592842</v>
      </c>
      <c r="CN48" s="81">
        <f>(DATA!DN51/DATA!AA51)*100</f>
        <v>1.0007147962830594</v>
      </c>
      <c r="CO48" s="57">
        <f>(DATA!DO51/DATA!O51)*100</f>
        <v>1.0904684975767367</v>
      </c>
      <c r="CP48" s="81">
        <f>(DATA!DP51/DATA!P51)*100</f>
        <v>1.3888888888888888</v>
      </c>
      <c r="CQ48" s="81">
        <f>(DATA!DQ51/DATA!Q51)*100</f>
        <v>1.3750429700928153</v>
      </c>
      <c r="CR48" s="81">
        <f>(DATA!DR51/DATA!R51)*100</f>
        <v>1.6172506738544474</v>
      </c>
      <c r="CS48" s="81">
        <f>(DATA!DS51/DATA!S51)*100</f>
        <v>2.5086079685194296</v>
      </c>
      <c r="CT48" s="81">
        <f>(DATA!DT51/DATA!T51)*100</f>
        <v>2.178274577242763</v>
      </c>
      <c r="CU48" s="81">
        <f>(DATA!DU51/DATA!U51)*100</f>
        <v>2.275485436893204</v>
      </c>
      <c r="CV48" s="81">
        <f>(DATA!DV51/DATA!V51)*100</f>
        <v>1.9369257511795381</v>
      </c>
      <c r="CW48" s="81">
        <f>(DATA!DW51/DATA!W51)*100</f>
        <v>2.2026431718061676</v>
      </c>
      <c r="CX48" s="81">
        <f>(DATA!DX51/DATA!X51)*100</f>
        <v>2.4556616643929061</v>
      </c>
      <c r="CY48" s="81">
        <f>(DATA!DY51/DATA!Y51)*100</f>
        <v>2.3369717324377275</v>
      </c>
      <c r="CZ48" s="81">
        <f>(DATA!DZ51/DATA!Z51)*100</f>
        <v>2.6873733963538147</v>
      </c>
      <c r="DA48" s="81">
        <f>(DATA!EA51/DATA!AA51)*100</f>
        <v>2.4446032880629023</v>
      </c>
      <c r="DB48" s="64">
        <f t="shared" si="50"/>
        <v>100</v>
      </c>
      <c r="DC48" s="83">
        <f t="shared" si="51"/>
        <v>100</v>
      </c>
      <c r="DD48" s="83">
        <f t="shared" si="52"/>
        <v>100</v>
      </c>
      <c r="DE48" s="83">
        <f t="shared" si="53"/>
        <v>100</v>
      </c>
      <c r="DF48" s="83">
        <f t="shared" si="54"/>
        <v>100</v>
      </c>
      <c r="DG48" s="83">
        <f t="shared" si="55"/>
        <v>100</v>
      </c>
      <c r="DH48" s="83">
        <f t="shared" si="56"/>
        <v>100</v>
      </c>
      <c r="DI48" s="83">
        <f t="shared" si="57"/>
        <v>100</v>
      </c>
      <c r="DJ48" s="83">
        <f t="shared" si="58"/>
        <v>100</v>
      </c>
      <c r="DK48" s="83">
        <f t="shared" si="59"/>
        <v>100</v>
      </c>
      <c r="DL48" s="83">
        <f t="shared" si="60"/>
        <v>100</v>
      </c>
      <c r="DM48" s="83">
        <f t="shared" si="61"/>
        <v>100</v>
      </c>
      <c r="DN48" s="83">
        <f t="shared" si="61"/>
        <v>100</v>
      </c>
      <c r="DO48" s="64">
        <f t="shared" si="62"/>
        <v>100</v>
      </c>
      <c r="DP48" s="83">
        <f t="shared" si="63"/>
        <v>100</v>
      </c>
      <c r="DQ48" s="83">
        <f t="shared" si="64"/>
        <v>100.00000000000001</v>
      </c>
      <c r="DR48" s="83">
        <f t="shared" si="65"/>
        <v>99.999999999999986</v>
      </c>
      <c r="DS48" s="83">
        <f t="shared" si="66"/>
        <v>100</v>
      </c>
      <c r="DT48" s="83">
        <f t="shared" si="67"/>
        <v>100</v>
      </c>
      <c r="DU48" s="83">
        <f t="shared" si="68"/>
        <v>100.00000000000001</v>
      </c>
      <c r="DV48" s="83">
        <f t="shared" si="69"/>
        <v>100.00000000000001</v>
      </c>
      <c r="DW48" s="83">
        <f t="shared" si="70"/>
        <v>100</v>
      </c>
      <c r="DX48" s="83">
        <f t="shared" si="71"/>
        <v>100</v>
      </c>
      <c r="DY48" s="83">
        <f t="shared" si="72"/>
        <v>100</v>
      </c>
      <c r="DZ48" s="83">
        <f t="shared" si="73"/>
        <v>100</v>
      </c>
      <c r="EA48" s="83">
        <f t="shared" si="73"/>
        <v>100</v>
      </c>
    </row>
    <row r="49" spans="1:131">
      <c r="A49" s="80" t="str">
        <f>+DATA!A52</f>
        <v>South Dakota</v>
      </c>
      <c r="B49" s="81">
        <f>(DATA!AB52/DATA!B52)*100</f>
        <v>76.892430278884461</v>
      </c>
      <c r="C49" s="81">
        <f>(DATA!AC52/DATA!C52)*100</f>
        <v>72.1875</v>
      </c>
      <c r="D49" s="81">
        <f>(DATA!AD52/DATA!D52)*100</f>
        <v>28.807947019867548</v>
      </c>
      <c r="E49" s="81">
        <f>(DATA!AE52/DATA!E52)*100</f>
        <v>67.412140575079874</v>
      </c>
      <c r="F49" s="81">
        <f>(DATA!AF52/DATA!F52)*100</f>
        <v>48.641304347826086</v>
      </c>
      <c r="G49" s="81">
        <f>(DATA!AG52/DATA!G52)*100</f>
        <v>48.725212464589234</v>
      </c>
      <c r="H49" s="81">
        <f>(DATA!AH52/DATA!H52)*100</f>
        <v>52.272727272727273</v>
      </c>
      <c r="I49" s="81">
        <f>(DATA!AI52/DATA!I52)*100</f>
        <v>49.242424242424242</v>
      </c>
      <c r="J49" s="81">
        <f>(DATA!AJ52/DATA!J52)*100</f>
        <v>51.861702127659569</v>
      </c>
      <c r="K49" s="81">
        <f>(DATA!AK52/DATA!K52)*100</f>
        <v>55.384615384615387</v>
      </c>
      <c r="L49" s="81">
        <f>(DATA!AL52/DATA!L52)*100</f>
        <v>52.598752598752597</v>
      </c>
      <c r="M49" s="81">
        <f>(DATA!AM52/DATA!M52)*100</f>
        <v>49.326599326599322</v>
      </c>
      <c r="N49" s="81">
        <f>(DATA!AN52/DATA!N52)*100</f>
        <v>47.278911564625851</v>
      </c>
      <c r="O49" s="57">
        <f>(DATA!AO52/DATA!B52)*100</f>
        <v>23.107569721115535</v>
      </c>
      <c r="P49" s="58">
        <f>(DATA!AP52/DATA!C52)*100</f>
        <v>27.8125</v>
      </c>
      <c r="Q49" s="58">
        <f>(DATA!AQ52/DATA!D52)*100</f>
        <v>71.192052980132445</v>
      </c>
      <c r="R49" s="58">
        <f>(DATA!AR52/DATA!E52)*100</f>
        <v>32.587859424920126</v>
      </c>
      <c r="S49" s="58">
        <f>(DATA!AS52/DATA!F52)*100</f>
        <v>51.358695652173914</v>
      </c>
      <c r="T49" s="58">
        <f>(DATA!AT52/DATA!G52)*100</f>
        <v>51.274787535410759</v>
      </c>
      <c r="U49" s="58">
        <f>(DATA!AU52/DATA!H52)*100</f>
        <v>47.727272727272727</v>
      </c>
      <c r="V49" s="58">
        <f>(DATA!AV52/DATA!I52)*100</f>
        <v>50.757575757575758</v>
      </c>
      <c r="W49" s="58">
        <f>(DATA!AW52/DATA!J52)*100</f>
        <v>48.138297872340424</v>
      </c>
      <c r="X49" s="58">
        <f>(DATA!AX52/DATA!K52)*100</f>
        <v>44.61538461538462</v>
      </c>
      <c r="Y49" s="58">
        <f>(DATA!AY52/DATA!L52)*100</f>
        <v>47.401247401247403</v>
      </c>
      <c r="Z49" s="58">
        <f>(DATA!AZ52/DATA!M52)*100</f>
        <v>50.673400673400671</v>
      </c>
      <c r="AA49" s="58">
        <f>(DATA!BA52/DATA!N52)*100</f>
        <v>52.721088435374156</v>
      </c>
      <c r="AB49" s="57">
        <f>(DATA!BB52/DATA!O52)*100</f>
        <v>96.812749003984067</v>
      </c>
      <c r="AC49" s="58">
        <f>(DATA!BC52/DATA!P52)*100</f>
        <v>89.6875</v>
      </c>
      <c r="AD49" s="58">
        <f>(DATA!BD52/DATA!Q52)*100</f>
        <v>90.033222591362133</v>
      </c>
      <c r="AE49" s="58">
        <f>(DATA!BE52/DATA!R52)*100</f>
        <v>90.095846645367416</v>
      </c>
      <c r="AF49" s="58">
        <f>(DATA!BF52/DATA!S52)*100</f>
        <v>88.315217391304344</v>
      </c>
      <c r="AG49" s="58">
        <f>(DATA!BG52/DATA!T52)*100</f>
        <v>86.685552407932008</v>
      </c>
      <c r="AH49" s="58">
        <f>(DATA!BH52/DATA!U52)*100</f>
        <v>96.275071633237815</v>
      </c>
      <c r="AI49" s="58">
        <f>(DATA!BI52/DATA!V52)*100</f>
        <v>95.019157088122611</v>
      </c>
      <c r="AJ49" s="58">
        <f>(DATA!BJ52/DATA!W52)*100</f>
        <v>92.553191489361694</v>
      </c>
      <c r="AK49" s="58">
        <f>(DATA!BK52/DATA!X52)*100</f>
        <v>95.336787564766837</v>
      </c>
      <c r="AL49" s="58">
        <f>(DATA!BL52/DATA!Y52)*100</f>
        <v>93.736951983298539</v>
      </c>
      <c r="AM49" s="58">
        <f>(DATA!BM52/DATA!Z52)*100</f>
        <v>94.097807757166947</v>
      </c>
      <c r="AN49" s="58">
        <f>(DATA!BN52/DATA!AA52)*100</f>
        <v>94.047619047619051</v>
      </c>
      <c r="AO49" s="57">
        <f>(DATA!BO52/DATA!O52)*100</f>
        <v>0.79681274900398402</v>
      </c>
      <c r="AP49" s="81">
        <f>(DATA!BP52/DATA!P52)*100</f>
        <v>0.625</v>
      </c>
      <c r="AQ49" s="81">
        <f>(DATA!BQ52/DATA!Q52)*100</f>
        <v>0.33222591362126247</v>
      </c>
      <c r="AR49" s="81">
        <f>(DATA!BR52/DATA!R52)*100</f>
        <v>0</v>
      </c>
      <c r="AS49" s="81">
        <f>(DATA!BS52/DATA!S52)*100</f>
        <v>0.27173913043478259</v>
      </c>
      <c r="AT49" s="81">
        <f>(DATA!BT52/DATA!T52)*100</f>
        <v>0.84985835694051004</v>
      </c>
      <c r="AU49" s="81">
        <f>(DATA!BU52/DATA!U52)*100</f>
        <v>1.4326647564469914</v>
      </c>
      <c r="AV49" s="81">
        <f>(DATA!BV52/DATA!V52)*100</f>
        <v>0.76628352490421447</v>
      </c>
      <c r="AW49" s="81">
        <f>(DATA!BW52/DATA!W52)*100</f>
        <v>0.7978723404255319</v>
      </c>
      <c r="AX49" s="81">
        <f>(DATA!BX52/DATA!X52)*100</f>
        <v>1.0362694300518136</v>
      </c>
      <c r="AY49" s="81">
        <f>(DATA!BY52/DATA!Y52)*100</f>
        <v>2.0876826722338206</v>
      </c>
      <c r="AZ49" s="81">
        <f>(DATA!BZ52/DATA!Z52)*100</f>
        <v>1.854974704890388</v>
      </c>
      <c r="BA49" s="81">
        <f>(DATA!CA52/DATA!AA52)*100</f>
        <v>1.3605442176870748</v>
      </c>
      <c r="BB49" s="62" t="str">
        <f>IF(DATA!CB52&gt;0,(DATA!CB52/DATA!BO52)*100,"NA")</f>
        <v>NA</v>
      </c>
      <c r="BC49" s="82" t="str">
        <f>IF(DATA!CC52&gt;0,(DATA!CC52/DATA!BP52)*100,"NA")</f>
        <v>NA</v>
      </c>
      <c r="BD49" s="82" t="str">
        <f>IF(DATA!CD52&gt;0,(DATA!CD52/DATA!BQ52)*100,"NA")</f>
        <v>NA</v>
      </c>
      <c r="BE49" s="82" t="str">
        <f>IF(DATA!CE52&gt;0,(DATA!CE52/DATA!BR52)*100,"NA")</f>
        <v>NA</v>
      </c>
      <c r="BF49" s="82" t="str">
        <f>IF(DATA!CF52&gt;0,(DATA!CF52/DATA!BS52)*100,"NA")</f>
        <v>NA</v>
      </c>
      <c r="BG49" s="82" t="str">
        <f>IF(DATA!CG52&gt;0,(DATA!CG52/DATA!BT52)*100,"NA")</f>
        <v>NA</v>
      </c>
      <c r="BH49" s="82" t="str">
        <f>IF(DATA!CH52&gt;0,(DATA!CH52/DATA!BU52)*100,"NA")</f>
        <v>NA</v>
      </c>
      <c r="BI49" s="82" t="str">
        <f>IF(DATA!CI52&gt;0,(DATA!CI52/DATA!BV52)*100,"NA")</f>
        <v>NA</v>
      </c>
      <c r="BJ49" s="82" t="str">
        <f>IF(DATA!CJ52&gt;0,(DATA!CJ52/DATA!BW52)*100,"NA")</f>
        <v>NA</v>
      </c>
      <c r="BK49" s="82" t="str">
        <f>IF(DATA!CK52&gt;0,(DATA!CK52/DATA!BX52)*100,"NA")</f>
        <v>NA</v>
      </c>
      <c r="BL49" s="82" t="str">
        <f>IF(DATA!CL52&gt;0,(DATA!CL52/DATA!BY52)*100,"NA")</f>
        <v>NA</v>
      </c>
      <c r="BM49" s="82" t="str">
        <f>IF(DATA!CM52&gt;0,(DATA!CM52/DATA!BZ52)*100,"NA")</f>
        <v>NA</v>
      </c>
      <c r="BN49" s="82" t="str">
        <f>IF(DATA!CN52&gt;0,(DATA!CN52/DATA!CA52)*100,"NA")</f>
        <v>NA</v>
      </c>
      <c r="BO49" s="57">
        <f>(DATA!CO52/DATA!O52)*100</f>
        <v>0</v>
      </c>
      <c r="BP49" s="81">
        <f>(DATA!CP52/DATA!P52)*100</f>
        <v>0.9375</v>
      </c>
      <c r="BQ49" s="81">
        <f>(DATA!CQ52/DATA!Q52)*100</f>
        <v>0.99667774086378735</v>
      </c>
      <c r="BR49" s="81">
        <f>(DATA!CR52/DATA!R52)*100</f>
        <v>0.31948881789137379</v>
      </c>
      <c r="BS49" s="81">
        <f>(DATA!CS52/DATA!S52)*100</f>
        <v>0.54347826086956519</v>
      </c>
      <c r="BT49" s="81">
        <f>(DATA!CT52/DATA!T52)*100</f>
        <v>5.0991501416430589</v>
      </c>
      <c r="BU49" s="81">
        <f>(DATA!CU52/DATA!U52)*100</f>
        <v>0.57306590257879653</v>
      </c>
      <c r="BV49" s="81">
        <f>(DATA!CV52/DATA!V52)*100</f>
        <v>1.3409961685823755</v>
      </c>
      <c r="BW49" s="81">
        <f>(DATA!CW52/DATA!W52)*100</f>
        <v>0.7978723404255319</v>
      </c>
      <c r="BX49" s="81">
        <f>(DATA!CX52/DATA!X52)*100</f>
        <v>1.2953367875647668</v>
      </c>
      <c r="BY49" s="81">
        <f>(DATA!CY52/DATA!Y52)*100</f>
        <v>1.0438413361169103</v>
      </c>
      <c r="BZ49" s="81">
        <f>(DATA!CZ52/DATA!Z52)*100</f>
        <v>1.5177065767284992</v>
      </c>
      <c r="CA49" s="81">
        <f>(DATA!DA52/DATA!AA52)*100</f>
        <v>1.3605442176870748</v>
      </c>
      <c r="CB49" s="57">
        <f>(DATA!DB52/DATA!O52)*100</f>
        <v>0</v>
      </c>
      <c r="CC49" s="81">
        <f>(DATA!DC52/DATA!P52)*100</f>
        <v>0</v>
      </c>
      <c r="CD49" s="81">
        <f>(DATA!DD52/DATA!Q52)*100</f>
        <v>0</v>
      </c>
      <c r="CE49" s="81">
        <f>(DATA!DE52/DATA!R52)*100</f>
        <v>0</v>
      </c>
      <c r="CF49" s="81">
        <f>(DATA!DF52/DATA!S52)*100</f>
        <v>0</v>
      </c>
      <c r="CG49" s="81">
        <f>(DATA!DG52/DATA!T52)*100</f>
        <v>0</v>
      </c>
      <c r="CH49" s="81">
        <f>(DATA!DH52/DATA!U52)*100</f>
        <v>0</v>
      </c>
      <c r="CI49" s="81">
        <f>(DATA!DI52/DATA!V52)*100</f>
        <v>0</v>
      </c>
      <c r="CJ49" s="81">
        <f>(DATA!DJ52/DATA!W52)*100</f>
        <v>0.26595744680851063</v>
      </c>
      <c r="CK49" s="81">
        <f>(DATA!DK52/DATA!X52)*100</f>
        <v>0.2590673575129534</v>
      </c>
      <c r="CL49" s="81">
        <f>(DATA!DL52/DATA!Y52)*100</f>
        <v>0.20876826722338201</v>
      </c>
      <c r="CM49" s="81">
        <f>(DATA!DM52/DATA!Z52)*100</f>
        <v>0.16863406408094433</v>
      </c>
      <c r="CN49" s="81">
        <f>(DATA!DN52/DATA!AA52)*100</f>
        <v>1.5306122448979591</v>
      </c>
      <c r="CO49" s="57">
        <f>(DATA!DO52/DATA!O52)*100</f>
        <v>2.3904382470119523</v>
      </c>
      <c r="CP49" s="81">
        <f>(DATA!DP52/DATA!P52)*100</f>
        <v>8.75</v>
      </c>
      <c r="CQ49" s="81">
        <f>(DATA!DQ52/DATA!Q52)*100</f>
        <v>8.6378737541528228</v>
      </c>
      <c r="CR49" s="81">
        <f>(DATA!DR52/DATA!R52)*100</f>
        <v>9.5846645367412133</v>
      </c>
      <c r="CS49" s="81">
        <f>(DATA!DS52/DATA!S52)*100</f>
        <v>10.869565217391305</v>
      </c>
      <c r="CT49" s="81">
        <f>(DATA!DT52/DATA!T52)*100</f>
        <v>7.3654390934844187</v>
      </c>
      <c r="CU49" s="81">
        <f>(DATA!DU52/DATA!U52)*100</f>
        <v>1.7191977077363898</v>
      </c>
      <c r="CV49" s="81">
        <f>(DATA!DV52/DATA!V52)*100</f>
        <v>2.8735632183908044</v>
      </c>
      <c r="CW49" s="81">
        <f>(DATA!DW52/DATA!W52)*100</f>
        <v>5.5851063829787231</v>
      </c>
      <c r="CX49" s="81">
        <f>(DATA!DX52/DATA!X52)*100</f>
        <v>2.0725388601036272</v>
      </c>
      <c r="CY49" s="81">
        <f>(DATA!DY52/DATA!Y52)*100</f>
        <v>2.9227557411273484</v>
      </c>
      <c r="CZ49" s="81">
        <f>(DATA!DZ52/DATA!Z52)*100</f>
        <v>2.3608768971332208</v>
      </c>
      <c r="DA49" s="81">
        <f>(DATA!EA52/DATA!AA52)*100</f>
        <v>1.7006802721088436</v>
      </c>
      <c r="DB49" s="64">
        <f t="shared" si="50"/>
        <v>100</v>
      </c>
      <c r="DC49" s="83">
        <f t="shared" si="51"/>
        <v>100</v>
      </c>
      <c r="DD49" s="83">
        <f t="shared" si="52"/>
        <v>100</v>
      </c>
      <c r="DE49" s="83">
        <f t="shared" si="53"/>
        <v>100</v>
      </c>
      <c r="DF49" s="83">
        <f t="shared" si="54"/>
        <v>100</v>
      </c>
      <c r="DG49" s="83">
        <f t="shared" si="55"/>
        <v>100</v>
      </c>
      <c r="DH49" s="83">
        <f t="shared" si="56"/>
        <v>100</v>
      </c>
      <c r="DI49" s="83">
        <f t="shared" si="57"/>
        <v>100</v>
      </c>
      <c r="DJ49" s="83">
        <f t="shared" si="58"/>
        <v>100</v>
      </c>
      <c r="DK49" s="83">
        <f t="shared" si="59"/>
        <v>100</v>
      </c>
      <c r="DL49" s="83">
        <f t="shared" si="60"/>
        <v>100</v>
      </c>
      <c r="DM49" s="83">
        <f t="shared" si="61"/>
        <v>100</v>
      </c>
      <c r="DN49" s="83">
        <f t="shared" si="61"/>
        <v>100</v>
      </c>
      <c r="DO49" s="64">
        <f t="shared" si="62"/>
        <v>100.00000000000001</v>
      </c>
      <c r="DP49" s="83">
        <f t="shared" si="63"/>
        <v>100</v>
      </c>
      <c r="DQ49" s="83">
        <f t="shared" si="64"/>
        <v>100</v>
      </c>
      <c r="DR49" s="83">
        <f t="shared" si="65"/>
        <v>100</v>
      </c>
      <c r="DS49" s="83">
        <f t="shared" si="66"/>
        <v>100</v>
      </c>
      <c r="DT49" s="83">
        <f t="shared" si="67"/>
        <v>100</v>
      </c>
      <c r="DU49" s="83">
        <f t="shared" si="68"/>
        <v>99.999999999999986</v>
      </c>
      <c r="DV49" s="83">
        <f t="shared" si="69"/>
        <v>100</v>
      </c>
      <c r="DW49" s="83">
        <f t="shared" si="70"/>
        <v>99.999999999999986</v>
      </c>
      <c r="DX49" s="83">
        <f t="shared" si="71"/>
        <v>100</v>
      </c>
      <c r="DY49" s="83">
        <f t="shared" si="72"/>
        <v>100</v>
      </c>
      <c r="DZ49" s="83">
        <f t="shared" si="73"/>
        <v>100</v>
      </c>
      <c r="EA49" s="83">
        <f t="shared" si="73"/>
        <v>100</v>
      </c>
    </row>
    <row r="50" spans="1:131">
      <c r="A50" s="48" t="str">
        <f>+DATA!A53</f>
        <v>Wisconsin</v>
      </c>
      <c r="B50" s="73">
        <f>(DATA!AB53/DATA!B53)*100</f>
        <v>67.757382282521945</v>
      </c>
      <c r="C50" s="73">
        <f>(DATA!AC53/DATA!C53)*100</f>
        <v>67.711864406779668</v>
      </c>
      <c r="D50" s="73">
        <f>(DATA!AD53/DATA!D53)*100</f>
        <v>64.279766860949209</v>
      </c>
      <c r="E50" s="73">
        <f>(DATA!AE53/DATA!E53)*100</f>
        <v>63.78708551483421</v>
      </c>
      <c r="F50" s="73">
        <f>(DATA!AF53/DATA!F53)*100</f>
        <v>55.505004549590545</v>
      </c>
      <c r="G50" s="73">
        <f>(DATA!AG53/DATA!G53)*100</f>
        <v>55.098543273350472</v>
      </c>
      <c r="H50" s="73">
        <f>(DATA!AH53/DATA!H53)*100</f>
        <v>54.631217838765011</v>
      </c>
      <c r="I50" s="73">
        <f>(DATA!AI53/DATA!I53)*100</f>
        <v>54.742096505823625</v>
      </c>
      <c r="J50" s="73">
        <f>(DATA!AJ53/DATA!J53)*100</f>
        <v>52.969894222945477</v>
      </c>
      <c r="K50" s="73">
        <f>(DATA!AK53/DATA!K53)*100</f>
        <v>49.50033311125916</v>
      </c>
      <c r="L50" s="73">
        <f>(DATA!AL53/DATA!L53)*100</f>
        <v>48.178137651821864</v>
      </c>
      <c r="M50" s="73">
        <f>(DATA!AM53/DATA!M53)*100</f>
        <v>48.655737704918032</v>
      </c>
      <c r="N50" s="73">
        <f>(DATA!AN53/DATA!N53)*100</f>
        <v>47.933409873708385</v>
      </c>
      <c r="O50" s="74">
        <f>(DATA!AO53/DATA!B53)*100</f>
        <v>32.242617717478048</v>
      </c>
      <c r="P50" s="73">
        <f>(DATA!AP53/DATA!C53)*100</f>
        <v>32.288135593220339</v>
      </c>
      <c r="Q50" s="73">
        <f>(DATA!AQ53/DATA!D53)*100</f>
        <v>35.720233139050791</v>
      </c>
      <c r="R50" s="73">
        <f>(DATA!AR53/DATA!E53)*100</f>
        <v>36.21291448516579</v>
      </c>
      <c r="S50" s="73">
        <f>(DATA!AS53/DATA!F53)*100</f>
        <v>44.494995450409462</v>
      </c>
      <c r="T50" s="73">
        <f>(DATA!AT53/DATA!G53)*100</f>
        <v>44.901456726649528</v>
      </c>
      <c r="U50" s="73">
        <f>(DATA!AU53/DATA!H53)*100</f>
        <v>45.368782161234996</v>
      </c>
      <c r="V50" s="73">
        <f>(DATA!AV53/DATA!I53)*100</f>
        <v>45.257903494176368</v>
      </c>
      <c r="W50" s="73">
        <f>(DATA!AW53/DATA!J53)*100</f>
        <v>47.030105777054516</v>
      </c>
      <c r="X50" s="73">
        <f>(DATA!AX53/DATA!K53)*100</f>
        <v>50.499666888740833</v>
      </c>
      <c r="Y50" s="73">
        <f>(DATA!AY53/DATA!L53)*100</f>
        <v>51.821862348178136</v>
      </c>
      <c r="Z50" s="73">
        <f>(DATA!AZ53/DATA!M53)*100</f>
        <v>51.344262295081968</v>
      </c>
      <c r="AA50" s="73">
        <f>(DATA!BA53/DATA!N53)*100</f>
        <v>52.066590126291622</v>
      </c>
      <c r="AB50" s="74">
        <f>(DATA!BB53/DATA!O53)*100</f>
        <v>94.493216280925779</v>
      </c>
      <c r="AC50" s="73">
        <f>(DATA!BC53/DATA!P53)*100</f>
        <v>93.803056027164686</v>
      </c>
      <c r="AD50" s="73">
        <f>(DATA!BD53/DATA!Q53)*100</f>
        <v>93.75</v>
      </c>
      <c r="AE50" s="73">
        <f>(DATA!BE53/DATA!R53)*100</f>
        <v>93.0944055944056</v>
      </c>
      <c r="AF50" s="73">
        <f>(DATA!BF53/DATA!S53)*100</f>
        <v>91.621129326047352</v>
      </c>
      <c r="AG50" s="73">
        <f>(DATA!BG53/DATA!T53)*100</f>
        <v>91.766723842195546</v>
      </c>
      <c r="AH50" s="73">
        <f>(DATA!BH53/DATA!U53)*100</f>
        <v>90.791738382099823</v>
      </c>
      <c r="AI50" s="73">
        <f>(DATA!BI53/DATA!V53)*100</f>
        <v>90.333333333333329</v>
      </c>
      <c r="AJ50" s="73">
        <f>(DATA!BJ53/DATA!W53)*100</f>
        <v>89.486754966887418</v>
      </c>
      <c r="AK50" s="73">
        <f>(DATA!BK53/DATA!X53)*100</f>
        <v>90.488948425987942</v>
      </c>
      <c r="AL50" s="73">
        <f>(DATA!BL53/DATA!Y53)*100</f>
        <v>90.91530054644808</v>
      </c>
      <c r="AM50" s="73">
        <f>(DATA!BM53/DATA!Z53)*100</f>
        <v>89.131875414181565</v>
      </c>
      <c r="AN50" s="73">
        <f>(DATA!BN53/DATA!AA53)*100</f>
        <v>88.262638001162117</v>
      </c>
      <c r="AO50" s="74">
        <f>(DATA!BO53/DATA!O53)*100</f>
        <v>2.8731045490822025</v>
      </c>
      <c r="AP50" s="73">
        <f>(DATA!BP53/DATA!P53)*100</f>
        <v>3.4804753820033958</v>
      </c>
      <c r="AQ50" s="73">
        <f>(DATA!BQ53/DATA!Q53)*100</f>
        <v>3.75</v>
      </c>
      <c r="AR50" s="73">
        <f>(DATA!BR53/DATA!R53)*100</f>
        <v>4.2832167832167833</v>
      </c>
      <c r="AS50" s="73">
        <f>(DATA!BS53/DATA!S53)*100</f>
        <v>5.0091074681238617</v>
      </c>
      <c r="AT50" s="73">
        <f>(DATA!BT53/DATA!T53)*100</f>
        <v>4.2881646655231558</v>
      </c>
      <c r="AU50" s="73">
        <f>(DATA!BU53/DATA!U53)*100</f>
        <v>4.9913941480206541</v>
      </c>
      <c r="AV50" s="73">
        <f>(DATA!BV53/DATA!V53)*100</f>
        <v>5</v>
      </c>
      <c r="AW50" s="73">
        <f>(DATA!BW53/DATA!W53)*100</f>
        <v>5.0496688741721858</v>
      </c>
      <c r="AX50" s="73">
        <f>(DATA!BX53/DATA!X53)*100</f>
        <v>4.5545880776959136</v>
      </c>
      <c r="AY50" s="73">
        <f>(DATA!BY53/DATA!Y53)*100</f>
        <v>4.0300546448087431</v>
      </c>
      <c r="AZ50" s="73">
        <f>(DATA!BZ53/DATA!Z53)*100</f>
        <v>4.7713717693836974</v>
      </c>
      <c r="BA50" s="73">
        <f>(DATA!CA53/DATA!AA53)*100</f>
        <v>4.6484601975595581</v>
      </c>
      <c r="BB50" s="75" t="str">
        <f>IF(DATA!CB53&gt;0,(DATA!CB53/DATA!BO53)*100,"NA")</f>
        <v>NA</v>
      </c>
      <c r="BC50" s="76" t="str">
        <f>IF(DATA!CC53&gt;0,(DATA!CC53/DATA!BP53)*100,"NA")</f>
        <v>NA</v>
      </c>
      <c r="BD50" s="76" t="str">
        <f>IF(DATA!CD53&gt;0,(DATA!CD53/DATA!BQ53)*100,"NA")</f>
        <v>NA</v>
      </c>
      <c r="BE50" s="76" t="str">
        <f>IF(DATA!CE53&gt;0,(DATA!CE53/DATA!BR53)*100,"NA")</f>
        <v>NA</v>
      </c>
      <c r="BF50" s="76" t="str">
        <f>IF(DATA!CF53&gt;0,(DATA!CF53/DATA!BS53)*100,"NA")</f>
        <v>NA</v>
      </c>
      <c r="BG50" s="76" t="str">
        <f>IF(DATA!CG53&gt;0,(DATA!CG53/DATA!BT53)*100,"NA")</f>
        <v>NA</v>
      </c>
      <c r="BH50" s="76" t="str">
        <f>IF(DATA!CH53&gt;0,(DATA!CH53/DATA!BU53)*100,"NA")</f>
        <v>NA</v>
      </c>
      <c r="BI50" s="76" t="str">
        <f>IF(DATA!CI53&gt;0,(DATA!CI53/DATA!BV53)*100,"NA")</f>
        <v>NA</v>
      </c>
      <c r="BJ50" s="76" t="str">
        <f>IF(DATA!CJ53&gt;0,(DATA!CJ53/DATA!BW53)*100,"NA")</f>
        <v>NA</v>
      </c>
      <c r="BK50" s="76" t="str">
        <f>IF(DATA!CK53&gt;0,(DATA!CK53/DATA!BX53)*100,"NA")</f>
        <v>NA</v>
      </c>
      <c r="BL50" s="76" t="str">
        <f>IF(DATA!CL53&gt;0,(DATA!CL53/DATA!BY53)*100,"NA")</f>
        <v>NA</v>
      </c>
      <c r="BM50" s="76" t="str">
        <f>IF(DATA!CM53&gt;0,(DATA!CM53/DATA!BZ53)*100,"NA")</f>
        <v>NA</v>
      </c>
      <c r="BN50" s="76" t="str">
        <f>IF(DATA!CN53&gt;0,(DATA!CN53/DATA!CA53)*100,"NA")</f>
        <v>NA</v>
      </c>
      <c r="BO50" s="74">
        <f>(DATA!CO53/DATA!O53)*100</f>
        <v>1.1173184357541899</v>
      </c>
      <c r="BP50" s="73">
        <f>(DATA!CP53/DATA!P53)*100</f>
        <v>1.5280135823429541</v>
      </c>
      <c r="BQ50" s="73">
        <f>(DATA!CQ53/DATA!Q53)*100</f>
        <v>1.0833333333333335</v>
      </c>
      <c r="BR50" s="73">
        <f>(DATA!CR53/DATA!R53)*100</f>
        <v>0.96153846153846156</v>
      </c>
      <c r="BS50" s="73">
        <f>(DATA!CS53/DATA!S53)*100</f>
        <v>1.4571948998178506</v>
      </c>
      <c r="BT50" s="73">
        <f>(DATA!CT53/DATA!T53)*100</f>
        <v>1.9725557461406518</v>
      </c>
      <c r="BU50" s="73">
        <f>(DATA!CU53/DATA!U53)*100</f>
        <v>2.2375215146299485</v>
      </c>
      <c r="BV50" s="73">
        <f>(DATA!CV53/DATA!V53)*100</f>
        <v>2.666666666666667</v>
      </c>
      <c r="BW50" s="73">
        <f>(DATA!CW53/DATA!W53)*100</f>
        <v>2.9801324503311259</v>
      </c>
      <c r="BX50" s="73">
        <f>(DATA!CX53/DATA!X53)*100</f>
        <v>2.4112525117213663</v>
      </c>
      <c r="BY50" s="73">
        <f>(DATA!CY53/DATA!Y53)*100</f>
        <v>2.459016393442623</v>
      </c>
      <c r="BZ50" s="73">
        <f>(DATA!CZ53/DATA!Z53)*100</f>
        <v>2.1868787276341948</v>
      </c>
      <c r="CA50" s="73">
        <f>(DATA!DA53/DATA!AA53)*100</f>
        <v>2.7309703660662406</v>
      </c>
      <c r="CB50" s="74">
        <f>(DATA!DB53/DATA!O53)*100</f>
        <v>0</v>
      </c>
      <c r="CC50" s="73">
        <f>(DATA!DC53/DATA!P53)*100</f>
        <v>0</v>
      </c>
      <c r="CD50" s="73">
        <f>(DATA!DD53/DATA!Q53)*100</f>
        <v>0</v>
      </c>
      <c r="CE50" s="73">
        <f>(DATA!DE53/DATA!R53)*100</f>
        <v>0</v>
      </c>
      <c r="CF50" s="73">
        <f>(DATA!DF53/DATA!S53)*100</f>
        <v>0</v>
      </c>
      <c r="CG50" s="73">
        <f>(DATA!DG53/DATA!T53)*100</f>
        <v>0</v>
      </c>
      <c r="CH50" s="73">
        <f>(DATA!DH53/DATA!U53)*100</f>
        <v>0</v>
      </c>
      <c r="CI50" s="73">
        <f>(DATA!DI53/DATA!V53)*100</f>
        <v>0</v>
      </c>
      <c r="CJ50" s="73">
        <f>(DATA!DJ53/DATA!W53)*100</f>
        <v>0.16556291390728478</v>
      </c>
      <c r="CK50" s="73">
        <f>(DATA!DK53/DATA!X53)*100</f>
        <v>0.46885465505693236</v>
      </c>
      <c r="CL50" s="73">
        <f>(DATA!DL53/DATA!Y53)*100</f>
        <v>0.61475409836065575</v>
      </c>
      <c r="CM50" s="73">
        <f>(DATA!DM53/DATA!Z53)*100</f>
        <v>0.79522862823061624</v>
      </c>
      <c r="CN50" s="73">
        <f>(DATA!DN53/DATA!AA53)*100</f>
        <v>1.1040092969203952</v>
      </c>
      <c r="CO50" s="74">
        <f>(DATA!DO53/DATA!O53)*100</f>
        <v>1.5163607342378291</v>
      </c>
      <c r="CP50" s="73">
        <f>(DATA!DP53/DATA!P53)*100</f>
        <v>1.1884550084889642</v>
      </c>
      <c r="CQ50" s="73">
        <f>(DATA!DQ53/DATA!Q53)*100</f>
        <v>1.4166666666666665</v>
      </c>
      <c r="CR50" s="73">
        <f>(DATA!DR53/DATA!R53)*100</f>
        <v>1.6608391608391608</v>
      </c>
      <c r="CS50" s="73">
        <f>(DATA!DS53/DATA!S53)*100</f>
        <v>1.9125683060109291</v>
      </c>
      <c r="CT50" s="73">
        <f>(DATA!DT53/DATA!T53)*100</f>
        <v>1.9725557461406518</v>
      </c>
      <c r="CU50" s="73">
        <f>(DATA!DU53/DATA!U53)*100</f>
        <v>1.9793459552495698</v>
      </c>
      <c r="CV50" s="73">
        <f>(DATA!DV53/DATA!V53)*100</f>
        <v>2</v>
      </c>
      <c r="CW50" s="73">
        <f>(DATA!DW53/DATA!W53)*100</f>
        <v>2.3178807947019866</v>
      </c>
      <c r="CX50" s="73">
        <f>(DATA!DX53/DATA!X53)*100</f>
        <v>2.0763563295378433</v>
      </c>
      <c r="CY50" s="73">
        <f>(DATA!DY53/DATA!Y53)*100</f>
        <v>1.9808743169398908</v>
      </c>
      <c r="CZ50" s="73">
        <f>(DATA!DZ53/DATA!Z53)*100</f>
        <v>3.1146454605699136</v>
      </c>
      <c r="DA50" s="73">
        <f>(DATA!EA53/DATA!AA53)*100</f>
        <v>3.2539221382916907</v>
      </c>
      <c r="DB50" s="77">
        <f t="shared" si="50"/>
        <v>100</v>
      </c>
      <c r="DC50" s="78">
        <f t="shared" si="51"/>
        <v>100</v>
      </c>
      <c r="DD50" s="78">
        <f t="shared" si="52"/>
        <v>100</v>
      </c>
      <c r="DE50" s="78">
        <f t="shared" si="53"/>
        <v>100</v>
      </c>
      <c r="DF50" s="78">
        <f t="shared" si="54"/>
        <v>100</v>
      </c>
      <c r="DG50" s="78">
        <f t="shared" si="55"/>
        <v>100</v>
      </c>
      <c r="DH50" s="78">
        <f t="shared" si="56"/>
        <v>100</v>
      </c>
      <c r="DI50" s="78">
        <f t="shared" si="57"/>
        <v>100</v>
      </c>
      <c r="DJ50" s="78">
        <f t="shared" si="58"/>
        <v>100</v>
      </c>
      <c r="DK50" s="78">
        <f t="shared" si="59"/>
        <v>100</v>
      </c>
      <c r="DL50" s="78">
        <f t="shared" si="60"/>
        <v>100</v>
      </c>
      <c r="DM50" s="78">
        <f t="shared" si="61"/>
        <v>100</v>
      </c>
      <c r="DN50" s="78">
        <f t="shared" si="61"/>
        <v>100</v>
      </c>
      <c r="DO50" s="77">
        <f t="shared" si="62"/>
        <v>100</v>
      </c>
      <c r="DP50" s="78">
        <f t="shared" si="63"/>
        <v>99.999999999999986</v>
      </c>
      <c r="DQ50" s="78">
        <f t="shared" si="64"/>
        <v>100</v>
      </c>
      <c r="DR50" s="78">
        <f t="shared" si="65"/>
        <v>100.00000000000001</v>
      </c>
      <c r="DS50" s="78">
        <f t="shared" si="66"/>
        <v>99.999999999999986</v>
      </c>
      <c r="DT50" s="78">
        <f t="shared" si="67"/>
        <v>100.00000000000001</v>
      </c>
      <c r="DU50" s="78">
        <f t="shared" si="68"/>
        <v>100</v>
      </c>
      <c r="DV50" s="78">
        <f t="shared" si="69"/>
        <v>100</v>
      </c>
      <c r="DW50" s="78">
        <f t="shared" si="70"/>
        <v>100</v>
      </c>
      <c r="DX50" s="78">
        <f t="shared" si="71"/>
        <v>100</v>
      </c>
      <c r="DY50" s="78">
        <f t="shared" si="72"/>
        <v>99.999999999999986</v>
      </c>
      <c r="DZ50" s="78">
        <f t="shared" si="73"/>
        <v>99.999999999999986</v>
      </c>
      <c r="EA50" s="78">
        <f t="shared" si="73"/>
        <v>100</v>
      </c>
    </row>
    <row r="51" spans="1:131">
      <c r="A51" s="84" t="str">
        <f>+DATA!A54</f>
        <v>Northeast</v>
      </c>
      <c r="B51" s="85">
        <f>(DATA!AB54/DATA!B54)*100</f>
        <v>65.11911207363292</v>
      </c>
      <c r="C51" s="85">
        <f>(DATA!AC54/DATA!C54)*100</f>
        <v>62.196515281348184</v>
      </c>
      <c r="D51" s="85">
        <f>(DATA!AD54/DATA!D54)*100</f>
        <v>59.770114942528743</v>
      </c>
      <c r="E51" s="85">
        <f>(DATA!AE54/DATA!E54)*100</f>
        <v>58.050682261208578</v>
      </c>
      <c r="F51" s="85">
        <f>(DATA!AF54/DATA!F54)*100</f>
        <v>54.261468454064691</v>
      </c>
      <c r="G51" s="85">
        <f>(DATA!AG54/DATA!G54)*100</f>
        <v>53.335587108406578</v>
      </c>
      <c r="H51" s="85">
        <f>(DATA!AH54/DATA!H54)*100</f>
        <v>53.777112939416604</v>
      </c>
      <c r="I51" s="85">
        <f>(DATA!AI54/DATA!I54)*100</f>
        <v>52.511003272768306</v>
      </c>
      <c r="J51" s="85">
        <f>(DATA!AJ54/DATA!J54)*100</f>
        <v>50.890504795025812</v>
      </c>
      <c r="K51" s="85">
        <f>(DATA!AK54/DATA!K54)*100</f>
        <v>47.898640296662549</v>
      </c>
      <c r="L51" s="85">
        <f>(DATA!AL54/DATA!L54)*100</f>
        <v>47.116913549250981</v>
      </c>
      <c r="M51" s="85">
        <f>(DATA!AM54/DATA!M54)*100</f>
        <v>45.630837422827291</v>
      </c>
      <c r="N51" s="85">
        <f>(DATA!AN54/DATA!N54)*100</f>
        <v>44.622169070932053</v>
      </c>
      <c r="O51" s="86">
        <f>(DATA!AO54/DATA!B54)*100</f>
        <v>34.88088792636708</v>
      </c>
      <c r="P51" s="85">
        <f>(DATA!AP54/DATA!C54)*100</f>
        <v>37.803484718651816</v>
      </c>
      <c r="Q51" s="85">
        <f>(DATA!AQ54/DATA!D54)*100</f>
        <v>40.229885057471265</v>
      </c>
      <c r="R51" s="85">
        <f>(DATA!AR54/DATA!E54)*100</f>
        <v>41.949317738791422</v>
      </c>
      <c r="S51" s="85">
        <f>(DATA!AS54/DATA!F54)*100</f>
        <v>45.738531545935309</v>
      </c>
      <c r="T51" s="85">
        <f>(DATA!AT54/DATA!G54)*100</f>
        <v>46.664412891593422</v>
      </c>
      <c r="U51" s="85">
        <f>(DATA!AU54/DATA!H54)*100</f>
        <v>46.222887060583396</v>
      </c>
      <c r="V51" s="85">
        <f>(DATA!AV54/DATA!I54)*100</f>
        <v>47.488996727231694</v>
      </c>
      <c r="W51" s="85">
        <f>(DATA!AW54/DATA!J54)*100</f>
        <v>49.109495204974181</v>
      </c>
      <c r="X51" s="85">
        <f>(DATA!AX54/DATA!K54)*100</f>
        <v>52.101359703337458</v>
      </c>
      <c r="Y51" s="85">
        <f>(DATA!AY54/DATA!L54)*100</f>
        <v>52.883086450749019</v>
      </c>
      <c r="Z51" s="85">
        <f>(DATA!AZ54/DATA!M54)*100</f>
        <v>54.369162577172716</v>
      </c>
      <c r="AA51" s="85">
        <f>(DATA!BA54/DATA!N54)*100</f>
        <v>55.37783092906794</v>
      </c>
      <c r="AB51" s="86">
        <f>(DATA!BB54/DATA!O54)*100</f>
        <v>87.628586897671894</v>
      </c>
      <c r="AC51" s="85">
        <f>(DATA!BC54/DATA!P54)*100</f>
        <v>85.272649205667676</v>
      </c>
      <c r="AD51" s="85">
        <f>(DATA!BD54/DATA!Q54)*100</f>
        <v>84.146172016117831</v>
      </c>
      <c r="AE51" s="85">
        <f>(DATA!BE54/DATA!R54)*100</f>
        <v>85.141294439380133</v>
      </c>
      <c r="AF51" s="85">
        <f>(DATA!BF54/DATA!S54)*100</f>
        <v>82.893268873187054</v>
      </c>
      <c r="AG51" s="85">
        <f>(DATA!BG54/DATA!T54)*100</f>
        <v>82.144500690289917</v>
      </c>
      <c r="AH51" s="85">
        <f>(DATA!BH54/DATA!U54)*100</f>
        <v>82.567876173560009</v>
      </c>
      <c r="AI51" s="85">
        <f>(DATA!BI54/DATA!V54)*100</f>
        <v>82.151162790697668</v>
      </c>
      <c r="AJ51" s="85">
        <f>(DATA!BJ54/DATA!W54)*100</f>
        <v>82.592752372735106</v>
      </c>
      <c r="AK51" s="85">
        <f>(DATA!BK54/DATA!X54)*100</f>
        <v>83.728379244074318</v>
      </c>
      <c r="AL51" s="85">
        <f>(DATA!BL54/DATA!Y54)*100</f>
        <v>80.936368339368855</v>
      </c>
      <c r="AM51" s="85">
        <f>(DATA!BM54/DATA!Z54)*100</f>
        <v>80.357726233257111</v>
      </c>
      <c r="AN51" s="85">
        <f>(DATA!BN54/DATA!AA54)*100</f>
        <v>79.136634891110589</v>
      </c>
      <c r="AO51" s="86">
        <f>(DATA!BO54/DATA!O54)*100</f>
        <v>9.4883595018949656</v>
      </c>
      <c r="AP51" s="85">
        <f>(DATA!BP54/DATA!P54)*100</f>
        <v>10.920280520967511</v>
      </c>
      <c r="AQ51" s="85">
        <f>(DATA!BQ54/DATA!Q54)*100</f>
        <v>11.33805752396832</v>
      </c>
      <c r="AR51" s="85">
        <f>(DATA!BR54/DATA!R54)*100</f>
        <v>10.378955593176196</v>
      </c>
      <c r="AS51" s="85">
        <f>(DATA!BS54/DATA!S54)*100</f>
        <v>11.181356142308168</v>
      </c>
      <c r="AT51" s="85">
        <f>(DATA!BT54/DATA!T54)*100</f>
        <v>11.631385181776347</v>
      </c>
      <c r="AU51" s="85">
        <f>(DATA!BU54/DATA!U54)*100</f>
        <v>10.885562040091347</v>
      </c>
      <c r="AV51" s="85">
        <f>(DATA!BV54/DATA!V54)*100</f>
        <v>11.13953488372093</v>
      </c>
      <c r="AW51" s="85">
        <f>(DATA!BW54/DATA!W54)*100</f>
        <v>10.094909404659189</v>
      </c>
      <c r="AX51" s="85">
        <f>(DATA!BX54/DATA!X54)*100</f>
        <v>8.9777615081907207</v>
      </c>
      <c r="AY51" s="85">
        <f>(DATA!BY54/DATA!Y54)*100</f>
        <v>9.8379030867390931</v>
      </c>
      <c r="AZ51" s="85">
        <f>(DATA!BZ54/DATA!Z54)*100</f>
        <v>10.013067624959165</v>
      </c>
      <c r="BA51" s="85">
        <f>(DATA!CA54/DATA!AA54)*100</f>
        <v>10.439432690072076</v>
      </c>
      <c r="BB51" s="87">
        <f>IF(DATA!CB54&gt;0,(DATA!CB54/DATA!BO54)*100,"NA")</f>
        <v>5.5634807417974326</v>
      </c>
      <c r="BC51" s="88">
        <f>IF(DATA!CC54&gt;0,(DATA!CC54/DATA!BP54)*100,"NA")</f>
        <v>11.664482306684141</v>
      </c>
      <c r="BD51" s="88">
        <f>IF(DATA!CD54&gt;0,(DATA!CD54/DATA!BQ54)*100,"NA")</f>
        <v>4.4117647058823533</v>
      </c>
      <c r="BE51" s="88">
        <f>IF(DATA!CE54&gt;0,(DATA!CE54/DATA!BR54)*100,"NA")</f>
        <v>13.299874529485569</v>
      </c>
      <c r="BF51" s="88">
        <f>IF(DATA!CF54&gt;0,(DATA!CF54/DATA!BS54)*100,"NA")</f>
        <v>8.3148558758314852</v>
      </c>
      <c r="BG51" s="88">
        <f>IF(DATA!CG54&gt;0,(DATA!CG54/DATA!BT54)*100,"NA")</f>
        <v>13.649851632047477</v>
      </c>
      <c r="BH51" s="88">
        <f>IF(DATA!CH54&gt;0,(DATA!CH54/DATA!BU54)*100,"NA")</f>
        <v>10.955710955710956</v>
      </c>
      <c r="BI51" s="88">
        <f>IF(DATA!CI54&gt;0,(DATA!CI54/DATA!BV54)*100,"NA")</f>
        <v>15.762004175365343</v>
      </c>
      <c r="BJ51" s="88">
        <f>IF(DATA!CJ54&gt;0,(DATA!CJ54/DATA!BW54)*100,"NA")</f>
        <v>15.384615384615385</v>
      </c>
      <c r="BK51" s="88">
        <f>IF(DATA!CK54&gt;0,(DATA!CK54/DATA!BX54)*100,"NA")</f>
        <v>8.6646279306829754</v>
      </c>
      <c r="BL51" s="88">
        <f>IF(DATA!CL54&gt;0,(DATA!CL54/DATA!BY54)*100,"NA")</f>
        <v>8.8518843120070123</v>
      </c>
      <c r="BM51" s="88">
        <f>IF(DATA!CM54&gt;0,(DATA!CM54/DATA!BZ54)*100,"NA")</f>
        <v>7.177814029363784</v>
      </c>
      <c r="BN51" s="88">
        <f>IF(DATA!CN54&gt;0,(DATA!CN54/DATA!CA54)*100,"NA")</f>
        <v>7.7208611729769849</v>
      </c>
      <c r="BO51" s="86">
        <f>(DATA!CO54/DATA!O54)*100</f>
        <v>1.3129399025446671</v>
      </c>
      <c r="BP51" s="85">
        <f>(DATA!CP54/DATA!P54)*100</f>
        <v>2.0180334907685702</v>
      </c>
      <c r="BQ51" s="85">
        <f>(DATA!CQ54/DATA!Q54)*100</f>
        <v>2.1953591774350421</v>
      </c>
      <c r="BR51" s="85">
        <f>(DATA!CR54/DATA!R54)*100</f>
        <v>2.3310326865477276</v>
      </c>
      <c r="BS51" s="85">
        <f>(DATA!CS54/DATA!S54)*100</f>
        <v>3.2230073137473654</v>
      </c>
      <c r="BT51" s="85">
        <f>(DATA!CT54/DATA!T54)*100</f>
        <v>3.3018867924528301</v>
      </c>
      <c r="BU51" s="85">
        <f>(DATA!CU54/DATA!U54)*100</f>
        <v>3.5270235980715556</v>
      </c>
      <c r="BV51" s="85">
        <f>(DATA!CV54/DATA!V54)*100</f>
        <v>3.3953488372093021</v>
      </c>
      <c r="BW51" s="85">
        <f>(DATA!CW54/DATA!W54)*100</f>
        <v>3.4728213977566869</v>
      </c>
      <c r="BX51" s="85">
        <f>(DATA!CX54/DATA!X54)*100</f>
        <v>3.38610780635124</v>
      </c>
      <c r="BY51" s="85">
        <f>(DATA!CY54/DATA!Y54)*100</f>
        <v>4.371443352302121</v>
      </c>
      <c r="BZ51" s="85">
        <f>(DATA!CZ54/DATA!Z54)*100</f>
        <v>4.6880104540999676</v>
      </c>
      <c r="CA51" s="85">
        <f>(DATA!DA54/DATA!AA54)*100</f>
        <v>5.0918391071843763</v>
      </c>
      <c r="CB51" s="86">
        <f>(DATA!DB54/DATA!O54)*100</f>
        <v>0</v>
      </c>
      <c r="CC51" s="85">
        <f>(DATA!DC54/DATA!P54)*100</f>
        <v>0</v>
      </c>
      <c r="CD51" s="85">
        <f>(DATA!DD54/DATA!Q54)*100</f>
        <v>0</v>
      </c>
      <c r="CE51" s="85">
        <f>(DATA!DE54/DATA!R54)*100</f>
        <v>0</v>
      </c>
      <c r="CF51" s="85">
        <f>(DATA!DF54/DATA!S54)*100</f>
        <v>0</v>
      </c>
      <c r="CG51" s="85">
        <f>(DATA!DG54/DATA!T54)*100</f>
        <v>0</v>
      </c>
      <c r="CH51" s="85">
        <f>(DATA!DH54/DATA!U54)*100</f>
        <v>0</v>
      </c>
      <c r="CI51" s="85">
        <f>(DATA!DI54/DATA!V54)*100</f>
        <v>0.12790697674418602</v>
      </c>
      <c r="CJ51" s="85">
        <f>(DATA!DJ54/DATA!W54)*100</f>
        <v>0.34512510785159622</v>
      </c>
      <c r="CK51" s="85">
        <f>(DATA!DK54/DATA!X54)*100</f>
        <v>0.58570513407156577</v>
      </c>
      <c r="CL51" s="85">
        <f>(DATA!DL54/DATA!Y54)*100</f>
        <v>0.71564062769443004</v>
      </c>
      <c r="CM51" s="85">
        <f>(DATA!DM54/DATA!Z54)*100</f>
        <v>0.8493956223456387</v>
      </c>
      <c r="CN51" s="85">
        <f>(DATA!DN54/DATA!AA54)*100</f>
        <v>0.95326668216693788</v>
      </c>
      <c r="CO51" s="86">
        <f>(DATA!DO54/DATA!O54)*100</f>
        <v>1.570113697888468</v>
      </c>
      <c r="CP51" s="85">
        <f>(DATA!DP54/DATA!P54)*100</f>
        <v>1.7890367825962501</v>
      </c>
      <c r="CQ51" s="85">
        <f>(DATA!DQ54/DATA!Q54)*100</f>
        <v>2.3204112824788106</v>
      </c>
      <c r="CR51" s="85">
        <f>(DATA!DR54/DATA!R54)*100</f>
        <v>2.14871728089595</v>
      </c>
      <c r="CS51" s="85">
        <f>(DATA!DS54/DATA!S54)*100</f>
        <v>2.7023676707574067</v>
      </c>
      <c r="CT51" s="85">
        <f>(DATA!DT54/DATA!T54)*100</f>
        <v>2.9222273354809021</v>
      </c>
      <c r="CU51" s="85">
        <f>(DATA!DU54/DATA!U54)*100</f>
        <v>3.0195381882770871</v>
      </c>
      <c r="CV51" s="85">
        <f>(DATA!DV54/DATA!V54)*100</f>
        <v>3.1860465116279069</v>
      </c>
      <c r="CW51" s="85">
        <f>(DATA!DW54/DATA!W54)*100</f>
        <v>3.4943917169974115</v>
      </c>
      <c r="CX51" s="85">
        <f>(DATA!DX54/DATA!X54)*100</f>
        <v>3.3220463073121627</v>
      </c>
      <c r="CY51" s="85">
        <f>(DATA!DY54/DATA!Y54)*100</f>
        <v>4.1386445938954992</v>
      </c>
      <c r="CZ51" s="85">
        <f>(DATA!DZ54/DATA!Z54)*100</f>
        <v>4.0918000653381252</v>
      </c>
      <c r="DA51" s="85">
        <f>(DATA!EA54/DATA!AA54)*100</f>
        <v>4.3788266294660154</v>
      </c>
      <c r="DB51" s="89">
        <f t="shared" si="50"/>
        <v>100</v>
      </c>
      <c r="DC51" s="90">
        <f t="shared" si="51"/>
        <v>100</v>
      </c>
      <c r="DD51" s="90">
        <f t="shared" si="52"/>
        <v>100</v>
      </c>
      <c r="DE51" s="90">
        <f t="shared" si="53"/>
        <v>100</v>
      </c>
      <c r="DF51" s="90">
        <f t="shared" si="54"/>
        <v>100</v>
      </c>
      <c r="DG51" s="90">
        <f t="shared" si="55"/>
        <v>100</v>
      </c>
      <c r="DH51" s="90">
        <f t="shared" si="56"/>
        <v>100</v>
      </c>
      <c r="DI51" s="90">
        <f t="shared" si="57"/>
        <v>100</v>
      </c>
      <c r="DJ51" s="90">
        <f t="shared" si="58"/>
        <v>100</v>
      </c>
      <c r="DK51" s="90">
        <f t="shared" si="59"/>
        <v>100</v>
      </c>
      <c r="DL51" s="90">
        <f t="shared" si="60"/>
        <v>100</v>
      </c>
      <c r="DM51" s="90">
        <f t="shared" si="61"/>
        <v>100</v>
      </c>
      <c r="DN51" s="90">
        <f t="shared" si="61"/>
        <v>100</v>
      </c>
      <c r="DO51" s="89">
        <f t="shared" si="62"/>
        <v>100</v>
      </c>
      <c r="DP51" s="90">
        <f t="shared" si="63"/>
        <v>100.00000000000001</v>
      </c>
      <c r="DQ51" s="90">
        <f t="shared" si="64"/>
        <v>100</v>
      </c>
      <c r="DR51" s="90">
        <f t="shared" si="65"/>
        <v>100.00000000000001</v>
      </c>
      <c r="DS51" s="90">
        <f t="shared" si="66"/>
        <v>100</v>
      </c>
      <c r="DT51" s="90">
        <f t="shared" si="67"/>
        <v>100</v>
      </c>
      <c r="DU51" s="90">
        <f t="shared" si="68"/>
        <v>99.999999999999986</v>
      </c>
      <c r="DV51" s="90">
        <f t="shared" si="69"/>
        <v>99.999999999999986</v>
      </c>
      <c r="DW51" s="90">
        <f t="shared" si="70"/>
        <v>100</v>
      </c>
      <c r="DX51" s="90">
        <f t="shared" si="71"/>
        <v>100</v>
      </c>
      <c r="DY51" s="90">
        <f t="shared" si="72"/>
        <v>100</v>
      </c>
      <c r="DZ51" s="90">
        <f t="shared" si="73"/>
        <v>100</v>
      </c>
      <c r="EA51" s="90">
        <f t="shared" si="73"/>
        <v>100</v>
      </c>
    </row>
    <row r="52" spans="1:131">
      <c r="A52" s="44"/>
      <c r="B52" s="66"/>
      <c r="C52" s="66"/>
      <c r="D52" s="66"/>
      <c r="E52" s="66"/>
      <c r="F52" s="66"/>
      <c r="G52" s="66"/>
      <c r="H52" s="66"/>
      <c r="I52" s="66"/>
      <c r="J52" s="66"/>
      <c r="K52" s="66"/>
      <c r="L52" s="66"/>
      <c r="M52" s="66"/>
      <c r="N52" s="66"/>
      <c r="O52" s="67"/>
      <c r="P52" s="68"/>
      <c r="Q52" s="68"/>
      <c r="R52" s="68"/>
      <c r="S52" s="68"/>
      <c r="T52" s="68"/>
      <c r="U52" s="68"/>
      <c r="V52" s="68"/>
      <c r="W52" s="68"/>
      <c r="X52" s="68"/>
      <c r="Y52" s="68"/>
      <c r="Z52" s="68"/>
      <c r="AA52" s="68"/>
      <c r="AB52" s="67"/>
      <c r="AC52" s="68"/>
      <c r="AD52" s="68"/>
      <c r="AE52" s="68"/>
      <c r="AF52" s="68"/>
      <c r="AG52" s="68"/>
      <c r="AH52" s="68"/>
      <c r="AI52" s="68"/>
      <c r="AJ52" s="68"/>
      <c r="AK52" s="68"/>
      <c r="AL52" s="68"/>
      <c r="AM52" s="68"/>
      <c r="AN52" s="68"/>
      <c r="AO52" s="67"/>
      <c r="AP52" s="66"/>
      <c r="AQ52" s="66"/>
      <c r="AR52" s="66"/>
      <c r="AS52" s="66"/>
      <c r="AT52" s="66"/>
      <c r="AU52" s="66"/>
      <c r="AV52" s="66"/>
      <c r="AW52" s="66"/>
      <c r="AX52" s="66"/>
      <c r="AY52" s="66"/>
      <c r="AZ52" s="66"/>
      <c r="BA52" s="66"/>
      <c r="BB52" s="35">
        <f>IF(DATA!CB55&gt;0,(DATA!CB55/DATA!BO55)*100,"NA")</f>
        <v>18.461221099598671</v>
      </c>
      <c r="BC52" s="70">
        <f>IF(DATA!CC55&gt;0,(DATA!CC55/DATA!BP55)*100,"NA")</f>
        <v>35.045587006991639</v>
      </c>
      <c r="BD52" s="70">
        <f>IF(DATA!CD55&gt;0,(DATA!CD55/DATA!BQ55)*100,"NA")</f>
        <v>13.376932223543401</v>
      </c>
      <c r="BE52" s="70">
        <f>IF(DATA!CE55&gt;0,(DATA!CE55/DATA!BR55)*100,"NA")</f>
        <v>38.86633699904052</v>
      </c>
      <c r="BF52" s="70">
        <f>IF(DATA!CF55&gt;0,(DATA!CF55/DATA!BS55)*100,"NA")</f>
        <v>23.558758314855872</v>
      </c>
      <c r="BG52" s="70">
        <f>IF(DATA!CG55&gt;0,(DATA!CG55/DATA!BT55)*100,"NA")</f>
        <v>42.745588005622359</v>
      </c>
      <c r="BH52" s="70">
        <f>IF(DATA!CH55&gt;0,(DATA!CH55/DATA!BU55)*100,"NA")</f>
        <v>29.984051036682619</v>
      </c>
      <c r="BI52" s="70">
        <f>IF(DATA!CI55&gt;0,(DATA!CI55/DATA!BV55)*100,"NA")</f>
        <v>49.520297588206361</v>
      </c>
      <c r="BJ52" s="70">
        <f>IF(DATA!CJ55&gt;0,(DATA!CJ55/DATA!BW55)*100,"NA")</f>
        <v>48.143677530268121</v>
      </c>
      <c r="BK52" s="70">
        <f>IF(DATA!CK55&gt;0,(DATA!CK55/DATA!BX55)*100,"NA")</f>
        <v>30.039156924555776</v>
      </c>
      <c r="BL52" s="70">
        <f>IF(DATA!CL55&gt;0,(DATA!CL55/DATA!BY55)*100,"NA")</f>
        <v>34.123978068748393</v>
      </c>
      <c r="BM52" s="70">
        <f>IF(DATA!CM55&gt;0,(DATA!CM55/DATA!BZ55)*100,"NA")</f>
        <v>27.441910747407562</v>
      </c>
      <c r="BN52" s="70">
        <f>IF(DATA!CN55&gt;0,(DATA!CN55/DATA!CA55)*100,"NA")</f>
        <v>33.354482324056498</v>
      </c>
      <c r="BO52" s="67"/>
      <c r="BP52" s="66"/>
      <c r="BQ52" s="66"/>
      <c r="BR52" s="66"/>
      <c r="BS52" s="66"/>
      <c r="BT52" s="66"/>
      <c r="BU52" s="66"/>
      <c r="BV52" s="66"/>
      <c r="BW52" s="66"/>
      <c r="BX52" s="66"/>
      <c r="BY52" s="66"/>
      <c r="BZ52" s="66"/>
      <c r="CA52" s="66"/>
      <c r="CB52" s="67"/>
      <c r="CC52" s="66"/>
      <c r="CD52" s="66"/>
      <c r="CE52" s="66"/>
      <c r="CF52" s="66"/>
      <c r="CG52" s="66"/>
      <c r="CH52" s="66"/>
      <c r="CI52" s="66"/>
      <c r="CJ52" s="66"/>
      <c r="CK52" s="66"/>
      <c r="CL52" s="66"/>
      <c r="CM52" s="66"/>
      <c r="CN52" s="66"/>
      <c r="CO52" s="67"/>
      <c r="CP52" s="66"/>
      <c r="CQ52" s="66"/>
      <c r="CR52" s="66"/>
      <c r="CS52" s="66"/>
      <c r="CT52" s="66"/>
      <c r="CU52" s="66"/>
      <c r="CV52" s="66"/>
      <c r="CW52" s="66"/>
      <c r="CX52" s="66"/>
      <c r="CY52" s="66"/>
      <c r="CZ52" s="66"/>
      <c r="DA52" s="66"/>
      <c r="DB52" s="71"/>
      <c r="DC52" s="72"/>
      <c r="DD52" s="72"/>
      <c r="DE52" s="72"/>
      <c r="DF52" s="72"/>
      <c r="DG52" s="72"/>
      <c r="DH52" s="72"/>
      <c r="DI52" s="72"/>
      <c r="DJ52" s="72"/>
      <c r="DK52" s="72"/>
      <c r="DL52" s="72"/>
      <c r="DM52" s="72"/>
      <c r="DN52" s="72"/>
      <c r="DO52" s="71"/>
      <c r="DP52" s="72"/>
      <c r="DQ52" s="72"/>
      <c r="DR52" s="72"/>
      <c r="DS52" s="72"/>
      <c r="DT52" s="72"/>
      <c r="DU52" s="72"/>
      <c r="DV52" s="72"/>
      <c r="DW52" s="72"/>
      <c r="DX52" s="72"/>
      <c r="DY52" s="72"/>
      <c r="DZ52" s="72"/>
      <c r="EA52" s="72"/>
    </row>
    <row r="53" spans="1:131">
      <c r="A53" s="80" t="str">
        <f>+DATA!A56</f>
        <v>Connecticut</v>
      </c>
      <c r="B53" s="81">
        <f>(DATA!AB56/DATA!B56)*100</f>
        <v>70.491803278688522</v>
      </c>
      <c r="C53" s="81">
        <f>(DATA!AC56/DATA!C56)*100</f>
        <v>70.8</v>
      </c>
      <c r="D53" s="81">
        <f>(DATA!AD56/DATA!D56)*100</f>
        <v>69.037656903765694</v>
      </c>
      <c r="E53" s="81">
        <f>(DATA!AE56/DATA!E56)*100</f>
        <v>68.72727272727272</v>
      </c>
      <c r="F53" s="81">
        <f>(DATA!AF56/DATA!F56)*100</f>
        <v>54.751131221719461</v>
      </c>
      <c r="G53" s="81">
        <f>(DATA!AG56/DATA!G56)*100</f>
        <v>58.730158730158735</v>
      </c>
      <c r="H53" s="81">
        <f>(DATA!AH56/DATA!H56)*100</f>
        <v>60</v>
      </c>
      <c r="I53" s="81">
        <f>(DATA!AI56/DATA!I56)*100</f>
        <v>51.508120649651964</v>
      </c>
      <c r="J53" s="81">
        <f>(DATA!AJ56/DATA!J56)*100</f>
        <v>50.349650349650354</v>
      </c>
      <c r="K53" s="81">
        <f>(DATA!AK56/DATA!K56)*100</f>
        <v>46.771037181996086</v>
      </c>
      <c r="L53" s="81">
        <f>(DATA!AL56/DATA!L56)*100</f>
        <v>48.795180722891565</v>
      </c>
      <c r="M53" s="81">
        <f>(DATA!AM56/DATA!M56)*100</f>
        <v>48.565573770491802</v>
      </c>
      <c r="N53" s="81">
        <f>(DATA!AN56/DATA!N56)*100</f>
        <v>46.958174904942965</v>
      </c>
      <c r="O53" s="57">
        <f>(DATA!AO56/DATA!B56)*100</f>
        <v>29.508196721311474</v>
      </c>
      <c r="P53" s="58">
        <f>(DATA!AP56/DATA!C56)*100</f>
        <v>29.2</v>
      </c>
      <c r="Q53" s="58">
        <f>(DATA!AQ56/DATA!D56)*100</f>
        <v>30.962343096234306</v>
      </c>
      <c r="R53" s="58">
        <f>(DATA!AR56/DATA!E56)*100</f>
        <v>31.272727272727273</v>
      </c>
      <c r="S53" s="58">
        <f>(DATA!AS56/DATA!F56)*100</f>
        <v>45.248868778280546</v>
      </c>
      <c r="T53" s="58">
        <f>(DATA!AT56/DATA!G56)*100</f>
        <v>41.269841269841265</v>
      </c>
      <c r="U53" s="58">
        <f>(DATA!AU56/DATA!H56)*100</f>
        <v>40</v>
      </c>
      <c r="V53" s="58">
        <f>(DATA!AV56/DATA!I56)*100</f>
        <v>48.491879350348029</v>
      </c>
      <c r="W53" s="58">
        <f>(DATA!AW56/DATA!J56)*100</f>
        <v>49.650349650349654</v>
      </c>
      <c r="X53" s="58">
        <f>(DATA!AX56/DATA!K56)*100</f>
        <v>53.228962818003907</v>
      </c>
      <c r="Y53" s="58">
        <f>(DATA!AY56/DATA!L56)*100</f>
        <v>51.204819277108435</v>
      </c>
      <c r="Z53" s="58">
        <f>(DATA!AZ56/DATA!M56)*100</f>
        <v>51.434426229508205</v>
      </c>
      <c r="AA53" s="58">
        <f>(DATA!BA56/DATA!N56)*100</f>
        <v>53.041825095057035</v>
      </c>
      <c r="AB53" s="57">
        <f>(DATA!BB56/DATA!O56)*100</f>
        <v>88.934426229508205</v>
      </c>
      <c r="AC53" s="58">
        <f>(DATA!BC56/DATA!P56)*100</f>
        <v>89.2</v>
      </c>
      <c r="AD53" s="58">
        <f>(DATA!BD56/DATA!Q56)*100</f>
        <v>86.192468619246867</v>
      </c>
      <c r="AE53" s="58">
        <f>(DATA!BE56/DATA!R56)*100</f>
        <v>87.591240875912419</v>
      </c>
      <c r="AF53" s="58">
        <f>(DATA!BF56/DATA!S56)*100</f>
        <v>84.090909090909093</v>
      </c>
      <c r="AG53" s="58">
        <f>(DATA!BG56/DATA!T56)*100</f>
        <v>80.952380952380949</v>
      </c>
      <c r="AH53" s="58">
        <f>(DATA!BH56/DATA!U56)*100</f>
        <v>81.545064377682408</v>
      </c>
      <c r="AI53" s="58">
        <f>(DATA!BI56/DATA!V56)*100</f>
        <v>86.854460093896719</v>
      </c>
      <c r="AJ53" s="58">
        <f>(DATA!BJ56/DATA!W56)*100</f>
        <v>87.383177570093466</v>
      </c>
      <c r="AK53" s="58">
        <f>(DATA!BK56/DATA!X56)*100</f>
        <v>87.128712871287135</v>
      </c>
      <c r="AL53" s="58">
        <f>(DATA!BL56/DATA!Y56)*100</f>
        <v>85.627530364372475</v>
      </c>
      <c r="AM53" s="58">
        <f>(DATA!BM56/DATA!Z56)*100</f>
        <v>85.684647302904565</v>
      </c>
      <c r="AN53" s="58">
        <f>(DATA!BN56/DATA!AA56)*100</f>
        <v>82.8125</v>
      </c>
      <c r="AO53" s="57">
        <f>(DATA!BO56/DATA!O56)*100</f>
        <v>9.0163934426229506</v>
      </c>
      <c r="AP53" s="81">
        <f>(DATA!BP56/DATA!P56)*100</f>
        <v>8</v>
      </c>
      <c r="AQ53" s="81">
        <f>(DATA!BQ56/DATA!Q56)*100</f>
        <v>10.460251046025103</v>
      </c>
      <c r="AR53" s="81">
        <f>(DATA!BR56/DATA!R56)*100</f>
        <v>8.7591240875912408</v>
      </c>
      <c r="AS53" s="81">
        <f>(DATA!BS56/DATA!S56)*100</f>
        <v>11.818181818181818</v>
      </c>
      <c r="AT53" s="81">
        <f>(DATA!BT56/DATA!T56)*100</f>
        <v>13.888888888888889</v>
      </c>
      <c r="AU53" s="81">
        <f>(DATA!BU56/DATA!U56)*100</f>
        <v>12.017167381974248</v>
      </c>
      <c r="AV53" s="81">
        <f>(DATA!BV56/DATA!V56)*100</f>
        <v>8.4507042253521121</v>
      </c>
      <c r="AW53" s="81">
        <f>(DATA!BW56/DATA!W56)*100</f>
        <v>7.4766355140186906</v>
      </c>
      <c r="AX53" s="81">
        <f>(DATA!BX56/DATA!X56)*100</f>
        <v>7.7227722772277225</v>
      </c>
      <c r="AY53" s="81">
        <f>(DATA!BY56/DATA!Y56)*100</f>
        <v>7.6923076923076925</v>
      </c>
      <c r="AZ53" s="81">
        <f>(DATA!BZ56/DATA!Z56)*100</f>
        <v>7.8838174273858916</v>
      </c>
      <c r="BA53" s="81">
        <f>(DATA!CA56/DATA!AA56)*100</f>
        <v>8.59375</v>
      </c>
      <c r="BB53" s="62" t="str">
        <f>IF(DATA!CB56&gt;0,(DATA!CB56/DATA!BO56)*100,"NA")</f>
        <v>NA</v>
      </c>
      <c r="BC53" s="82" t="str">
        <f>IF(DATA!CC56&gt;0,(DATA!CC56/DATA!BP56)*100,"NA")</f>
        <v>NA</v>
      </c>
      <c r="BD53" s="82" t="str">
        <f>IF(DATA!CD56&gt;0,(DATA!CD56/DATA!BQ56)*100,"NA")</f>
        <v>NA</v>
      </c>
      <c r="BE53" s="82" t="str">
        <f>IF(DATA!CE56&gt;0,(DATA!CE56/DATA!BR56)*100,"NA")</f>
        <v>NA</v>
      </c>
      <c r="BF53" s="82" t="str">
        <f>IF(DATA!CF56&gt;0,(DATA!CF56/DATA!BS56)*100,"NA")</f>
        <v>NA</v>
      </c>
      <c r="BG53" s="82" t="str">
        <f>IF(DATA!CG56&gt;0,(DATA!CG56/DATA!BT56)*100,"NA")</f>
        <v>NA</v>
      </c>
      <c r="BH53" s="82" t="str">
        <f>IF(DATA!CH56&gt;0,(DATA!CH56/DATA!BU56)*100,"NA")</f>
        <v>NA</v>
      </c>
      <c r="BI53" s="82" t="str">
        <f>IF(DATA!CI56&gt;0,(DATA!CI56/DATA!BV56)*100,"NA")</f>
        <v>NA</v>
      </c>
      <c r="BJ53" s="82" t="str">
        <f>IF(DATA!CJ56&gt;0,(DATA!CJ56/DATA!BW56)*100,"NA")</f>
        <v>NA</v>
      </c>
      <c r="BK53" s="82" t="str">
        <f>IF(DATA!CK56&gt;0,(DATA!CK56/DATA!BX56)*100,"NA")</f>
        <v>NA</v>
      </c>
      <c r="BL53" s="82" t="str">
        <f>IF(DATA!CL56&gt;0,(DATA!CL56/DATA!BY56)*100,"NA")</f>
        <v>NA</v>
      </c>
      <c r="BM53" s="82" t="str">
        <f>IF(DATA!CM56&gt;0,(DATA!CM56/DATA!BZ56)*100,"NA")</f>
        <v>NA</v>
      </c>
      <c r="BN53" s="82" t="str">
        <f>IF(DATA!CN56&gt;0,(DATA!CN56/DATA!CA56)*100,"NA")</f>
        <v>NA</v>
      </c>
      <c r="BO53" s="57">
        <f>(DATA!CO56/DATA!O56)*100</f>
        <v>1.2295081967213115</v>
      </c>
      <c r="BP53" s="81">
        <f>(DATA!CP56/DATA!P56)*100</f>
        <v>2</v>
      </c>
      <c r="BQ53" s="81">
        <f>(DATA!CQ56/DATA!Q56)*100</f>
        <v>2.0920502092050208</v>
      </c>
      <c r="BR53" s="81">
        <f>(DATA!CR56/DATA!R56)*100</f>
        <v>2.5547445255474455</v>
      </c>
      <c r="BS53" s="81">
        <f>(DATA!CS56/DATA!S56)*100</f>
        <v>3.1818181818181817</v>
      </c>
      <c r="BT53" s="81">
        <f>(DATA!CT56/DATA!T56)*100</f>
        <v>1.984126984126984</v>
      </c>
      <c r="BU53" s="81">
        <f>(DATA!CU56/DATA!U56)*100</f>
        <v>3.0042918454935621</v>
      </c>
      <c r="BV53" s="81">
        <f>(DATA!CV56/DATA!V56)*100</f>
        <v>2.5821596244131455</v>
      </c>
      <c r="BW53" s="81">
        <f>(DATA!CW56/DATA!W56)*100</f>
        <v>3.2710280373831773</v>
      </c>
      <c r="BX53" s="81">
        <f>(DATA!CX56/DATA!X56)*100</f>
        <v>3.3663366336633667</v>
      </c>
      <c r="BY53" s="81">
        <f>(DATA!CY56/DATA!Y56)*100</f>
        <v>3.4412955465587043</v>
      </c>
      <c r="BZ53" s="81">
        <f>(DATA!CZ56/DATA!Z56)*100</f>
        <v>4.1493775933609953</v>
      </c>
      <c r="CA53" s="81">
        <f>(DATA!DA56/DATA!AA56)*100</f>
        <v>5.078125</v>
      </c>
      <c r="CB53" s="57">
        <f>(DATA!DB56/DATA!O56)*100</f>
        <v>0</v>
      </c>
      <c r="CC53" s="81">
        <f>(DATA!DC56/DATA!P56)*100</f>
        <v>0</v>
      </c>
      <c r="CD53" s="81">
        <f>(DATA!DD56/DATA!Q56)*100</f>
        <v>0</v>
      </c>
      <c r="CE53" s="81">
        <f>(DATA!DE56/DATA!R56)*100</f>
        <v>0</v>
      </c>
      <c r="CF53" s="81">
        <f>(DATA!DF56/DATA!S56)*100</f>
        <v>0</v>
      </c>
      <c r="CG53" s="81">
        <f>(DATA!DG56/DATA!T56)*100</f>
        <v>0</v>
      </c>
      <c r="CH53" s="81">
        <f>(DATA!DH56/DATA!U56)*100</f>
        <v>0</v>
      </c>
      <c r="CI53" s="81">
        <f>(DATA!DI56/DATA!V56)*100</f>
        <v>0</v>
      </c>
      <c r="CJ53" s="81">
        <f>(DATA!DJ56/DATA!W56)*100</f>
        <v>0</v>
      </c>
      <c r="CK53" s="81">
        <f>(DATA!DK56/DATA!X56)*100</f>
        <v>0.19801980198019803</v>
      </c>
      <c r="CL53" s="81">
        <f>(DATA!DL56/DATA!Y56)*100</f>
        <v>0</v>
      </c>
      <c r="CM53" s="81">
        <f>(DATA!DM56/DATA!Z56)*100</f>
        <v>0.2074688796680498</v>
      </c>
      <c r="CN53" s="81">
        <f>(DATA!DN56/DATA!AA56)*100</f>
        <v>0.390625</v>
      </c>
      <c r="CO53" s="57">
        <f>(DATA!DO56/DATA!O56)*100</f>
        <v>0.81967213114754101</v>
      </c>
      <c r="CP53" s="81">
        <f>(DATA!DP56/DATA!P56)*100</f>
        <v>0.8</v>
      </c>
      <c r="CQ53" s="81">
        <f>(DATA!DQ56/DATA!Q56)*100</f>
        <v>1.2552301255230125</v>
      </c>
      <c r="CR53" s="81">
        <f>(DATA!DR56/DATA!R56)*100</f>
        <v>1.0948905109489051</v>
      </c>
      <c r="CS53" s="81">
        <f>(DATA!DS56/DATA!S56)*100</f>
        <v>0.90909090909090906</v>
      </c>
      <c r="CT53" s="81">
        <f>(DATA!DT56/DATA!T56)*100</f>
        <v>3.1746031746031744</v>
      </c>
      <c r="CU53" s="81">
        <f>(DATA!DU56/DATA!U56)*100</f>
        <v>3.4334763948497855</v>
      </c>
      <c r="CV53" s="81">
        <f>(DATA!DV56/DATA!V56)*100</f>
        <v>2.112676056338028</v>
      </c>
      <c r="CW53" s="81">
        <f>(DATA!DW56/DATA!W56)*100</f>
        <v>1.8691588785046727</v>
      </c>
      <c r="CX53" s="81">
        <f>(DATA!DX56/DATA!X56)*100</f>
        <v>1.5841584158415842</v>
      </c>
      <c r="CY53" s="81">
        <f>(DATA!DY56/DATA!Y56)*100</f>
        <v>3.2388663967611335</v>
      </c>
      <c r="CZ53" s="81">
        <f>(DATA!DZ56/DATA!Z56)*100</f>
        <v>2.0746887966804977</v>
      </c>
      <c r="DA53" s="81">
        <f>(DATA!EA56/DATA!AA56)*100</f>
        <v>3.125</v>
      </c>
      <c r="DB53" s="64">
        <f t="shared" ref="DB53:DB62" si="74">+O53+B53</f>
        <v>100</v>
      </c>
      <c r="DC53" s="83">
        <f t="shared" ref="DC53:DC62" si="75">+P53+C53</f>
        <v>100</v>
      </c>
      <c r="DD53" s="83">
        <f t="shared" ref="DD53:DD62" si="76">+Q53+D53</f>
        <v>100</v>
      </c>
      <c r="DE53" s="83">
        <f t="shared" ref="DE53:DE62" si="77">+R53+E53</f>
        <v>100</v>
      </c>
      <c r="DF53" s="83">
        <f t="shared" ref="DF53:DF62" si="78">+S53+F53</f>
        <v>100</v>
      </c>
      <c r="DG53" s="83">
        <f t="shared" ref="DG53:DG62" si="79">+T53+G53</f>
        <v>100</v>
      </c>
      <c r="DH53" s="83">
        <f t="shared" ref="DH53:DH62" si="80">+U53+H53</f>
        <v>100</v>
      </c>
      <c r="DI53" s="83">
        <f t="shared" ref="DI53:DI62" si="81">+V53+I53</f>
        <v>100</v>
      </c>
      <c r="DJ53" s="83">
        <f t="shared" ref="DJ53:DJ62" si="82">+W53+J53</f>
        <v>100</v>
      </c>
      <c r="DK53" s="83">
        <f t="shared" ref="DK53:DK62" si="83">+X53+K53</f>
        <v>100</v>
      </c>
      <c r="DL53" s="83">
        <f t="shared" ref="DL53:DL62" si="84">+Y53+L53</f>
        <v>100</v>
      </c>
      <c r="DM53" s="83">
        <f t="shared" ref="DM53:DN62" si="85">+Z53+M53</f>
        <v>100</v>
      </c>
      <c r="DN53" s="83">
        <f t="shared" si="85"/>
        <v>100</v>
      </c>
      <c r="DO53" s="64">
        <f t="shared" ref="DO53:EA57" si="86">+AB53+AO53+BO53+CB53+CO53</f>
        <v>100.00000000000001</v>
      </c>
      <c r="DP53" s="83">
        <f t="shared" si="86"/>
        <v>100</v>
      </c>
      <c r="DQ53" s="83">
        <f t="shared" si="86"/>
        <v>100.00000000000001</v>
      </c>
      <c r="DR53" s="83">
        <f t="shared" si="86"/>
        <v>100.00000000000001</v>
      </c>
      <c r="DS53" s="83">
        <f t="shared" si="86"/>
        <v>100</v>
      </c>
      <c r="DT53" s="83">
        <f t="shared" si="86"/>
        <v>100</v>
      </c>
      <c r="DU53" s="83">
        <f t="shared" si="86"/>
        <v>100.00000000000001</v>
      </c>
      <c r="DV53" s="83">
        <f t="shared" si="86"/>
        <v>100.00000000000001</v>
      </c>
      <c r="DW53" s="83">
        <f t="shared" si="86"/>
        <v>100.00000000000001</v>
      </c>
      <c r="DX53" s="83">
        <f t="shared" si="86"/>
        <v>100</v>
      </c>
      <c r="DY53" s="83">
        <f t="shared" si="86"/>
        <v>100.00000000000001</v>
      </c>
      <c r="DZ53" s="83">
        <f t="shared" si="86"/>
        <v>100</v>
      </c>
      <c r="EA53" s="83">
        <f t="shared" si="86"/>
        <v>100</v>
      </c>
    </row>
    <row r="54" spans="1:131">
      <c r="A54" s="80" t="str">
        <f>+DATA!A57</f>
        <v>Maine</v>
      </c>
      <c r="B54" s="81">
        <f>(DATA!AB57/DATA!B57)*100</f>
        <v>72.131147540983605</v>
      </c>
      <c r="C54" s="81">
        <f>(DATA!AC57/DATA!C57)*100</f>
        <v>70</v>
      </c>
      <c r="D54" s="81">
        <f>(DATA!AD57/DATA!D57)*100</f>
        <v>69.230769230769226</v>
      </c>
      <c r="E54" s="81">
        <f>(DATA!AE57/DATA!E57)*100</f>
        <v>69.354838709677423</v>
      </c>
      <c r="F54" s="81">
        <f>(DATA!AF57/DATA!F57)*100</f>
        <v>56.428571428571431</v>
      </c>
      <c r="G54" s="81">
        <f>(DATA!AG57/DATA!G57)*100</f>
        <v>59.051724137931039</v>
      </c>
      <c r="H54" s="81">
        <f>(DATA!AH57/DATA!H57)*100</f>
        <v>58.82352941176471</v>
      </c>
      <c r="I54" s="81">
        <f>(DATA!AI57/DATA!I57)*100</f>
        <v>55.737704918032783</v>
      </c>
      <c r="J54" s="81">
        <f>(DATA!AJ57/DATA!J57)*100</f>
        <v>58.558558558558559</v>
      </c>
      <c r="K54" s="81">
        <f>(DATA!AK57/DATA!K57)*100</f>
        <v>57.522123893805308</v>
      </c>
      <c r="L54" s="81">
        <f>(DATA!AL57/DATA!L57)*100</f>
        <v>56.25</v>
      </c>
      <c r="M54" s="81">
        <f>(DATA!AM57/DATA!M57)*100</f>
        <v>51.813471502590666</v>
      </c>
      <c r="N54" s="81">
        <f>(DATA!AN57/DATA!N57)*100</f>
        <v>50.761421319796952</v>
      </c>
      <c r="O54" s="57">
        <f>(DATA!AO57/DATA!B57)*100</f>
        <v>27.868852459016392</v>
      </c>
      <c r="P54" s="58">
        <f>(DATA!AP57/DATA!C57)*100</f>
        <v>30</v>
      </c>
      <c r="Q54" s="58">
        <f>(DATA!AQ57/DATA!D57)*100</f>
        <v>30.76923076923077</v>
      </c>
      <c r="R54" s="58">
        <f>(DATA!AR57/DATA!E57)*100</f>
        <v>30.64516129032258</v>
      </c>
      <c r="S54" s="58">
        <f>(DATA!AS57/DATA!F57)*100</f>
        <v>43.571428571428569</v>
      </c>
      <c r="T54" s="58">
        <f>(DATA!AT57/DATA!G57)*100</f>
        <v>40.948275862068968</v>
      </c>
      <c r="U54" s="58">
        <f>(DATA!AU57/DATA!H57)*100</f>
        <v>41.17647058823529</v>
      </c>
      <c r="V54" s="58">
        <f>(DATA!AV57/DATA!I57)*100</f>
        <v>44.26229508196721</v>
      </c>
      <c r="W54" s="58">
        <f>(DATA!AW57/DATA!J57)*100</f>
        <v>41.441441441441441</v>
      </c>
      <c r="X54" s="58">
        <f>(DATA!AX57/DATA!K57)*100</f>
        <v>42.477876106194692</v>
      </c>
      <c r="Y54" s="58">
        <f>(DATA!AY57/DATA!L57)*100</f>
        <v>43.75</v>
      </c>
      <c r="Z54" s="58">
        <f>(DATA!AZ57/DATA!M57)*100</f>
        <v>48.186528497409327</v>
      </c>
      <c r="AA54" s="58">
        <f>(DATA!BA57/DATA!N57)*100</f>
        <v>49.238578680203041</v>
      </c>
      <c r="AB54" s="57">
        <f>(DATA!BB57/DATA!O57)*100</f>
        <v>99.016393442622956</v>
      </c>
      <c r="AC54" s="58">
        <f>(DATA!BC57/DATA!P57)*100</f>
        <v>99.642857142857139</v>
      </c>
      <c r="AD54" s="58">
        <f>(DATA!BD57/DATA!Q57)*100</f>
        <v>100</v>
      </c>
      <c r="AE54" s="58">
        <f>(DATA!BE57/DATA!R57)*100</f>
        <v>97.551020408163268</v>
      </c>
      <c r="AF54" s="58">
        <f>(DATA!BF57/DATA!S57)*100</f>
        <v>97.090909090909093</v>
      </c>
      <c r="AG54" s="58">
        <f>(DATA!BG57/DATA!T57)*100</f>
        <v>98.206278026905821</v>
      </c>
      <c r="AH54" s="58">
        <f>(DATA!BH57/DATA!U57)*100</f>
        <v>99.230769230769226</v>
      </c>
      <c r="AI54" s="58">
        <f>(DATA!BI57/DATA!V57)*100</f>
        <v>99.130434782608702</v>
      </c>
      <c r="AJ54" s="58">
        <f>(DATA!BJ57/DATA!W57)*100</f>
        <v>99.047619047619051</v>
      </c>
      <c r="AK54" s="58">
        <f>(DATA!BK57/DATA!X57)*100</f>
        <v>98.148148148148152</v>
      </c>
      <c r="AL54" s="58">
        <f>(DATA!BL57/DATA!Y57)*100</f>
        <v>96.103896103896105</v>
      </c>
      <c r="AM54" s="58">
        <f>(DATA!BM57/DATA!Z57)*100</f>
        <v>98.378378378378386</v>
      </c>
      <c r="AN54" s="58">
        <f>(DATA!BN57/DATA!AA57)*100</f>
        <v>97.802197802197796</v>
      </c>
      <c r="AO54" s="57">
        <f>(DATA!BO57/DATA!O57)*100</f>
        <v>0.32786885245901637</v>
      </c>
      <c r="AP54" s="81">
        <f>(DATA!BP57/DATA!P57)*100</f>
        <v>0</v>
      </c>
      <c r="AQ54" s="81">
        <f>(DATA!BQ57/DATA!Q57)*100</f>
        <v>0</v>
      </c>
      <c r="AR54" s="81">
        <f>(DATA!BR57/DATA!R57)*100</f>
        <v>0.40816326530612246</v>
      </c>
      <c r="AS54" s="81">
        <f>(DATA!BS57/DATA!S57)*100</f>
        <v>0.72727272727272729</v>
      </c>
      <c r="AT54" s="81">
        <f>(DATA!BT57/DATA!T57)*100</f>
        <v>0</v>
      </c>
      <c r="AU54" s="81">
        <f>(DATA!BU57/DATA!U57)*100</f>
        <v>0</v>
      </c>
      <c r="AV54" s="81">
        <f>(DATA!BV57/DATA!V57)*100</f>
        <v>0</v>
      </c>
      <c r="AW54" s="81">
        <f>(DATA!BW57/DATA!W57)*100</f>
        <v>0</v>
      </c>
      <c r="AX54" s="81">
        <f>(DATA!BX57/DATA!X57)*100</f>
        <v>0</v>
      </c>
      <c r="AY54" s="81">
        <f>(DATA!BY57/DATA!Y57)*100</f>
        <v>2.5974025974025974</v>
      </c>
      <c r="AZ54" s="81">
        <f>(DATA!BZ57/DATA!Z57)*100</f>
        <v>1.0810810810810811</v>
      </c>
      <c r="BA54" s="81">
        <f>(DATA!CA57/DATA!AA57)*100</f>
        <v>0.5494505494505495</v>
      </c>
      <c r="BB54" s="62" t="str">
        <f>IF(DATA!CB57&gt;0,(DATA!CB57/DATA!BO57)*100,"NA")</f>
        <v>NA</v>
      </c>
      <c r="BC54" s="82" t="str">
        <f>IF(DATA!CC57&gt;0,(DATA!CC57/DATA!BP57)*100,"NA")</f>
        <v>NA</v>
      </c>
      <c r="BD54" s="82" t="str">
        <f>IF(DATA!CD57&gt;0,(DATA!CD57/DATA!BQ57)*100,"NA")</f>
        <v>NA</v>
      </c>
      <c r="BE54" s="82" t="str">
        <f>IF(DATA!CE57&gt;0,(DATA!CE57/DATA!BR57)*100,"NA")</f>
        <v>NA</v>
      </c>
      <c r="BF54" s="82" t="str">
        <f>IF(DATA!CF57&gt;0,(DATA!CF57/DATA!BS57)*100,"NA")</f>
        <v>NA</v>
      </c>
      <c r="BG54" s="82" t="str">
        <f>IF(DATA!CG57&gt;0,(DATA!CG57/DATA!BT57)*100,"NA")</f>
        <v>NA</v>
      </c>
      <c r="BH54" s="82" t="str">
        <f>IF(DATA!CH57&gt;0,(DATA!CH57/DATA!BU57)*100,"NA")</f>
        <v>NA</v>
      </c>
      <c r="BI54" s="82" t="str">
        <f>IF(DATA!CI57&gt;0,(DATA!CI57/DATA!BV57)*100,"NA")</f>
        <v>NA</v>
      </c>
      <c r="BJ54" s="82" t="str">
        <f>IF(DATA!CJ57&gt;0,(DATA!CJ57/DATA!BW57)*100,"NA")</f>
        <v>NA</v>
      </c>
      <c r="BK54" s="82" t="str">
        <f>IF(DATA!CK57&gt;0,(DATA!CK57/DATA!BX57)*100,"NA")</f>
        <v>NA</v>
      </c>
      <c r="BL54" s="82" t="str">
        <f>IF(DATA!CL57&gt;0,(DATA!CL57/DATA!BY57)*100,"NA")</f>
        <v>NA</v>
      </c>
      <c r="BM54" s="82" t="str">
        <f>IF(DATA!CM57&gt;0,(DATA!CM57/DATA!BZ57)*100,"NA")</f>
        <v>NA</v>
      </c>
      <c r="BN54" s="82" t="str">
        <f>IF(DATA!CN57&gt;0,(DATA!CN57/DATA!CA57)*100,"NA")</f>
        <v>NA</v>
      </c>
      <c r="BO54" s="57">
        <f>(DATA!CO57/DATA!O57)*100</f>
        <v>0.65573770491803274</v>
      </c>
      <c r="BP54" s="81">
        <f>(DATA!CP57/DATA!P57)*100</f>
        <v>0.35714285714285715</v>
      </c>
      <c r="BQ54" s="81">
        <f>(DATA!CQ57/DATA!Q57)*100</f>
        <v>0</v>
      </c>
      <c r="BR54" s="81">
        <f>(DATA!CR57/DATA!R57)*100</f>
        <v>0.40816326530612246</v>
      </c>
      <c r="BS54" s="81">
        <f>(DATA!CS57/DATA!S57)*100</f>
        <v>0.72727272727272729</v>
      </c>
      <c r="BT54" s="81">
        <f>(DATA!CT57/DATA!T57)*100</f>
        <v>0.44843049327354262</v>
      </c>
      <c r="BU54" s="81">
        <f>(DATA!CU57/DATA!U57)*100</f>
        <v>0</v>
      </c>
      <c r="BV54" s="81">
        <f>(DATA!CV57/DATA!V57)*100</f>
        <v>0</v>
      </c>
      <c r="BW54" s="81">
        <f>(DATA!CW57/DATA!W57)*100</f>
        <v>0.95238095238095244</v>
      </c>
      <c r="BX54" s="81">
        <f>(DATA!CX57/DATA!X57)*100</f>
        <v>0</v>
      </c>
      <c r="BY54" s="81">
        <f>(DATA!CY57/DATA!Y57)*100</f>
        <v>0</v>
      </c>
      <c r="BZ54" s="81">
        <f>(DATA!CZ57/DATA!Z57)*100</f>
        <v>0</v>
      </c>
      <c r="CA54" s="81">
        <f>(DATA!DA57/DATA!AA57)*100</f>
        <v>1.098901098901099</v>
      </c>
      <c r="CB54" s="57">
        <f>(DATA!DB57/DATA!O57)*100</f>
        <v>0</v>
      </c>
      <c r="CC54" s="81">
        <f>(DATA!DC57/DATA!P57)*100</f>
        <v>0</v>
      </c>
      <c r="CD54" s="81">
        <f>(DATA!DD57/DATA!Q57)*100</f>
        <v>0</v>
      </c>
      <c r="CE54" s="81">
        <f>(DATA!DE57/DATA!R57)*100</f>
        <v>0</v>
      </c>
      <c r="CF54" s="81">
        <f>(DATA!DF57/DATA!S57)*100</f>
        <v>0</v>
      </c>
      <c r="CG54" s="81">
        <f>(DATA!DG57/DATA!T57)*100</f>
        <v>0</v>
      </c>
      <c r="CH54" s="81">
        <f>(DATA!DH57/DATA!U57)*100</f>
        <v>0</v>
      </c>
      <c r="CI54" s="81">
        <f>(DATA!DI57/DATA!V57)*100</f>
        <v>0</v>
      </c>
      <c r="CJ54" s="81">
        <f>(DATA!DJ57/DATA!W57)*100</f>
        <v>0</v>
      </c>
      <c r="CK54" s="81">
        <f>(DATA!DK57/DATA!X57)*100</f>
        <v>0</v>
      </c>
      <c r="CL54" s="81">
        <f>(DATA!DL57/DATA!Y57)*100</f>
        <v>0</v>
      </c>
      <c r="CM54" s="81">
        <f>(DATA!DM57/DATA!Z57)*100</f>
        <v>0.54054054054054057</v>
      </c>
      <c r="CN54" s="81">
        <f>(DATA!DN57/DATA!AA57)*100</f>
        <v>0.5494505494505495</v>
      </c>
      <c r="CO54" s="57">
        <f>(DATA!DO57/DATA!O57)*100</f>
        <v>0</v>
      </c>
      <c r="CP54" s="81">
        <f>(DATA!DP57/DATA!P57)*100</f>
        <v>0</v>
      </c>
      <c r="CQ54" s="81">
        <f>(DATA!DQ57/DATA!Q57)*100</f>
        <v>0</v>
      </c>
      <c r="CR54" s="81">
        <f>(DATA!DR57/DATA!R57)*100</f>
        <v>1.6326530612244898</v>
      </c>
      <c r="CS54" s="81">
        <f>(DATA!DS57/DATA!S57)*100</f>
        <v>1.4545454545454546</v>
      </c>
      <c r="CT54" s="81">
        <f>(DATA!DT57/DATA!T57)*100</f>
        <v>1.3452914798206279</v>
      </c>
      <c r="CU54" s="81">
        <f>(DATA!DU57/DATA!U57)*100</f>
        <v>0.76923076923076927</v>
      </c>
      <c r="CV54" s="81">
        <f>(DATA!DV57/DATA!V57)*100</f>
        <v>0.86956521739130432</v>
      </c>
      <c r="CW54" s="81">
        <f>(DATA!DW57/DATA!W57)*100</f>
        <v>0</v>
      </c>
      <c r="CX54" s="81">
        <f>(DATA!DX57/DATA!X57)*100</f>
        <v>1.8518518518518516</v>
      </c>
      <c r="CY54" s="81">
        <f>(DATA!DY57/DATA!Y57)*100</f>
        <v>1.2987012987012987</v>
      </c>
      <c r="CZ54" s="81">
        <f>(DATA!DZ57/DATA!Z57)*100</f>
        <v>0</v>
      </c>
      <c r="DA54" s="81">
        <f>(DATA!EA57/DATA!AA57)*100</f>
        <v>0</v>
      </c>
      <c r="DB54" s="64">
        <f t="shared" si="74"/>
        <v>100</v>
      </c>
      <c r="DC54" s="83">
        <f t="shared" si="75"/>
        <v>100</v>
      </c>
      <c r="DD54" s="83">
        <f t="shared" si="76"/>
        <v>100</v>
      </c>
      <c r="DE54" s="83">
        <f t="shared" si="77"/>
        <v>100</v>
      </c>
      <c r="DF54" s="83">
        <f t="shared" si="78"/>
        <v>100</v>
      </c>
      <c r="DG54" s="83">
        <f t="shared" si="79"/>
        <v>100</v>
      </c>
      <c r="DH54" s="83">
        <f t="shared" si="80"/>
        <v>100</v>
      </c>
      <c r="DI54" s="83">
        <f t="shared" si="81"/>
        <v>100</v>
      </c>
      <c r="DJ54" s="83">
        <f t="shared" si="82"/>
        <v>100</v>
      </c>
      <c r="DK54" s="83">
        <f t="shared" si="83"/>
        <v>100</v>
      </c>
      <c r="DL54" s="83">
        <f t="shared" si="84"/>
        <v>100</v>
      </c>
      <c r="DM54" s="83">
        <f t="shared" si="85"/>
        <v>100</v>
      </c>
      <c r="DN54" s="83">
        <f t="shared" si="85"/>
        <v>100</v>
      </c>
      <c r="DO54" s="64">
        <f t="shared" si="86"/>
        <v>100.00000000000001</v>
      </c>
      <c r="DP54" s="83">
        <f t="shared" si="86"/>
        <v>100</v>
      </c>
      <c r="DQ54" s="83">
        <f t="shared" si="86"/>
        <v>100</v>
      </c>
      <c r="DR54" s="83">
        <f t="shared" si="86"/>
        <v>100.00000000000001</v>
      </c>
      <c r="DS54" s="83">
        <f t="shared" si="86"/>
        <v>100.00000000000001</v>
      </c>
      <c r="DT54" s="83">
        <f t="shared" si="86"/>
        <v>100</v>
      </c>
      <c r="DU54" s="83">
        <f t="shared" si="86"/>
        <v>100</v>
      </c>
      <c r="DV54" s="83">
        <f t="shared" si="86"/>
        <v>100</v>
      </c>
      <c r="DW54" s="83">
        <f t="shared" si="86"/>
        <v>100</v>
      </c>
      <c r="DX54" s="83">
        <f t="shared" si="86"/>
        <v>100</v>
      </c>
      <c r="DY54" s="83">
        <f t="shared" si="86"/>
        <v>100</v>
      </c>
      <c r="DZ54" s="83">
        <f t="shared" si="86"/>
        <v>100.00000000000001</v>
      </c>
      <c r="EA54" s="83">
        <f t="shared" si="86"/>
        <v>100</v>
      </c>
    </row>
    <row r="55" spans="1:131">
      <c r="A55" s="80" t="str">
        <f>+DATA!A58</f>
        <v>Massachusetts</v>
      </c>
      <c r="B55" s="81">
        <f>(DATA!AB58/DATA!B58)*100</f>
        <v>67.209775967413449</v>
      </c>
      <c r="C55" s="81">
        <f>(DATA!AC58/DATA!C58)*100</f>
        <v>63.404255319148938</v>
      </c>
      <c r="D55" s="81">
        <f>(DATA!AD58/DATA!D58)*100</f>
        <v>58.941605839416056</v>
      </c>
      <c r="E55" s="81">
        <f>(DATA!AE58/DATA!E58)*100</f>
        <v>57.385398981324279</v>
      </c>
      <c r="F55" s="81">
        <f>(DATA!AF58/DATA!F58)*100</f>
        <v>53.333333333333336</v>
      </c>
      <c r="G55" s="81">
        <f>(DATA!AG58/DATA!G58)*100</f>
        <v>47.294117647058826</v>
      </c>
      <c r="H55" s="81">
        <f>(DATA!AH58/DATA!H58)*100</f>
        <v>49.165596919127083</v>
      </c>
      <c r="I55" s="81">
        <f>(DATA!AI58/DATA!I58)*100</f>
        <v>47.427293064876956</v>
      </c>
      <c r="J55" s="81">
        <f>(DATA!AJ58/DATA!J58)*100</f>
        <v>45.031055900621119</v>
      </c>
      <c r="K55" s="81">
        <f>(DATA!AK58/DATA!K58)*100</f>
        <v>44.930875576036868</v>
      </c>
      <c r="L55" s="81">
        <f>(DATA!AL58/DATA!L58)*100</f>
        <v>43.225331369661269</v>
      </c>
      <c r="M55" s="81">
        <f>(DATA!AM58/DATA!M58)*100</f>
        <v>41.860465116279073</v>
      </c>
      <c r="N55" s="81">
        <f>(DATA!AN58/DATA!N58)*100</f>
        <v>41.435562805872756</v>
      </c>
      <c r="O55" s="57">
        <f>(DATA!AO58/DATA!B58)*100</f>
        <v>32.790224032586558</v>
      </c>
      <c r="P55" s="58">
        <f>(DATA!AP58/DATA!C58)*100</f>
        <v>36.595744680851062</v>
      </c>
      <c r="Q55" s="58">
        <f>(DATA!AQ58/DATA!D58)*100</f>
        <v>41.058394160583944</v>
      </c>
      <c r="R55" s="58">
        <f>(DATA!AR58/DATA!E58)*100</f>
        <v>42.614601018675721</v>
      </c>
      <c r="S55" s="58">
        <f>(DATA!AS58/DATA!F58)*100</f>
        <v>46.666666666666664</v>
      </c>
      <c r="T55" s="58">
        <f>(DATA!AT58/DATA!G58)*100</f>
        <v>52.705882352941181</v>
      </c>
      <c r="U55" s="58">
        <f>(DATA!AU58/DATA!H58)*100</f>
        <v>50.834403080872917</v>
      </c>
      <c r="V55" s="58">
        <f>(DATA!AV58/DATA!I58)*100</f>
        <v>52.572706935123051</v>
      </c>
      <c r="W55" s="58">
        <f>(DATA!AW58/DATA!J58)*100</f>
        <v>54.968944099378881</v>
      </c>
      <c r="X55" s="58">
        <f>(DATA!AX58/DATA!K58)*100</f>
        <v>55.069124423963132</v>
      </c>
      <c r="Y55" s="58">
        <f>(DATA!AY58/DATA!L58)*100</f>
        <v>56.774668630338731</v>
      </c>
      <c r="Z55" s="58">
        <f>(DATA!AZ58/DATA!M58)*100</f>
        <v>58.139534883720934</v>
      </c>
      <c r="AA55" s="58">
        <f>(DATA!BA58/DATA!N58)*100</f>
        <v>58.564437194127237</v>
      </c>
      <c r="AB55" s="57">
        <f>(DATA!BB58/DATA!O58)*100</f>
        <v>89.81670061099797</v>
      </c>
      <c r="AC55" s="58">
        <f>(DATA!BC58/DATA!P58)*100</f>
        <v>91.89765458422174</v>
      </c>
      <c r="AD55" s="58">
        <f>(DATA!BD58/DATA!Q58)*100</f>
        <v>86.055045871559628</v>
      </c>
      <c r="AE55" s="58">
        <f>(DATA!BE58/DATA!R58)*100</f>
        <v>87.030716723549489</v>
      </c>
      <c r="AF55" s="58">
        <f>(DATA!BF58/DATA!S58)*100</f>
        <v>87.901990811638584</v>
      </c>
      <c r="AG55" s="58">
        <f>(DATA!BG58/DATA!T58)*100</f>
        <v>87.813620071684582</v>
      </c>
      <c r="AH55" s="58">
        <f>(DATA!BH58/DATA!U58)*100</f>
        <v>88.341968911917107</v>
      </c>
      <c r="AI55" s="58">
        <f>(DATA!BI58/DATA!V58)*100</f>
        <v>87.757437070938209</v>
      </c>
      <c r="AJ55" s="58">
        <f>(DATA!BJ58/DATA!W58)*100</f>
        <v>88.025210084033617</v>
      </c>
      <c r="AK55" s="58">
        <f>(DATA!BK58/DATA!X58)*100</f>
        <v>86.777513855898661</v>
      </c>
      <c r="AL55" s="58">
        <f>(DATA!BL58/DATA!Y58)*100</f>
        <v>85.038167938931295</v>
      </c>
      <c r="AM55" s="58">
        <f>(DATA!BM58/DATA!Z58)*100</f>
        <v>86.11346316680779</v>
      </c>
      <c r="AN55" s="58">
        <f>(DATA!BN58/DATA!AA58)*100</f>
        <v>85.008237232289957</v>
      </c>
      <c r="AO55" s="57">
        <f>(DATA!BO58/DATA!O58)*100</f>
        <v>7.7393075356415473</v>
      </c>
      <c r="AP55" s="81">
        <f>(DATA!BP58/DATA!P58)*100</f>
        <v>6.3965884861407254</v>
      </c>
      <c r="AQ55" s="81">
        <f>(DATA!BQ58/DATA!Q58)*100</f>
        <v>8.9908256880733948</v>
      </c>
      <c r="AR55" s="81">
        <f>(DATA!BR58/DATA!R58)*100</f>
        <v>9.5563139931740615</v>
      </c>
      <c r="AS55" s="81">
        <f>(DATA!BS58/DATA!S58)*100</f>
        <v>7.8101071975497707</v>
      </c>
      <c r="AT55" s="81">
        <f>(DATA!BT58/DATA!T58)*100</f>
        <v>6.5710872162485074</v>
      </c>
      <c r="AU55" s="81">
        <f>(DATA!BU58/DATA!U58)*100</f>
        <v>7.3834196891191706</v>
      </c>
      <c r="AV55" s="81">
        <f>(DATA!BV58/DATA!V58)*100</f>
        <v>6.6361556064073222</v>
      </c>
      <c r="AW55" s="81">
        <f>(DATA!BW58/DATA!W58)*100</f>
        <v>6.1974789915966388</v>
      </c>
      <c r="AX55" s="81">
        <f>(DATA!BX58/DATA!X58)*100</f>
        <v>5.6215360253364999</v>
      </c>
      <c r="AY55" s="81">
        <f>(DATA!BY58/DATA!Y58)*100</f>
        <v>6.0305343511450378</v>
      </c>
      <c r="AZ55" s="81">
        <f>(DATA!BZ58/DATA!Z58)*100</f>
        <v>5.6731583403895005</v>
      </c>
      <c r="BA55" s="81">
        <f>(DATA!CA58/DATA!AA58)*100</f>
        <v>6.0131795716639207</v>
      </c>
      <c r="BB55" s="62" t="str">
        <f>IF(DATA!CB58&gt;0,(DATA!CB58/DATA!BO58)*100,"NA")</f>
        <v>NA</v>
      </c>
      <c r="BC55" s="82" t="str">
        <f>IF(DATA!CC58&gt;0,(DATA!CC58/DATA!BP58)*100,"NA")</f>
        <v>NA</v>
      </c>
      <c r="BD55" s="82" t="str">
        <f>IF(DATA!CD58&gt;0,(DATA!CD58/DATA!BQ58)*100,"NA")</f>
        <v>NA</v>
      </c>
      <c r="BE55" s="82" t="str">
        <f>IF(DATA!CE58&gt;0,(DATA!CE58/DATA!BR58)*100,"NA")</f>
        <v>NA</v>
      </c>
      <c r="BF55" s="82" t="str">
        <f>IF(DATA!CF58&gt;0,(DATA!CF58/DATA!BS58)*100,"NA")</f>
        <v>NA</v>
      </c>
      <c r="BG55" s="82" t="str">
        <f>IF(DATA!CG58&gt;0,(DATA!CG58/DATA!BT58)*100,"NA")</f>
        <v>NA</v>
      </c>
      <c r="BH55" s="82" t="str">
        <f>IF(DATA!CH58&gt;0,(DATA!CH58/DATA!BU58)*100,"NA")</f>
        <v>NA</v>
      </c>
      <c r="BI55" s="82" t="str">
        <f>IF(DATA!CI58&gt;0,(DATA!CI58/DATA!BV58)*100,"NA")</f>
        <v>NA</v>
      </c>
      <c r="BJ55" s="82" t="str">
        <f>IF(DATA!CJ58&gt;0,(DATA!CJ58/DATA!BW58)*100,"NA")</f>
        <v>NA</v>
      </c>
      <c r="BK55" s="82" t="str">
        <f>IF(DATA!CK58&gt;0,(DATA!CK58/DATA!BX58)*100,"NA")</f>
        <v>NA</v>
      </c>
      <c r="BL55" s="82" t="str">
        <f>IF(DATA!CL58&gt;0,(DATA!CL58/DATA!BY58)*100,"NA")</f>
        <v>NA</v>
      </c>
      <c r="BM55" s="82" t="str">
        <f>IF(DATA!CM58&gt;0,(DATA!CM58/DATA!BZ58)*100,"NA")</f>
        <v>NA</v>
      </c>
      <c r="BN55" s="82" t="str">
        <f>IF(DATA!CN58&gt;0,(DATA!CN58/DATA!CA58)*100,"NA")</f>
        <v>NA</v>
      </c>
      <c r="BO55" s="57">
        <f>(DATA!CO58/DATA!O58)*100</f>
        <v>1.0183299389002036</v>
      </c>
      <c r="BP55" s="81">
        <f>(DATA!CP58/DATA!P58)*100</f>
        <v>1.279317697228145</v>
      </c>
      <c r="BQ55" s="81">
        <f>(DATA!CQ58/DATA!Q58)*100</f>
        <v>1.834862385321101</v>
      </c>
      <c r="BR55" s="81">
        <f>(DATA!CR58/DATA!R58)*100</f>
        <v>1.5358361774744027</v>
      </c>
      <c r="BS55" s="81">
        <f>(DATA!CS58/DATA!S58)*100</f>
        <v>2.2970903522205206</v>
      </c>
      <c r="BT55" s="81">
        <f>(DATA!CT58/DATA!T58)*100</f>
        <v>2.7479091995221028</v>
      </c>
      <c r="BU55" s="81">
        <f>(DATA!CU58/DATA!U58)*100</f>
        <v>1.9430051813471503</v>
      </c>
      <c r="BV55" s="81">
        <f>(DATA!CV58/DATA!V58)*100</f>
        <v>2.402745995423341</v>
      </c>
      <c r="BW55" s="81">
        <f>(DATA!CW58/DATA!W58)*100</f>
        <v>1.8907563025210083</v>
      </c>
      <c r="BX55" s="81">
        <f>(DATA!CX58/DATA!X58)*100</f>
        <v>2.771179730799683</v>
      </c>
      <c r="BY55" s="81">
        <f>(DATA!CY58/DATA!Y58)*100</f>
        <v>3.2824427480916034</v>
      </c>
      <c r="BZ55" s="81">
        <f>(DATA!CZ58/DATA!Z58)*100</f>
        <v>3.2176121930567314</v>
      </c>
      <c r="CA55" s="81">
        <f>(DATA!DA58/DATA!AA58)*100</f>
        <v>4.0362438220757824</v>
      </c>
      <c r="CB55" s="57">
        <f>(DATA!DB58/DATA!O58)*100</f>
        <v>0</v>
      </c>
      <c r="CC55" s="81">
        <f>(DATA!DC58/DATA!P58)*100</f>
        <v>0</v>
      </c>
      <c r="CD55" s="81">
        <f>(DATA!DD58/DATA!Q58)*100</f>
        <v>0</v>
      </c>
      <c r="CE55" s="81">
        <f>(DATA!DE58/DATA!R58)*100</f>
        <v>0</v>
      </c>
      <c r="CF55" s="81">
        <f>(DATA!DF58/DATA!S58)*100</f>
        <v>0</v>
      </c>
      <c r="CG55" s="81">
        <f>(DATA!DG58/DATA!T58)*100</f>
        <v>0</v>
      </c>
      <c r="CH55" s="81">
        <f>(DATA!DH58/DATA!U58)*100</f>
        <v>0</v>
      </c>
      <c r="CI55" s="81">
        <f>(DATA!DI58/DATA!V58)*100</f>
        <v>0</v>
      </c>
      <c r="CJ55" s="81">
        <f>(DATA!DJ58/DATA!W58)*100</f>
        <v>0.31512605042016806</v>
      </c>
      <c r="CK55" s="81">
        <f>(DATA!DK58/DATA!X58)*100</f>
        <v>0.87094220110847198</v>
      </c>
      <c r="CL55" s="81">
        <f>(DATA!DL58/DATA!Y58)*100</f>
        <v>1.2213740458015268</v>
      </c>
      <c r="CM55" s="81">
        <f>(DATA!DM58/DATA!Z58)*100</f>
        <v>1.4394580863674851</v>
      </c>
      <c r="CN55" s="81">
        <f>(DATA!DN58/DATA!AA58)*100</f>
        <v>0.82372322899505768</v>
      </c>
      <c r="CO55" s="57">
        <f>(DATA!DO58/DATA!O58)*100</f>
        <v>1.4256619144602851</v>
      </c>
      <c r="CP55" s="81">
        <f>(DATA!DP58/DATA!P58)*100</f>
        <v>0.42643923240938164</v>
      </c>
      <c r="CQ55" s="81">
        <f>(DATA!DQ58/DATA!Q58)*100</f>
        <v>3.1192660550458715</v>
      </c>
      <c r="CR55" s="81">
        <f>(DATA!DR58/DATA!R58)*100</f>
        <v>1.877133105802048</v>
      </c>
      <c r="CS55" s="81">
        <f>(DATA!DS58/DATA!S58)*100</f>
        <v>1.9908116385911179</v>
      </c>
      <c r="CT55" s="81">
        <f>(DATA!DT58/DATA!T58)*100</f>
        <v>2.8673835125448028</v>
      </c>
      <c r="CU55" s="81">
        <f>(DATA!DU58/DATA!U58)*100</f>
        <v>2.3316062176165802</v>
      </c>
      <c r="CV55" s="81">
        <f>(DATA!DV58/DATA!V58)*100</f>
        <v>3.2036613272311212</v>
      </c>
      <c r="CW55" s="81">
        <f>(DATA!DW58/DATA!W58)*100</f>
        <v>3.5714285714285712</v>
      </c>
      <c r="CX55" s="81">
        <f>(DATA!DX58/DATA!X58)*100</f>
        <v>3.9588281868566901</v>
      </c>
      <c r="CY55" s="81">
        <f>(DATA!DY58/DATA!Y58)*100</f>
        <v>4.4274809160305342</v>
      </c>
      <c r="CZ55" s="81">
        <f>(DATA!DZ58/DATA!Z58)*100</f>
        <v>3.5563082133784931</v>
      </c>
      <c r="DA55" s="81">
        <f>(DATA!EA58/DATA!AA58)*100</f>
        <v>4.1186161449752881</v>
      </c>
      <c r="DB55" s="64">
        <f t="shared" si="74"/>
        <v>100</v>
      </c>
      <c r="DC55" s="83">
        <f t="shared" si="75"/>
        <v>100</v>
      </c>
      <c r="DD55" s="83">
        <f t="shared" si="76"/>
        <v>100</v>
      </c>
      <c r="DE55" s="83">
        <f t="shared" si="77"/>
        <v>100</v>
      </c>
      <c r="DF55" s="83">
        <f t="shared" si="78"/>
        <v>100</v>
      </c>
      <c r="DG55" s="83">
        <f t="shared" si="79"/>
        <v>100</v>
      </c>
      <c r="DH55" s="83">
        <f t="shared" si="80"/>
        <v>100</v>
      </c>
      <c r="DI55" s="83">
        <f t="shared" si="81"/>
        <v>100</v>
      </c>
      <c r="DJ55" s="83">
        <f t="shared" si="82"/>
        <v>100</v>
      </c>
      <c r="DK55" s="83">
        <f t="shared" si="83"/>
        <v>100</v>
      </c>
      <c r="DL55" s="83">
        <f t="shared" si="84"/>
        <v>100</v>
      </c>
      <c r="DM55" s="83">
        <f t="shared" si="85"/>
        <v>100</v>
      </c>
      <c r="DN55" s="83">
        <f t="shared" si="85"/>
        <v>100</v>
      </c>
      <c r="DO55" s="64">
        <f t="shared" si="86"/>
        <v>100</v>
      </c>
      <c r="DP55" s="83">
        <f t="shared" si="86"/>
        <v>100</v>
      </c>
      <c r="DQ55" s="83">
        <f t="shared" si="86"/>
        <v>100</v>
      </c>
      <c r="DR55" s="83">
        <f t="shared" si="86"/>
        <v>100</v>
      </c>
      <c r="DS55" s="83">
        <f t="shared" si="86"/>
        <v>99.999999999999986</v>
      </c>
      <c r="DT55" s="83">
        <f t="shared" si="86"/>
        <v>99.999999999999986</v>
      </c>
      <c r="DU55" s="83">
        <f t="shared" si="86"/>
        <v>100</v>
      </c>
      <c r="DV55" s="83">
        <f t="shared" si="86"/>
        <v>100</v>
      </c>
      <c r="DW55" s="83">
        <f t="shared" si="86"/>
        <v>100</v>
      </c>
      <c r="DX55" s="83">
        <f t="shared" si="86"/>
        <v>100.00000000000001</v>
      </c>
      <c r="DY55" s="83">
        <f t="shared" si="86"/>
        <v>99.999999999999986</v>
      </c>
      <c r="DZ55" s="83">
        <f t="shared" si="86"/>
        <v>100</v>
      </c>
      <c r="EA55" s="83">
        <f t="shared" si="86"/>
        <v>100.00000000000003</v>
      </c>
    </row>
    <row r="56" spans="1:131">
      <c r="A56" s="80" t="str">
        <f>+DATA!A59</f>
        <v>New Hampshire</v>
      </c>
      <c r="B56" s="81">
        <f>(DATA!AB59/DATA!B59)*100</f>
        <v>62.871287128712872</v>
      </c>
      <c r="C56" s="81">
        <f>(DATA!AC59/DATA!C59)*100</f>
        <v>60.975609756097562</v>
      </c>
      <c r="D56" s="81">
        <f>(DATA!AD59/DATA!D59)*100</f>
        <v>58.851674641148321</v>
      </c>
      <c r="E56" s="81">
        <f>(DATA!AE59/DATA!E59)*100</f>
        <v>58.119658119658126</v>
      </c>
      <c r="F56" s="81">
        <f>(DATA!AF59/DATA!F59)*100</f>
        <v>54.744525547445257</v>
      </c>
      <c r="G56" s="81">
        <f>(DATA!AG59/DATA!G59)*100</f>
        <v>50.929368029739777</v>
      </c>
      <c r="H56" s="81">
        <f>(DATA!AH59/DATA!H59)*100</f>
        <v>49.816849816849818</v>
      </c>
      <c r="I56" s="81">
        <f>(DATA!AI59/DATA!I59)*100</f>
        <v>47.972972972972968</v>
      </c>
      <c r="J56" s="81">
        <f>(DATA!AJ59/DATA!J59)*100</f>
        <v>46.769230769230766</v>
      </c>
      <c r="K56" s="81">
        <f>(DATA!AK59/DATA!K59)*100</f>
        <v>43.794326241134755</v>
      </c>
      <c r="L56" s="81">
        <f>(DATA!AL59/DATA!L59)*100</f>
        <v>44.712430426716146</v>
      </c>
      <c r="M56" s="81">
        <f>(DATA!AM59/DATA!M59)*100</f>
        <v>42.807625649913348</v>
      </c>
      <c r="N56" s="81">
        <f>(DATA!AN59/DATA!N59)*100</f>
        <v>42.307692307692307</v>
      </c>
      <c r="O56" s="57">
        <f>(DATA!AO59/DATA!B59)*100</f>
        <v>37.128712871287128</v>
      </c>
      <c r="P56" s="58">
        <f>(DATA!AP59/DATA!C59)*100</f>
        <v>39.024390243902438</v>
      </c>
      <c r="Q56" s="58">
        <f>(DATA!AQ59/DATA!D59)*100</f>
        <v>41.148325358851672</v>
      </c>
      <c r="R56" s="58">
        <f>(DATA!AR59/DATA!E59)*100</f>
        <v>41.880341880341881</v>
      </c>
      <c r="S56" s="58">
        <f>(DATA!AS59/DATA!F59)*100</f>
        <v>45.255474452554743</v>
      </c>
      <c r="T56" s="58">
        <f>(DATA!AT59/DATA!G59)*100</f>
        <v>49.070631970260223</v>
      </c>
      <c r="U56" s="58">
        <f>(DATA!AU59/DATA!H59)*100</f>
        <v>50.183150183150182</v>
      </c>
      <c r="V56" s="58">
        <f>(DATA!AV59/DATA!I59)*100</f>
        <v>52.027027027027032</v>
      </c>
      <c r="W56" s="58">
        <f>(DATA!AW59/DATA!J59)*100</f>
        <v>53.230769230769226</v>
      </c>
      <c r="X56" s="58">
        <f>(DATA!AX59/DATA!K59)*100</f>
        <v>56.205673758865245</v>
      </c>
      <c r="Y56" s="58">
        <f>(DATA!AY59/DATA!L59)*100</f>
        <v>55.287569573283854</v>
      </c>
      <c r="Z56" s="58">
        <f>(DATA!AZ59/DATA!M59)*100</f>
        <v>57.192374350086652</v>
      </c>
      <c r="AA56" s="58">
        <f>(DATA!BA59/DATA!N59)*100</f>
        <v>57.692307692307686</v>
      </c>
      <c r="AB56" s="57">
        <f>(DATA!BB59/DATA!O59)*100</f>
        <v>98.514851485148512</v>
      </c>
      <c r="AC56" s="58">
        <f>(DATA!BC59/DATA!P59)*100</f>
        <v>99.1869918699187</v>
      </c>
      <c r="AD56" s="58">
        <f>(DATA!BD59/DATA!Q59)*100</f>
        <v>98.5</v>
      </c>
      <c r="AE56" s="58">
        <f>(DATA!BE59/DATA!R59)*100</f>
        <v>97.863247863247864</v>
      </c>
      <c r="AF56" s="58">
        <f>(DATA!BF59/DATA!S59)*100</f>
        <v>96.138996138996134</v>
      </c>
      <c r="AG56" s="58">
        <f>(DATA!BG59/DATA!T59)*100</f>
        <v>95.510204081632651</v>
      </c>
      <c r="AH56" s="58">
        <f>(DATA!BH59/DATA!U59)*100</f>
        <v>95.546558704453446</v>
      </c>
      <c r="AI56" s="58">
        <f>(DATA!BI59/DATA!V59)*100</f>
        <v>96.226415094339629</v>
      </c>
      <c r="AJ56" s="58">
        <f>(DATA!BJ59/DATA!W59)*100</f>
        <v>94.50171821305841</v>
      </c>
      <c r="AK56" s="58">
        <f>(DATA!BK59/DATA!X59)*100</f>
        <v>95.551257253384918</v>
      </c>
      <c r="AL56" s="58">
        <f>(DATA!BL59/DATA!Y59)*100</f>
        <v>96.356275303643727</v>
      </c>
      <c r="AM56" s="58">
        <f>(DATA!BM59/DATA!Z59)*100</f>
        <v>94.475138121546962</v>
      </c>
      <c r="AN56" s="58">
        <f>(DATA!BN59/DATA!AA59)*100</f>
        <v>94.095940959409603</v>
      </c>
      <c r="AO56" s="57">
        <f>(DATA!BO59/DATA!O59)*100</f>
        <v>0.49504950495049505</v>
      </c>
      <c r="AP56" s="81">
        <f>(DATA!BP59/DATA!P59)*100</f>
        <v>0.40650406504065045</v>
      </c>
      <c r="AQ56" s="81">
        <f>(DATA!BQ59/DATA!Q59)*100</f>
        <v>0.5</v>
      </c>
      <c r="AR56" s="81">
        <f>(DATA!BR59/DATA!R59)*100</f>
        <v>1.2820512820512819</v>
      </c>
      <c r="AS56" s="81">
        <f>(DATA!BS59/DATA!S59)*100</f>
        <v>2.3166023166023164</v>
      </c>
      <c r="AT56" s="81">
        <f>(DATA!BT59/DATA!T59)*100</f>
        <v>2.8571428571428572</v>
      </c>
      <c r="AU56" s="81">
        <f>(DATA!BU59/DATA!U59)*100</f>
        <v>2.834008097165992</v>
      </c>
      <c r="AV56" s="81">
        <f>(DATA!BV59/DATA!V59)*100</f>
        <v>1.5094339622641511</v>
      </c>
      <c r="AW56" s="81">
        <f>(DATA!BW59/DATA!W59)*100</f>
        <v>1.7182130584192441</v>
      </c>
      <c r="AX56" s="81">
        <f>(DATA!BX59/DATA!X59)*100</f>
        <v>1.1605415860735011</v>
      </c>
      <c r="AY56" s="81">
        <f>(DATA!BY59/DATA!Y59)*100</f>
        <v>1.214574898785425</v>
      </c>
      <c r="AZ56" s="81">
        <f>(DATA!BZ59/DATA!Z59)*100</f>
        <v>1.6574585635359116</v>
      </c>
      <c r="BA56" s="81">
        <f>(DATA!CA59/DATA!AA59)*100</f>
        <v>1.2915129151291513</v>
      </c>
      <c r="BB56" s="62" t="str">
        <f>IF(DATA!CB59&gt;0,(DATA!CB59/DATA!BO59)*100,"NA")</f>
        <v>NA</v>
      </c>
      <c r="BC56" s="82" t="str">
        <f>IF(DATA!CC59&gt;0,(DATA!CC59/DATA!BP59)*100,"NA")</f>
        <v>NA</v>
      </c>
      <c r="BD56" s="82" t="str">
        <f>IF(DATA!CD59&gt;0,(DATA!CD59/DATA!BQ59)*100,"NA")</f>
        <v>NA</v>
      </c>
      <c r="BE56" s="82" t="str">
        <f>IF(DATA!CE59&gt;0,(DATA!CE59/DATA!BR59)*100,"NA")</f>
        <v>NA</v>
      </c>
      <c r="BF56" s="82" t="str">
        <f>IF(DATA!CF59&gt;0,(DATA!CF59/DATA!BS59)*100,"NA")</f>
        <v>NA</v>
      </c>
      <c r="BG56" s="82" t="str">
        <f>IF(DATA!CG59&gt;0,(DATA!CG59/DATA!BT59)*100,"NA")</f>
        <v>NA</v>
      </c>
      <c r="BH56" s="82" t="str">
        <f>IF(DATA!CH59&gt;0,(DATA!CH59/DATA!BU59)*100,"NA")</f>
        <v>NA</v>
      </c>
      <c r="BI56" s="82" t="str">
        <f>IF(DATA!CI59&gt;0,(DATA!CI59/DATA!BV59)*100,"NA")</f>
        <v>NA</v>
      </c>
      <c r="BJ56" s="82" t="str">
        <f>IF(DATA!CJ59&gt;0,(DATA!CJ59/DATA!BW59)*100,"NA")</f>
        <v>NA</v>
      </c>
      <c r="BK56" s="82" t="str">
        <f>IF(DATA!CK59&gt;0,(DATA!CK59/DATA!BX59)*100,"NA")</f>
        <v>NA</v>
      </c>
      <c r="BL56" s="82" t="str">
        <f>IF(DATA!CL59&gt;0,(DATA!CL59/DATA!BY59)*100,"NA")</f>
        <v>NA</v>
      </c>
      <c r="BM56" s="82" t="str">
        <f>IF(DATA!CM59&gt;0,(DATA!CM59/DATA!BZ59)*100,"NA")</f>
        <v>NA</v>
      </c>
      <c r="BN56" s="82" t="str">
        <f>IF(DATA!CN59&gt;0,(DATA!CN59/DATA!CA59)*100,"NA")</f>
        <v>NA</v>
      </c>
      <c r="BO56" s="57">
        <f>(DATA!CO59/DATA!O59)*100</f>
        <v>0</v>
      </c>
      <c r="BP56" s="81">
        <f>(DATA!CP59/DATA!P59)*100</f>
        <v>0</v>
      </c>
      <c r="BQ56" s="81">
        <f>(DATA!CQ59/DATA!Q59)*100</f>
        <v>0</v>
      </c>
      <c r="BR56" s="81">
        <f>(DATA!CR59/DATA!R59)*100</f>
        <v>0</v>
      </c>
      <c r="BS56" s="81">
        <f>(DATA!CS59/DATA!S59)*100</f>
        <v>0.38610038610038611</v>
      </c>
      <c r="BT56" s="81">
        <f>(DATA!CT59/DATA!T59)*100</f>
        <v>0.40816326530612246</v>
      </c>
      <c r="BU56" s="81">
        <f>(DATA!CU59/DATA!U59)*100</f>
        <v>0.40485829959514169</v>
      </c>
      <c r="BV56" s="81">
        <f>(DATA!CV59/DATA!V59)*100</f>
        <v>0.75471698113207553</v>
      </c>
      <c r="BW56" s="81">
        <f>(DATA!CW59/DATA!W59)*100</f>
        <v>1.0309278350515463</v>
      </c>
      <c r="BX56" s="81">
        <f>(DATA!CX59/DATA!X59)*100</f>
        <v>1.3539651837524178</v>
      </c>
      <c r="BY56" s="81">
        <f>(DATA!CY59/DATA!Y59)*100</f>
        <v>0.60728744939271251</v>
      </c>
      <c r="BZ56" s="81">
        <f>(DATA!CZ59/DATA!Z59)*100</f>
        <v>1.2891344383057091</v>
      </c>
      <c r="CA56" s="81">
        <f>(DATA!DA59/DATA!AA59)*100</f>
        <v>0.92250922509225086</v>
      </c>
      <c r="CB56" s="57">
        <f>(DATA!DB59/DATA!O59)*100</f>
        <v>0</v>
      </c>
      <c r="CC56" s="81">
        <f>(DATA!DC59/DATA!P59)*100</f>
        <v>0</v>
      </c>
      <c r="CD56" s="81">
        <f>(DATA!DD59/DATA!Q59)*100</f>
        <v>0</v>
      </c>
      <c r="CE56" s="81">
        <f>(DATA!DE59/DATA!R59)*100</f>
        <v>0</v>
      </c>
      <c r="CF56" s="81">
        <f>(DATA!DF59/DATA!S59)*100</f>
        <v>0</v>
      </c>
      <c r="CG56" s="81">
        <f>(DATA!DG59/DATA!T59)*100</f>
        <v>0</v>
      </c>
      <c r="CH56" s="81">
        <f>(DATA!DH59/DATA!U59)*100</f>
        <v>0</v>
      </c>
      <c r="CI56" s="81">
        <f>(DATA!DI59/DATA!V59)*100</f>
        <v>0</v>
      </c>
      <c r="CJ56" s="81">
        <f>(DATA!DJ59/DATA!W59)*100</f>
        <v>1.3745704467353952</v>
      </c>
      <c r="CK56" s="81">
        <f>(DATA!DK59/DATA!X59)*100</f>
        <v>0.58027079303675055</v>
      </c>
      <c r="CL56" s="81">
        <f>(DATA!DL59/DATA!Y59)*100</f>
        <v>0.40485829959514169</v>
      </c>
      <c r="CM56" s="81">
        <f>(DATA!DM59/DATA!Z59)*100</f>
        <v>1.1049723756906076</v>
      </c>
      <c r="CN56" s="81">
        <f>(DATA!DN59/DATA!AA59)*100</f>
        <v>1.6605166051660518</v>
      </c>
      <c r="CO56" s="57">
        <f>(DATA!DO59/DATA!O59)*100</f>
        <v>0.99009900990099009</v>
      </c>
      <c r="CP56" s="81">
        <f>(DATA!DP59/DATA!P59)*100</f>
        <v>0.40650406504065045</v>
      </c>
      <c r="CQ56" s="81">
        <f>(DATA!DQ59/DATA!Q59)*100</f>
        <v>1</v>
      </c>
      <c r="CR56" s="81">
        <f>(DATA!DR59/DATA!R59)*100</f>
        <v>0.85470085470085477</v>
      </c>
      <c r="CS56" s="81">
        <f>(DATA!DS59/DATA!S59)*100</f>
        <v>1.1583011583011582</v>
      </c>
      <c r="CT56" s="81">
        <f>(DATA!DT59/DATA!T59)*100</f>
        <v>1.2244897959183674</v>
      </c>
      <c r="CU56" s="81">
        <f>(DATA!DU59/DATA!U59)*100</f>
        <v>1.214574898785425</v>
      </c>
      <c r="CV56" s="81">
        <f>(DATA!DV59/DATA!V59)*100</f>
        <v>1.5094339622641511</v>
      </c>
      <c r="CW56" s="81">
        <f>(DATA!DW59/DATA!W59)*100</f>
        <v>1.3745704467353952</v>
      </c>
      <c r="CX56" s="81">
        <f>(DATA!DX59/DATA!X59)*100</f>
        <v>1.3539651837524178</v>
      </c>
      <c r="CY56" s="81">
        <f>(DATA!DY59/DATA!Y59)*100</f>
        <v>1.417004048582996</v>
      </c>
      <c r="CZ56" s="81">
        <f>(DATA!DZ59/DATA!Z59)*100</f>
        <v>1.4732965009208103</v>
      </c>
      <c r="DA56" s="81">
        <f>(DATA!EA59/DATA!AA59)*100</f>
        <v>2.0295202952029521</v>
      </c>
      <c r="DB56" s="64">
        <f t="shared" si="74"/>
        <v>100</v>
      </c>
      <c r="DC56" s="83">
        <f t="shared" si="75"/>
        <v>100</v>
      </c>
      <c r="DD56" s="83">
        <f t="shared" si="76"/>
        <v>100</v>
      </c>
      <c r="DE56" s="83">
        <f t="shared" si="77"/>
        <v>100</v>
      </c>
      <c r="DF56" s="83">
        <f t="shared" si="78"/>
        <v>100</v>
      </c>
      <c r="DG56" s="83">
        <f t="shared" si="79"/>
        <v>100</v>
      </c>
      <c r="DH56" s="83">
        <f t="shared" si="80"/>
        <v>100</v>
      </c>
      <c r="DI56" s="83">
        <f t="shared" si="81"/>
        <v>100</v>
      </c>
      <c r="DJ56" s="83">
        <f t="shared" si="82"/>
        <v>100</v>
      </c>
      <c r="DK56" s="83">
        <f t="shared" si="83"/>
        <v>100</v>
      </c>
      <c r="DL56" s="83">
        <f t="shared" si="84"/>
        <v>100</v>
      </c>
      <c r="DM56" s="83">
        <f t="shared" si="85"/>
        <v>100</v>
      </c>
      <c r="DN56" s="83">
        <f t="shared" si="85"/>
        <v>100</v>
      </c>
      <c r="DO56" s="64">
        <f t="shared" si="86"/>
        <v>100</v>
      </c>
      <c r="DP56" s="83">
        <f t="shared" si="86"/>
        <v>100</v>
      </c>
      <c r="DQ56" s="83">
        <f t="shared" si="86"/>
        <v>100</v>
      </c>
      <c r="DR56" s="83">
        <f t="shared" si="86"/>
        <v>100</v>
      </c>
      <c r="DS56" s="83">
        <f t="shared" si="86"/>
        <v>99.999999999999986</v>
      </c>
      <c r="DT56" s="83">
        <f t="shared" si="86"/>
        <v>100.00000000000001</v>
      </c>
      <c r="DU56" s="83">
        <f t="shared" si="86"/>
        <v>100.00000000000001</v>
      </c>
      <c r="DV56" s="83">
        <f t="shared" si="86"/>
        <v>100.00000000000001</v>
      </c>
      <c r="DW56" s="83">
        <f t="shared" si="86"/>
        <v>99.999999999999972</v>
      </c>
      <c r="DX56" s="83">
        <f t="shared" si="86"/>
        <v>100.00000000000001</v>
      </c>
      <c r="DY56" s="83">
        <f t="shared" si="86"/>
        <v>100.00000000000001</v>
      </c>
      <c r="DZ56" s="83">
        <f t="shared" si="86"/>
        <v>100</v>
      </c>
      <c r="EA56" s="83">
        <f t="shared" si="86"/>
        <v>100.00000000000001</v>
      </c>
    </row>
    <row r="57" spans="1:131">
      <c r="A57" s="80" t="str">
        <f>+DATA!A60</f>
        <v>New Jersey</v>
      </c>
      <c r="B57" s="81">
        <f>(DATA!AB60/DATA!B60)*100</f>
        <v>65.628356605800221</v>
      </c>
      <c r="C57" s="81">
        <f>(DATA!AC60/DATA!C60)*100</f>
        <v>61.318897637795274</v>
      </c>
      <c r="D57" s="81">
        <f>(DATA!AD60/DATA!D60)*100</f>
        <v>59.699624530663328</v>
      </c>
      <c r="E57" s="81">
        <f>(DATA!AE60/DATA!E60)*100</f>
        <v>59.594755661501786</v>
      </c>
      <c r="F57" s="81">
        <f>(DATA!AF60/DATA!F60)*100</f>
        <v>48.918469217970049</v>
      </c>
      <c r="G57" s="81">
        <f>(DATA!AG60/DATA!G60)*100</f>
        <v>49.829816201497614</v>
      </c>
      <c r="H57" s="81">
        <f>(DATA!AH60/DATA!H60)*100</f>
        <v>53.992015968063868</v>
      </c>
      <c r="I57" s="81">
        <f>(DATA!AI60/DATA!I60)*100</f>
        <v>52.492668621700879</v>
      </c>
      <c r="J57" s="81">
        <f>(DATA!AJ60/DATA!J60)*100</f>
        <v>52.85132382892057</v>
      </c>
      <c r="K57" s="81">
        <f>(DATA!AK60/DATA!K60)*100</f>
        <v>50.576368876080693</v>
      </c>
      <c r="L57" s="81">
        <f>(DATA!AL60/DATA!L60)*100</f>
        <v>49.027777777777779</v>
      </c>
      <c r="M57" s="81">
        <f>(DATA!AM60/DATA!M60)*100</f>
        <v>48.602150537634408</v>
      </c>
      <c r="N57" s="81">
        <f>(DATA!AN60/DATA!N60)*100</f>
        <v>47.445255474452551</v>
      </c>
      <c r="O57" s="57">
        <f>(DATA!AO60/DATA!B60)*100</f>
        <v>34.371643394199786</v>
      </c>
      <c r="P57" s="58">
        <f>(DATA!AP60/DATA!C60)*100</f>
        <v>38.681102362204726</v>
      </c>
      <c r="Q57" s="58">
        <f>(DATA!AQ60/DATA!D60)*100</f>
        <v>40.300375469336672</v>
      </c>
      <c r="R57" s="58">
        <f>(DATA!AR60/DATA!E60)*100</f>
        <v>40.405244338498214</v>
      </c>
      <c r="S57" s="58">
        <f>(DATA!AS60/DATA!F60)*100</f>
        <v>51.081530782029951</v>
      </c>
      <c r="T57" s="58">
        <f>(DATA!AT60/DATA!G60)*100</f>
        <v>50.170183798502386</v>
      </c>
      <c r="U57" s="58">
        <f>(DATA!AU60/DATA!H60)*100</f>
        <v>46.007984031936125</v>
      </c>
      <c r="V57" s="58">
        <f>(DATA!AV60/DATA!I60)*100</f>
        <v>47.507331378299121</v>
      </c>
      <c r="W57" s="58">
        <f>(DATA!AW60/DATA!J60)*100</f>
        <v>47.14867617107943</v>
      </c>
      <c r="X57" s="58">
        <f>(DATA!AX60/DATA!K60)*100</f>
        <v>49.423631123919307</v>
      </c>
      <c r="Y57" s="58">
        <f>(DATA!AY60/DATA!L60)*100</f>
        <v>50.972222222222221</v>
      </c>
      <c r="Z57" s="58">
        <f>(DATA!AZ60/DATA!M60)*100</f>
        <v>51.397849462365599</v>
      </c>
      <c r="AA57" s="58">
        <f>(DATA!BA60/DATA!N60)*100</f>
        <v>52.554744525547449</v>
      </c>
      <c r="AB57" s="57">
        <f>(DATA!BB60/DATA!O60)*100</f>
        <v>81.310418904403875</v>
      </c>
      <c r="AC57" s="58">
        <f>(DATA!BC60/DATA!P60)*100</f>
        <v>80.591133004926107</v>
      </c>
      <c r="AD57" s="58">
        <f>(DATA!BD60/DATA!Q60)*100</f>
        <v>79.773869346733676</v>
      </c>
      <c r="AE57" s="58">
        <f>(DATA!BE60/DATA!R60)*100</f>
        <v>78.997613365155132</v>
      </c>
      <c r="AF57" s="58">
        <f>(DATA!BF60/DATA!S60)*100</f>
        <v>74.198988195615513</v>
      </c>
      <c r="AG57" s="58">
        <f>(DATA!BG60/DATA!T60)*100</f>
        <v>72.740213523131672</v>
      </c>
      <c r="AH57" s="58">
        <f>(DATA!BH60/DATA!U60)*100</f>
        <v>76.142131979695421</v>
      </c>
      <c r="AI57" s="58">
        <f>(DATA!BI60/DATA!V60)*100</f>
        <v>74.395604395604394</v>
      </c>
      <c r="AJ57" s="58">
        <f>(DATA!BJ60/DATA!W60)*100</f>
        <v>76.452282157676336</v>
      </c>
      <c r="AK57" s="58">
        <f>(DATA!BK60/DATA!X60)*100</f>
        <v>77.30654761904762</v>
      </c>
      <c r="AL57" s="58">
        <f>(DATA!BL60/DATA!Y60)*100</f>
        <v>76.551226551226549</v>
      </c>
      <c r="AM57" s="58">
        <f>(DATA!BM60/DATA!Z60)*100</f>
        <v>75.019098548510314</v>
      </c>
      <c r="AN57" s="58">
        <f>(DATA!BN60/DATA!AA60)*100</f>
        <v>74.36260623229461</v>
      </c>
      <c r="AO57" s="57">
        <f>(DATA!BO60/DATA!O60)*100</f>
        <v>13.963480128893663</v>
      </c>
      <c r="AP57" s="81">
        <f>(DATA!BP60/DATA!P60)*100</f>
        <v>13.990147783251231</v>
      </c>
      <c r="AQ57" s="81">
        <f>(DATA!BQ60/DATA!Q60)*100</f>
        <v>13.819095477386934</v>
      </c>
      <c r="AR57" s="81">
        <f>(DATA!BR60/DATA!R60)*100</f>
        <v>13.60381861575179</v>
      </c>
      <c r="AS57" s="81">
        <f>(DATA!BS60/DATA!S60)*100</f>
        <v>16.779089376053964</v>
      </c>
      <c r="AT57" s="81">
        <f>(DATA!BT60/DATA!T60)*100</f>
        <v>18.14946619217082</v>
      </c>
      <c r="AU57" s="81">
        <f>(DATA!BU60/DATA!U60)*100</f>
        <v>14.720812182741117</v>
      </c>
      <c r="AV57" s="81">
        <f>(DATA!BV60/DATA!V60)*100</f>
        <v>15.604395604395604</v>
      </c>
      <c r="AW57" s="81">
        <f>(DATA!BW60/DATA!W60)*100</f>
        <v>13.278008298755188</v>
      </c>
      <c r="AX57" s="81">
        <f>(DATA!BX60/DATA!X60)*100</f>
        <v>13.020833333333334</v>
      </c>
      <c r="AY57" s="81">
        <f>(DATA!BY60/DATA!Y60)*100</f>
        <v>12.770562770562771</v>
      </c>
      <c r="AZ57" s="81">
        <f>(DATA!BZ60/DATA!Z60)*100</f>
        <v>13.139801375095491</v>
      </c>
      <c r="BA57" s="81">
        <f>(DATA!CA60/DATA!AA60)*100</f>
        <v>12.747875354107649</v>
      </c>
      <c r="BB57" s="62" t="str">
        <f>IF(DATA!CB60&gt;0,(DATA!CB60/DATA!BO60)*100,"NA")</f>
        <v>NA</v>
      </c>
      <c r="BC57" s="82" t="str">
        <f>IF(DATA!CC60&gt;0,(DATA!CC60/DATA!BP60)*100,"NA")</f>
        <v>NA</v>
      </c>
      <c r="BD57" s="82" t="str">
        <f>IF(DATA!CD60&gt;0,(DATA!CD60/DATA!BQ60)*100,"NA")</f>
        <v>NA</v>
      </c>
      <c r="BE57" s="82" t="str">
        <f>IF(DATA!CE60&gt;0,(DATA!CE60/DATA!BR60)*100,"NA")</f>
        <v>NA</v>
      </c>
      <c r="BF57" s="82" t="str">
        <f>IF(DATA!CF60&gt;0,(DATA!CF60/DATA!BS60)*100,"NA")</f>
        <v>NA</v>
      </c>
      <c r="BG57" s="82" t="str">
        <f>IF(DATA!CG60&gt;0,(DATA!CG60/DATA!BT60)*100,"NA")</f>
        <v>NA</v>
      </c>
      <c r="BH57" s="82" t="str">
        <f>IF(DATA!CH60&gt;0,(DATA!CH60/DATA!BU60)*100,"NA")</f>
        <v>NA</v>
      </c>
      <c r="BI57" s="82" t="str">
        <f>IF(DATA!CI60&gt;0,(DATA!CI60/DATA!BV60)*100,"NA")</f>
        <v>NA</v>
      </c>
      <c r="BJ57" s="82" t="str">
        <f>IF(DATA!CJ60&gt;0,(DATA!CJ60/DATA!BW60)*100,"NA")</f>
        <v>NA</v>
      </c>
      <c r="BK57" s="82" t="str">
        <f>IF(DATA!CK60&gt;0,(DATA!CK60/DATA!BX60)*100,"NA")</f>
        <v>NA</v>
      </c>
      <c r="BL57" s="82" t="str">
        <f>IF(DATA!CL60&gt;0,(DATA!CL60/DATA!BY60)*100,"NA")</f>
        <v>NA</v>
      </c>
      <c r="BM57" s="82" t="str">
        <f>IF(DATA!CM60&gt;0,(DATA!CM60/DATA!BZ60)*100,"NA")</f>
        <v>NA</v>
      </c>
      <c r="BN57" s="82" t="str">
        <f>IF(DATA!CN60&gt;0,(DATA!CN60/DATA!CA60)*100,"NA")</f>
        <v>NA</v>
      </c>
      <c r="BO57" s="57">
        <f>(DATA!CO60/DATA!O60)*100</f>
        <v>2.685284640171858</v>
      </c>
      <c r="BP57" s="81">
        <f>(DATA!CP60/DATA!P60)*100</f>
        <v>3.645320197044335</v>
      </c>
      <c r="BQ57" s="81">
        <f>(DATA!CQ60/DATA!Q60)*100</f>
        <v>4.5226130653266337</v>
      </c>
      <c r="BR57" s="81">
        <f>(DATA!CR60/DATA!R60)*100</f>
        <v>5.1312649164677797</v>
      </c>
      <c r="BS57" s="81">
        <f>(DATA!CS60/DATA!S60)*100</f>
        <v>5.9021922428330518</v>
      </c>
      <c r="BT57" s="81">
        <f>(DATA!CT60/DATA!T60)*100</f>
        <v>5.8362989323843415</v>
      </c>
      <c r="BU57" s="81">
        <f>(DATA!CU60/DATA!U60)*100</f>
        <v>6.1928934010152288</v>
      </c>
      <c r="BV57" s="81">
        <f>(DATA!CV60/DATA!V60)*100</f>
        <v>6.3736263736263732</v>
      </c>
      <c r="BW57" s="81">
        <f>(DATA!CW60/DATA!W60)*100</f>
        <v>4.9792531120331951</v>
      </c>
      <c r="BX57" s="81">
        <f>(DATA!CX60/DATA!X60)*100</f>
        <v>4.9107142857142856</v>
      </c>
      <c r="BY57" s="81">
        <f>(DATA!CY60/DATA!Y60)*100</f>
        <v>5.1948051948051948</v>
      </c>
      <c r="BZ57" s="81">
        <f>(DATA!CZ60/DATA!Z60)*100</f>
        <v>5.6531703590527123</v>
      </c>
      <c r="CA57" s="81">
        <f>(DATA!DA60/DATA!AA60)*100</f>
        <v>6.6572237960339935</v>
      </c>
      <c r="CB57" s="57">
        <f>(DATA!DB60/DATA!O60)*100</f>
        <v>0</v>
      </c>
      <c r="CC57" s="81">
        <f>(DATA!DC60/DATA!P60)*100</f>
        <v>0</v>
      </c>
      <c r="CD57" s="81">
        <f>(DATA!DD60/DATA!Q60)*100</f>
        <v>0</v>
      </c>
      <c r="CE57" s="81">
        <f>(DATA!DE60/DATA!R60)*100</f>
        <v>0</v>
      </c>
      <c r="CF57" s="81">
        <f>(DATA!DF60/DATA!S60)*100</f>
        <v>0</v>
      </c>
      <c r="CG57" s="81">
        <f>(DATA!DG60/DATA!T60)*100</f>
        <v>0</v>
      </c>
      <c r="CH57" s="81">
        <f>(DATA!DH60/DATA!U60)*100</f>
        <v>0</v>
      </c>
      <c r="CI57" s="81">
        <f>(DATA!DI60/DATA!V60)*100</f>
        <v>0.43956043956043955</v>
      </c>
      <c r="CJ57" s="81">
        <f>(DATA!DJ60/DATA!W60)*100</f>
        <v>0.62240663900414939</v>
      </c>
      <c r="CK57" s="81">
        <f>(DATA!DK60/DATA!X60)*100</f>
        <v>0.6696428571428571</v>
      </c>
      <c r="CL57" s="81">
        <f>(DATA!DL60/DATA!Y60)*100</f>
        <v>0.64935064935064934</v>
      </c>
      <c r="CM57" s="81">
        <f>(DATA!DM60/DATA!Z60)*100</f>
        <v>0.91673032849503444</v>
      </c>
      <c r="CN57" s="81">
        <f>(DATA!DN60/DATA!AA60)*100</f>
        <v>1.1331444759206799</v>
      </c>
      <c r="CO57" s="57">
        <f>(DATA!DO60/DATA!O60)*100</f>
        <v>2.0408163265306123</v>
      </c>
      <c r="CP57" s="81">
        <f>(DATA!DP60/DATA!P60)*100</f>
        <v>1.7733990147783252</v>
      </c>
      <c r="CQ57" s="81">
        <f>(DATA!DQ60/DATA!Q60)*100</f>
        <v>1.8844221105527637</v>
      </c>
      <c r="CR57" s="81">
        <f>(DATA!DR60/DATA!R60)*100</f>
        <v>2.2673031026252981</v>
      </c>
      <c r="CS57" s="81">
        <f>(DATA!DS60/DATA!S60)*100</f>
        <v>3.1197301854974704</v>
      </c>
      <c r="CT57" s="81">
        <f>(DATA!DT60/DATA!T60)*100</f>
        <v>3.2740213523131674</v>
      </c>
      <c r="CU57" s="81">
        <f>(DATA!DU60/DATA!U60)*100</f>
        <v>2.9441624365482233</v>
      </c>
      <c r="CV57" s="81">
        <f>(DATA!DV60/DATA!V60)*100</f>
        <v>3.1868131868131866</v>
      </c>
      <c r="CW57" s="81">
        <f>(DATA!DW60/DATA!W60)*100</f>
        <v>4.6680497925311206</v>
      </c>
      <c r="CX57" s="81">
        <f>(DATA!DX60/DATA!X60)*100</f>
        <v>4.0922619047619051</v>
      </c>
      <c r="CY57" s="81">
        <f>(DATA!DY60/DATA!Y60)*100</f>
        <v>4.8340548340548342</v>
      </c>
      <c r="CZ57" s="81">
        <f>(DATA!DZ60/DATA!Z60)*100</f>
        <v>5.2711993888464477</v>
      </c>
      <c r="DA57" s="81">
        <f>(DATA!EA60/DATA!AA60)*100</f>
        <v>5.0991501416430589</v>
      </c>
      <c r="DB57" s="64">
        <f t="shared" si="74"/>
        <v>100</v>
      </c>
      <c r="DC57" s="83">
        <f t="shared" si="75"/>
        <v>100</v>
      </c>
      <c r="DD57" s="83">
        <f t="shared" si="76"/>
        <v>100</v>
      </c>
      <c r="DE57" s="83">
        <f t="shared" si="77"/>
        <v>100</v>
      </c>
      <c r="DF57" s="83">
        <f t="shared" si="78"/>
        <v>100</v>
      </c>
      <c r="DG57" s="83">
        <f t="shared" si="79"/>
        <v>100</v>
      </c>
      <c r="DH57" s="83">
        <f t="shared" si="80"/>
        <v>100</v>
      </c>
      <c r="DI57" s="83">
        <f t="shared" si="81"/>
        <v>100</v>
      </c>
      <c r="DJ57" s="83">
        <f t="shared" si="82"/>
        <v>100</v>
      </c>
      <c r="DK57" s="83">
        <f t="shared" si="83"/>
        <v>100</v>
      </c>
      <c r="DL57" s="83">
        <f t="shared" si="84"/>
        <v>100</v>
      </c>
      <c r="DM57" s="83">
        <f t="shared" si="85"/>
        <v>100</v>
      </c>
      <c r="DN57" s="83">
        <f t="shared" si="85"/>
        <v>100</v>
      </c>
      <c r="DO57" s="64">
        <f t="shared" si="86"/>
        <v>100.00000000000001</v>
      </c>
      <c r="DP57" s="83">
        <f t="shared" si="86"/>
        <v>100</v>
      </c>
      <c r="DQ57" s="83">
        <f t="shared" si="86"/>
        <v>100.00000000000001</v>
      </c>
      <c r="DR57" s="83">
        <f t="shared" si="86"/>
        <v>100</v>
      </c>
      <c r="DS57" s="83">
        <f t="shared" si="86"/>
        <v>100</v>
      </c>
      <c r="DT57" s="83">
        <f t="shared" si="86"/>
        <v>100</v>
      </c>
      <c r="DU57" s="83">
        <f t="shared" si="86"/>
        <v>99.999999999999986</v>
      </c>
      <c r="DV57" s="83">
        <f t="shared" si="86"/>
        <v>100</v>
      </c>
      <c r="DW57" s="83">
        <f t="shared" si="86"/>
        <v>99.999999999999986</v>
      </c>
      <c r="DX57" s="83">
        <f t="shared" si="86"/>
        <v>100</v>
      </c>
      <c r="DY57" s="83">
        <f t="shared" si="86"/>
        <v>100.00000000000001</v>
      </c>
      <c r="DZ57" s="83">
        <f t="shared" si="86"/>
        <v>100</v>
      </c>
      <c r="EA57" s="83">
        <f t="shared" si="86"/>
        <v>99.999999999999986</v>
      </c>
    </row>
    <row r="58" spans="1:131">
      <c r="A58" s="80" t="str">
        <f>+DATA!A61</f>
        <v>New York</v>
      </c>
      <c r="B58" s="81">
        <f>(DATA!AB61/DATA!B61)*100</f>
        <v>62.163438828530936</v>
      </c>
      <c r="C58" s="81">
        <f>(DATA!AC61/DATA!C61)*100</f>
        <v>60.418027433050291</v>
      </c>
      <c r="D58" s="81">
        <f>(DATA!AD61/DATA!D61)*100</f>
        <v>57.235923685435083</v>
      </c>
      <c r="E58" s="81">
        <f>(DATA!AE61/DATA!E61)*100</f>
        <v>54.820333041191937</v>
      </c>
      <c r="F58" s="81">
        <f>(DATA!AF61/DATA!F61)*100</f>
        <v>53.046303818034126</v>
      </c>
      <c r="G58" s="81">
        <f>(DATA!AG61/DATA!G61)*100</f>
        <v>52.071234998064263</v>
      </c>
      <c r="H58" s="81">
        <f>(DATA!AH61/DATA!H61)*100</f>
        <v>52.201795639162029</v>
      </c>
      <c r="I58" s="81">
        <f>(DATA!AI61/DATA!I61)*100</f>
        <v>51.959642995731471</v>
      </c>
      <c r="J58" s="81">
        <f>(DATA!AJ61/DATA!J61)*100</f>
        <v>51.235271759787146</v>
      </c>
      <c r="K58" s="81">
        <f>(DATA!AK61/DATA!K61)*100</f>
        <v>49.769888231426698</v>
      </c>
      <c r="L58" s="81">
        <f>(DATA!AL61/DATA!L61)*100</f>
        <v>47.326049453709032</v>
      </c>
      <c r="M58" s="81">
        <f>(DATA!AM61/DATA!M61)*100</f>
        <v>45.708267509215375</v>
      </c>
      <c r="N58" s="81">
        <f>(DATA!AN61/DATA!N61)*100</f>
        <v>44.906816441153943</v>
      </c>
      <c r="O58" s="57">
        <f>(DATA!AO61/DATA!B61)*100</f>
        <v>37.836561171469057</v>
      </c>
      <c r="P58" s="58">
        <f>(DATA!AP61/DATA!C61)*100</f>
        <v>39.581972566949709</v>
      </c>
      <c r="Q58" s="58">
        <f>(DATA!AQ61/DATA!D61)*100</f>
        <v>42.764076314564917</v>
      </c>
      <c r="R58" s="58">
        <f>(DATA!AR61/DATA!E61)*100</f>
        <v>45.179666958808063</v>
      </c>
      <c r="S58" s="58">
        <f>(DATA!AS61/DATA!F61)*100</f>
        <v>46.953696181965881</v>
      </c>
      <c r="T58" s="58">
        <f>(DATA!AT61/DATA!G61)*100</f>
        <v>47.928765001935737</v>
      </c>
      <c r="U58" s="58">
        <f>(DATA!AU61/DATA!H61)*100</f>
        <v>47.798204360837964</v>
      </c>
      <c r="V58" s="58">
        <f>(DATA!AV61/DATA!I61)*100</f>
        <v>48.040357004268529</v>
      </c>
      <c r="W58" s="58">
        <f>(DATA!AW61/DATA!J61)*100</f>
        <v>48.764728240212847</v>
      </c>
      <c r="X58" s="58">
        <f>(DATA!AX61/DATA!K61)*100</f>
        <v>50.230111768573302</v>
      </c>
      <c r="Y58" s="58">
        <f>(DATA!AY61/DATA!L61)*100</f>
        <v>52.673950546290968</v>
      </c>
      <c r="Z58" s="58">
        <f>(DATA!AZ61/DATA!M61)*100</f>
        <v>54.291732490784625</v>
      </c>
      <c r="AA58" s="58">
        <f>(DATA!BA61/DATA!N61)*100</f>
        <v>55.093183558846057</v>
      </c>
      <c r="AB58" s="57">
        <f>(DATA!BB61/DATA!O61)*100</f>
        <v>86.065186584789799</v>
      </c>
      <c r="AC58" s="58">
        <f>(DATA!BC61/DATA!P61)*100</f>
        <v>78.468586387434556</v>
      </c>
      <c r="AD58" s="58">
        <f>(DATA!BD61/DATA!Q61)*100</f>
        <v>77.985074626865668</v>
      </c>
      <c r="AE58" s="58">
        <f>(DATA!BE61/DATA!R61)*100</f>
        <v>81.838170624450314</v>
      </c>
      <c r="AF58" s="58">
        <f>(DATA!BF61/DATA!S61)*100</f>
        <v>76.797385620915037</v>
      </c>
      <c r="AG58" s="58">
        <f>(DATA!BG61/DATA!T61)*100</f>
        <v>76.575875486381335</v>
      </c>
      <c r="AH58" s="58">
        <f>(DATA!BH61/DATA!U61)*100</f>
        <v>77.202072538860094</v>
      </c>
      <c r="AI58" s="58">
        <f>(DATA!BI61/DATA!V61)*100</f>
        <v>76.291079812206576</v>
      </c>
      <c r="AJ58" s="58">
        <f>(DATA!BJ61/DATA!W61)*100</f>
        <v>74.980813507290861</v>
      </c>
      <c r="AK58" s="58">
        <f>(DATA!BK61/DATA!X61)*100</f>
        <v>79.3010752688172</v>
      </c>
      <c r="AL58" s="58">
        <f>(DATA!BL61/DATA!Y61)*100</f>
        <v>71.656976744186053</v>
      </c>
      <c r="AM58" s="58">
        <f>(DATA!BM61/DATA!Z61)*100</f>
        <v>69.562899786780392</v>
      </c>
      <c r="AN58" s="58">
        <f>(DATA!BN61/DATA!AA61)*100</f>
        <v>68.256833419288284</v>
      </c>
      <c r="AO58" s="57">
        <f>(DATA!BO61/DATA!O61)*100</f>
        <v>10.108644307982996</v>
      </c>
      <c r="AP58" s="81">
        <f>(DATA!BP61/DATA!P61)*100</f>
        <v>15.248691099476439</v>
      </c>
      <c r="AQ58" s="81">
        <f>(DATA!BQ61/DATA!Q61)*100</f>
        <v>14.925373134328357</v>
      </c>
      <c r="AR58" s="81">
        <f>(DATA!BR61/DATA!R61)*100</f>
        <v>11.3896218117854</v>
      </c>
      <c r="AS58" s="81">
        <f>(DATA!BS61/DATA!S61)*100</f>
        <v>13.766339869281047</v>
      </c>
      <c r="AT58" s="81">
        <f>(DATA!BT61/DATA!T61)*100</f>
        <v>13.813229571984436</v>
      </c>
      <c r="AU58" s="81">
        <f>(DATA!BU61/DATA!U61)*100</f>
        <v>12.132987910189982</v>
      </c>
      <c r="AV58" s="81">
        <f>(DATA!BV61/DATA!V61)*100</f>
        <v>13.615023474178404</v>
      </c>
      <c r="AW58" s="81">
        <f>(DATA!BW61/DATA!W61)*100</f>
        <v>13.775901765157329</v>
      </c>
      <c r="AX58" s="81">
        <f>(DATA!BX61/DATA!X61)*100</f>
        <v>10.954301075268818</v>
      </c>
      <c r="AY58" s="81">
        <f>(DATA!BY61/DATA!Y61)*100</f>
        <v>13.982558139534884</v>
      </c>
      <c r="AZ58" s="81">
        <f>(DATA!BZ61/DATA!Z61)*100</f>
        <v>15.351812366737741</v>
      </c>
      <c r="BA58" s="81">
        <f>(DATA!CA61/DATA!AA61)*100</f>
        <v>15.342960288808664</v>
      </c>
      <c r="BB58" s="62">
        <f>IF(DATA!CB61&gt;0,(DATA!CB61/DATA!BO61)*100,"NA")</f>
        <v>16.822429906542055</v>
      </c>
      <c r="BC58" s="82">
        <f>IF(DATA!CC61&gt;0,(DATA!CC61/DATA!BP61)*100,"NA")</f>
        <v>24.463519313304722</v>
      </c>
      <c r="BD58" s="82">
        <f>IF(DATA!CD61&gt;0,(DATA!CD61/DATA!BQ61)*100,"NA")</f>
        <v>11.25</v>
      </c>
      <c r="BE58" s="82">
        <f>IF(DATA!CE61&gt;0,(DATA!CE61/DATA!BR61)*100,"NA")</f>
        <v>16.602316602316602</v>
      </c>
      <c r="BF58" s="82">
        <f>IF(DATA!CF61&gt;0,(DATA!CF61/DATA!BS61)*100,"NA")</f>
        <v>22.255192878338278</v>
      </c>
      <c r="BG58" s="82">
        <f>IF(DATA!CG61&gt;0,(DATA!CG61/DATA!BT61)*100,"NA")</f>
        <v>21.971830985915496</v>
      </c>
      <c r="BH58" s="82">
        <f>IF(DATA!CH61&gt;0,(DATA!CH61/DATA!BU61)*100,"NA")</f>
        <v>11.032028469750891</v>
      </c>
      <c r="BI58" s="82">
        <f>IF(DATA!CI61&gt;0,(DATA!CI61/DATA!BV61)*100,"NA")</f>
        <v>27.298850574712645</v>
      </c>
      <c r="BJ58" s="82">
        <f>IF(DATA!CJ61&gt;0,(DATA!CJ61/DATA!BW61)*100,"NA")</f>
        <v>27.576601671309191</v>
      </c>
      <c r="BK58" s="82">
        <f>IF(DATA!CK61&gt;0,(DATA!CK61/DATA!BX61)*100,"NA")</f>
        <v>10.736196319018406</v>
      </c>
      <c r="BL58" s="82">
        <f>IF(DATA!CL61&gt;0,(DATA!CL61/DATA!BY61)*100,"NA")</f>
        <v>13.305613305613306</v>
      </c>
      <c r="BM58" s="82">
        <f>IF(DATA!CM61&gt;0,(DATA!CM61/DATA!BZ61)*100,"NA")</f>
        <v>11.111111111111111</v>
      </c>
      <c r="BN58" s="82">
        <f>IF(DATA!CN61&gt;0,(DATA!CN61/DATA!CA61)*100,"NA")</f>
        <v>10.92436974789916</v>
      </c>
      <c r="BO58" s="57">
        <f>(DATA!CO61/DATA!O61)*100</f>
        <v>1.9367028814359941</v>
      </c>
      <c r="BP58" s="81">
        <f>(DATA!CP61/DATA!P61)*100</f>
        <v>3.664921465968586</v>
      </c>
      <c r="BQ58" s="81">
        <f>(DATA!CQ61/DATA!Q61)*100</f>
        <v>3.8246268656716418</v>
      </c>
      <c r="BR58" s="81">
        <f>(DATA!CR61/DATA!R61)*100</f>
        <v>3.8258575197889182</v>
      </c>
      <c r="BS58" s="81">
        <f>(DATA!CS61/DATA!S61)*100</f>
        <v>5.5555555555555554</v>
      </c>
      <c r="BT58" s="81">
        <f>(DATA!CT61/DATA!T61)*100</f>
        <v>5.4863813229571985</v>
      </c>
      <c r="BU58" s="81">
        <f>(DATA!CU61/DATA!U61)*100</f>
        <v>6.390328151986183</v>
      </c>
      <c r="BV58" s="81">
        <f>(DATA!CV61/DATA!V61)*100</f>
        <v>5.6338028169014089</v>
      </c>
      <c r="BW58" s="81">
        <f>(DATA!CW61/DATA!W61)*100</f>
        <v>6.1780506523407519</v>
      </c>
      <c r="BX58" s="81">
        <f>(DATA!CX61/DATA!X61)*100</f>
        <v>5.309139784946237</v>
      </c>
      <c r="BY58" s="81">
        <f>(DATA!CY61/DATA!Y61)*100</f>
        <v>7.9941860465116283</v>
      </c>
      <c r="BZ58" s="81">
        <f>(DATA!CZ61/DATA!Z61)*100</f>
        <v>8.2889125799573549</v>
      </c>
      <c r="CA58" s="81">
        <f>(DATA!DA61/DATA!AA61)*100</f>
        <v>8.9479112944816919</v>
      </c>
      <c r="CB58" s="57">
        <f>(DATA!DB61/DATA!O61)*100</f>
        <v>0</v>
      </c>
      <c r="CC58" s="81">
        <f>(DATA!DC61/DATA!P61)*100</f>
        <v>0</v>
      </c>
      <c r="CD58" s="81">
        <f>(DATA!DD61/DATA!Q61)*100</f>
        <v>0</v>
      </c>
      <c r="CE58" s="81">
        <f>(DATA!DE61/DATA!R61)*100</f>
        <v>0</v>
      </c>
      <c r="CF58" s="81">
        <f>(DATA!DF61/DATA!S61)*100</f>
        <v>0</v>
      </c>
      <c r="CG58" s="81">
        <f>(DATA!DG61/DATA!T61)*100</f>
        <v>0</v>
      </c>
      <c r="CH58" s="81">
        <f>(DATA!DH61/DATA!U61)*100</f>
        <v>0</v>
      </c>
      <c r="CI58" s="81">
        <f>(DATA!DI61/DATA!V61)*100</f>
        <v>0.11737089201877934</v>
      </c>
      <c r="CJ58" s="81">
        <f>(DATA!DJ61/DATA!W61)*100</f>
        <v>0.11511895625479662</v>
      </c>
      <c r="CK58" s="81">
        <f>(DATA!DK61/DATA!X61)*100</f>
        <v>0.26881720430107531</v>
      </c>
      <c r="CL58" s="81">
        <f>(DATA!DL61/DATA!Y61)*100</f>
        <v>0.58139534883720934</v>
      </c>
      <c r="CM58" s="81">
        <f>(DATA!DM61/DATA!Z61)*100</f>
        <v>0.53304904051172708</v>
      </c>
      <c r="CN58" s="81">
        <f>(DATA!DN61/DATA!AA61)*100</f>
        <v>0.7993811242908716</v>
      </c>
      <c r="CO58" s="57">
        <f>(DATA!DO61/DATA!O61)*100</f>
        <v>1.8894662257912138</v>
      </c>
      <c r="CP58" s="81">
        <f>(DATA!DP61/DATA!P61)*100</f>
        <v>2.6178010471204187</v>
      </c>
      <c r="CQ58" s="81">
        <f>(DATA!DQ61/DATA!Q61)*100</f>
        <v>3.2649253731343282</v>
      </c>
      <c r="CR58" s="81">
        <f>(DATA!DR61/DATA!R61)*100</f>
        <v>2.9463500439753738</v>
      </c>
      <c r="CS58" s="81">
        <f>(DATA!DS61/DATA!S61)*100</f>
        <v>3.880718954248366</v>
      </c>
      <c r="CT58" s="81">
        <f>(DATA!DT61/DATA!T61)*100</f>
        <v>4.1245136186770424</v>
      </c>
      <c r="CU58" s="81">
        <f>(DATA!DU61/DATA!U61)*100</f>
        <v>4.2746113989637307</v>
      </c>
      <c r="CV58" s="81">
        <f>(DATA!DV61/DATA!V61)*100</f>
        <v>4.342723004694836</v>
      </c>
      <c r="CW58" s="81">
        <f>(DATA!DW61/DATA!W61)*100</f>
        <v>4.9501151189562549</v>
      </c>
      <c r="CX58" s="81">
        <f>(DATA!DX61/DATA!X61)*100</f>
        <v>4.1666666666666661</v>
      </c>
      <c r="CY58" s="81">
        <f>(DATA!DY61/DATA!Y61)*100</f>
        <v>5.7848837209302326</v>
      </c>
      <c r="CZ58" s="81">
        <f>(DATA!DZ61/DATA!Z61)*100</f>
        <v>6.2633262260127927</v>
      </c>
      <c r="DA58" s="81">
        <f>(DATA!EA61/DATA!AA61)*100</f>
        <v>6.6529138731304798</v>
      </c>
      <c r="DB58" s="64">
        <f t="shared" si="74"/>
        <v>100</v>
      </c>
      <c r="DC58" s="83">
        <f t="shared" si="75"/>
        <v>100</v>
      </c>
      <c r="DD58" s="83">
        <f t="shared" si="76"/>
        <v>100</v>
      </c>
      <c r="DE58" s="83">
        <f t="shared" si="77"/>
        <v>100</v>
      </c>
      <c r="DF58" s="83">
        <f t="shared" si="78"/>
        <v>100</v>
      </c>
      <c r="DG58" s="83">
        <f t="shared" si="79"/>
        <v>100</v>
      </c>
      <c r="DH58" s="83">
        <f t="shared" si="80"/>
        <v>100</v>
      </c>
      <c r="DI58" s="83">
        <f t="shared" si="81"/>
        <v>100</v>
      </c>
      <c r="DJ58" s="83">
        <f t="shared" si="82"/>
        <v>100</v>
      </c>
      <c r="DK58" s="83">
        <f t="shared" si="83"/>
        <v>100</v>
      </c>
      <c r="DL58" s="83">
        <f t="shared" si="84"/>
        <v>100</v>
      </c>
      <c r="DM58" s="83">
        <f t="shared" si="85"/>
        <v>100</v>
      </c>
      <c r="DN58" s="83">
        <f t="shared" si="85"/>
        <v>100</v>
      </c>
      <c r="DO58" s="64">
        <f t="shared" ref="DO58" si="87">+AB58+AO58+BO58+CB58+CO58</f>
        <v>100</v>
      </c>
      <c r="DP58" s="83">
        <f t="shared" ref="DP58" si="88">+AC58+AP58+BP58+CC58+CP58</f>
        <v>100.00000000000001</v>
      </c>
      <c r="DQ58" s="83">
        <f t="shared" ref="DQ58" si="89">+AD58+AQ58+BQ58+CD58+CQ58</f>
        <v>100</v>
      </c>
      <c r="DR58" s="83">
        <f t="shared" ref="DR58" si="90">+AE58+AR58+BR58+CE58+CR58</f>
        <v>100</v>
      </c>
      <c r="DS58" s="83">
        <f t="shared" ref="DS58" si="91">+AF58+AS58+BS58+CF58+CS58</f>
        <v>100</v>
      </c>
      <c r="DT58" s="83">
        <f t="shared" ref="DT58" si="92">+AG58+AT58+BT58+CG58+CT58</f>
        <v>100.00000000000001</v>
      </c>
      <c r="DU58" s="83">
        <f t="shared" ref="DU58" si="93">+AH58+AU58+BU58+CH58+CU58</f>
        <v>99.999999999999986</v>
      </c>
      <c r="DV58" s="83">
        <f t="shared" ref="DV58:EA62" si="94">+AI58+AV58+BV58+CI58+CV58</f>
        <v>100</v>
      </c>
      <c r="DW58" s="83">
        <f t="shared" si="94"/>
        <v>100</v>
      </c>
      <c r="DX58" s="83">
        <f t="shared" si="94"/>
        <v>100</v>
      </c>
      <c r="DY58" s="83">
        <f t="shared" si="94"/>
        <v>100.00000000000001</v>
      </c>
      <c r="DZ58" s="83">
        <f t="shared" si="94"/>
        <v>100.00000000000001</v>
      </c>
      <c r="EA58" s="83">
        <f t="shared" si="94"/>
        <v>100</v>
      </c>
    </row>
    <row r="59" spans="1:131">
      <c r="A59" s="80" t="str">
        <f>+DATA!A62</f>
        <v>Pennsylvania</v>
      </c>
      <c r="B59" s="81">
        <f>(DATA!AB62/DATA!B62)*100</f>
        <v>66.451367781155014</v>
      </c>
      <c r="C59" s="81">
        <f>(DATA!AC62/DATA!C62)*100</f>
        <v>61.866197183098592</v>
      </c>
      <c r="D59" s="81">
        <f>(DATA!AD62/DATA!D62)*100</f>
        <v>60.355687291589476</v>
      </c>
      <c r="E59" s="81">
        <f>(DATA!AE62/DATA!E62)*100</f>
        <v>58.071278825995812</v>
      </c>
      <c r="F59" s="81">
        <f>(DATA!AF62/DATA!F62)*100</f>
        <v>58.049886621315196</v>
      </c>
      <c r="G59" s="81">
        <f>(DATA!AG62/DATA!G62)*100</f>
        <v>57.188160676532775</v>
      </c>
      <c r="H59" s="81">
        <f>(DATA!AH62/DATA!H62)*100</f>
        <v>55.867082035306339</v>
      </c>
      <c r="I59" s="81">
        <f>(DATA!AI62/DATA!I62)*100</f>
        <v>54.825396825396822</v>
      </c>
      <c r="J59" s="81">
        <f>(DATA!AJ62/DATA!J62)*100</f>
        <v>51.692815854665561</v>
      </c>
      <c r="K59" s="81">
        <f>(DATA!AK62/DATA!K62)*100</f>
        <v>46.766541822721599</v>
      </c>
      <c r="L59" s="81">
        <f>(DATA!AL62/DATA!L62)*100</f>
        <v>47.260757112626386</v>
      </c>
      <c r="M59" s="81">
        <f>(DATA!AM62/DATA!M62)*100</f>
        <v>45.188556566970092</v>
      </c>
      <c r="N59" s="81">
        <f>(DATA!AN62/DATA!N62)*100</f>
        <v>44.030582238776709</v>
      </c>
      <c r="O59" s="57">
        <f>(DATA!AO62/DATA!B62)*100</f>
        <v>33.548632218844986</v>
      </c>
      <c r="P59" s="58">
        <f>(DATA!AP62/DATA!C62)*100</f>
        <v>38.133802816901408</v>
      </c>
      <c r="Q59" s="58">
        <f>(DATA!AQ62/DATA!D62)*100</f>
        <v>39.644312708410524</v>
      </c>
      <c r="R59" s="58">
        <f>(DATA!AR62/DATA!E62)*100</f>
        <v>41.928721174004188</v>
      </c>
      <c r="S59" s="58">
        <f>(DATA!AS62/DATA!F62)*100</f>
        <v>41.950113378684804</v>
      </c>
      <c r="T59" s="58">
        <f>(DATA!AT62/DATA!G62)*100</f>
        <v>42.811839323467233</v>
      </c>
      <c r="U59" s="58">
        <f>(DATA!AU62/DATA!H62)*100</f>
        <v>44.132917964693661</v>
      </c>
      <c r="V59" s="58">
        <f>(DATA!AV62/DATA!I62)*100</f>
        <v>45.17460317460317</v>
      </c>
      <c r="W59" s="58">
        <f>(DATA!AW62/DATA!J62)*100</f>
        <v>48.307184145334439</v>
      </c>
      <c r="X59" s="58">
        <f>(DATA!AX62/DATA!K62)*100</f>
        <v>53.233458177278401</v>
      </c>
      <c r="Y59" s="58">
        <f>(DATA!AY62/DATA!L62)*100</f>
        <v>52.739242887373614</v>
      </c>
      <c r="Z59" s="58">
        <f>(DATA!AZ62/DATA!M62)*100</f>
        <v>54.811443433029908</v>
      </c>
      <c r="AA59" s="58">
        <f>(DATA!BA62/DATA!N62)*100</f>
        <v>55.969417761223298</v>
      </c>
      <c r="AB59" s="57">
        <f>(DATA!BB62/DATA!O62)*100</f>
        <v>87.348024316109417</v>
      </c>
      <c r="AC59" s="58">
        <f>(DATA!BC62/DATA!P62)*100</f>
        <v>85.90604026845638</v>
      </c>
      <c r="AD59" s="58">
        <f>(DATA!BD62/DATA!Q62)*100</f>
        <v>86.05858361142009</v>
      </c>
      <c r="AE59" s="58">
        <f>(DATA!BE62/DATA!R62)*100</f>
        <v>85.744234800838569</v>
      </c>
      <c r="AF59" s="58">
        <f>(DATA!BF62/DATA!S62)*100</f>
        <v>87.007575757575765</v>
      </c>
      <c r="AG59" s="58">
        <f>(DATA!BG62/DATA!T62)*100</f>
        <v>86.756373937677054</v>
      </c>
      <c r="AH59" s="58">
        <f>(DATA!BH62/DATA!U62)*100</f>
        <v>84.922861150070133</v>
      </c>
      <c r="AI59" s="58">
        <f>(DATA!BI62/DATA!V62)*100</f>
        <v>84.149484536082468</v>
      </c>
      <c r="AJ59" s="58">
        <f>(DATA!BJ62/DATA!W62)*100</f>
        <v>85.3382394565525</v>
      </c>
      <c r="AK59" s="58">
        <f>(DATA!BK62/DATA!X62)*100</f>
        <v>85.390625</v>
      </c>
      <c r="AL59" s="58">
        <f>(DATA!BL62/DATA!Y62)*100</f>
        <v>85.676134984219459</v>
      </c>
      <c r="AM59" s="58">
        <f>(DATA!BM62/DATA!Z62)*100</f>
        <v>85.781565373402117</v>
      </c>
      <c r="AN59" s="58">
        <f>(DATA!BN62/DATA!AA62)*100</f>
        <v>84.564725252109483</v>
      </c>
      <c r="AO59" s="57">
        <f>(DATA!BO62/DATA!O62)*100</f>
        <v>10.410334346504559</v>
      </c>
      <c r="AP59" s="81">
        <f>(DATA!BP62/DATA!P62)*100</f>
        <v>11.197456729071</v>
      </c>
      <c r="AQ59" s="81">
        <f>(DATA!BQ62/DATA!Q62)*100</f>
        <v>10.975157582499072</v>
      </c>
      <c r="AR59" s="81">
        <f>(DATA!BR62/DATA!R62)*100</f>
        <v>11.320754716981133</v>
      </c>
      <c r="AS59" s="81">
        <f>(DATA!BS62/DATA!S62)*100</f>
        <v>9.8863636363636367</v>
      </c>
      <c r="AT59" s="81">
        <f>(DATA!BT62/DATA!T62)*100</f>
        <v>10.162889518413598</v>
      </c>
      <c r="AU59" s="81">
        <f>(DATA!BU62/DATA!U62)*100</f>
        <v>11.150070126227209</v>
      </c>
      <c r="AV59" s="81">
        <f>(DATA!BV62/DATA!V62)*100</f>
        <v>11.275773195876289</v>
      </c>
      <c r="AW59" s="81">
        <f>(DATA!BW62/DATA!W62)*100</f>
        <v>9.4537220492499294</v>
      </c>
      <c r="AX59" s="81">
        <f>(DATA!BX62/DATA!X62)*100</f>
        <v>9.0625</v>
      </c>
      <c r="AY59" s="81">
        <f>(DATA!BY62/DATA!Y62)*100</f>
        <v>8.3515416363194959</v>
      </c>
      <c r="AZ59" s="81">
        <f>(DATA!BZ62/DATA!Z62)*100</f>
        <v>7.8268670105404796</v>
      </c>
      <c r="BA59" s="81">
        <f>(DATA!CA62/DATA!AA62)*100</f>
        <v>8.8083967894628525</v>
      </c>
      <c r="BB59" s="62">
        <f>IF(DATA!CB62&gt;0,(DATA!CB62/DATA!BO62)*100,"NA")</f>
        <v>1.0948905109489051</v>
      </c>
      <c r="BC59" s="82">
        <f>IF(DATA!CC62&gt;0,(DATA!CC62/DATA!BP62)*100,"NA")</f>
        <v>10.094637223974763</v>
      </c>
      <c r="BD59" s="82" t="str">
        <f>IF(DATA!CD62&gt;0,(DATA!CD62/DATA!BQ62)*100,"NA")</f>
        <v>NA</v>
      </c>
      <c r="BE59" s="82">
        <f>IF(DATA!CE62&gt;0,(DATA!CE62/DATA!BR62)*100,"NA")</f>
        <v>19.444444444444446</v>
      </c>
      <c r="BF59" s="82" t="str">
        <f>IF(DATA!CF62&gt;0,(DATA!CF62/DATA!BS62)*100,"NA")</f>
        <v>NA</v>
      </c>
      <c r="BG59" s="82">
        <f>IF(DATA!CG62&gt;0,(DATA!CG62/DATA!BT62)*100,"NA")</f>
        <v>20.905923344947734</v>
      </c>
      <c r="BH59" s="82">
        <f>IF(DATA!CH62&gt;0,(DATA!CH62/DATA!BU62)*100,"NA")</f>
        <v>19.811320754716981</v>
      </c>
      <c r="BI59" s="82">
        <f>IF(DATA!CI62&gt;0,(DATA!CI62/DATA!BV62)*100,"NA")</f>
        <v>16</v>
      </c>
      <c r="BJ59" s="82">
        <f>IF(DATA!CJ62&gt;0,(DATA!CJ62/DATA!BW62)*100,"NA")</f>
        <v>13.473053892215569</v>
      </c>
      <c r="BK59" s="82">
        <f>IF(DATA!CK62&gt;0,(DATA!CK62/DATA!BX62)*100,"NA")</f>
        <v>14.367816091954023</v>
      </c>
      <c r="BL59" s="82">
        <f>IF(DATA!CL62&gt;0,(DATA!CL62/DATA!BY62)*100,"NA")</f>
        <v>10.755813953488373</v>
      </c>
      <c r="BM59" s="82">
        <f>IF(DATA!CM62&gt;0,(DATA!CM62/DATA!BZ62)*100,"NA")</f>
        <v>6.8767908309455592</v>
      </c>
      <c r="BN59" s="82">
        <f>IF(DATA!CN62&gt;0,(DATA!CN62/DATA!CA62)*100,"NA")</f>
        <v>9.1121495327102799</v>
      </c>
      <c r="BO59" s="57">
        <f>(DATA!CO62/DATA!O62)*100</f>
        <v>0.75987841945288759</v>
      </c>
      <c r="BP59" s="81">
        <f>(DATA!CP62/DATA!P62)*100</f>
        <v>0.91840339102790525</v>
      </c>
      <c r="BQ59" s="81">
        <f>(DATA!CQ62/DATA!Q62)*100</f>
        <v>0.92695587690025949</v>
      </c>
      <c r="BR59" s="81">
        <f>(DATA!CR62/DATA!R62)*100</f>
        <v>1.0482180293501049</v>
      </c>
      <c r="BS59" s="81">
        <f>(DATA!CS62/DATA!S62)*100</f>
        <v>0.90909090909090906</v>
      </c>
      <c r="BT59" s="81">
        <f>(DATA!CT62/DATA!T62)*100</f>
        <v>0.99150141643059486</v>
      </c>
      <c r="BU59" s="81">
        <f>(DATA!CU62/DATA!U62)*100</f>
        <v>1.4375876577840112</v>
      </c>
      <c r="BV59" s="81">
        <f>(DATA!CV62/DATA!V62)*100</f>
        <v>1.6752577319587629</v>
      </c>
      <c r="BW59" s="81">
        <f>(DATA!CW62/DATA!W62)*100</f>
        <v>1.9530144353240873</v>
      </c>
      <c r="BX59" s="81">
        <f>(DATA!CX62/DATA!X62)*100</f>
        <v>1.953125</v>
      </c>
      <c r="BY59" s="81">
        <f>(DATA!CY62/DATA!Y62)*100</f>
        <v>2.087885409079874</v>
      </c>
      <c r="BZ59" s="81">
        <f>(DATA!CZ62/DATA!Z62)*100</f>
        <v>2.5117739403453689</v>
      </c>
      <c r="CA59" s="81">
        <f>(DATA!DA62/DATA!AA62)*100</f>
        <v>2.5519654249845649</v>
      </c>
      <c r="CB59" s="57">
        <f>(DATA!DB62/DATA!O62)*100</f>
        <v>0</v>
      </c>
      <c r="CC59" s="81">
        <f>(DATA!DC62/DATA!P62)*100</f>
        <v>0</v>
      </c>
      <c r="CD59" s="81">
        <f>(DATA!DD62/DATA!Q62)*100</f>
        <v>0</v>
      </c>
      <c r="CE59" s="81">
        <f>(DATA!DE62/DATA!R62)*100</f>
        <v>0</v>
      </c>
      <c r="CF59" s="81">
        <f>(DATA!DF62/DATA!S62)*100</f>
        <v>0</v>
      </c>
      <c r="CG59" s="81">
        <f>(DATA!DG62/DATA!T62)*100</f>
        <v>0</v>
      </c>
      <c r="CH59" s="81">
        <f>(DATA!DH62/DATA!U62)*100</f>
        <v>0</v>
      </c>
      <c r="CI59" s="81">
        <f>(DATA!DI62/DATA!V62)*100</f>
        <v>0.12886597938144329</v>
      </c>
      <c r="CJ59" s="81">
        <f>(DATA!DJ62/DATA!W62)*100</f>
        <v>0.4528729125389187</v>
      </c>
      <c r="CK59" s="81">
        <f>(DATA!DK62/DATA!X62)*100</f>
        <v>0.75520833333333337</v>
      </c>
      <c r="CL59" s="81">
        <f>(DATA!DL62/DATA!Y62)*100</f>
        <v>0.8254430687059966</v>
      </c>
      <c r="CM59" s="81">
        <f>(DATA!DM62/DATA!Z62)*100</f>
        <v>0.9419152276295133</v>
      </c>
      <c r="CN59" s="81">
        <f>(DATA!DN62/DATA!AA62)*100</f>
        <v>1.0701790491870755</v>
      </c>
      <c r="CO59" s="57">
        <f>(DATA!DO62/DATA!O62)*100</f>
        <v>1.4817629179331306</v>
      </c>
      <c r="CP59" s="81">
        <f>(DATA!DP62/DATA!P62)*100</f>
        <v>1.9780996114447194</v>
      </c>
      <c r="CQ59" s="81">
        <f>(DATA!DQ62/DATA!Q62)*100</f>
        <v>2.0393029291805713</v>
      </c>
      <c r="CR59" s="81">
        <f>(DATA!DR62/DATA!R62)*100</f>
        <v>1.8867924528301887</v>
      </c>
      <c r="CS59" s="81">
        <f>(DATA!DS62/DATA!S62)*100</f>
        <v>2.1969696969696968</v>
      </c>
      <c r="CT59" s="81">
        <f>(DATA!DT62/DATA!T62)*100</f>
        <v>2.0892351274787537</v>
      </c>
      <c r="CU59" s="81">
        <f>(DATA!DU62/DATA!U62)*100</f>
        <v>2.4894810659186537</v>
      </c>
      <c r="CV59" s="81">
        <f>(DATA!DV62/DATA!V62)*100</f>
        <v>2.7706185567010309</v>
      </c>
      <c r="CW59" s="81">
        <f>(DATA!DW62/DATA!W62)*100</f>
        <v>2.8021511463345599</v>
      </c>
      <c r="CX59" s="81">
        <f>(DATA!DX62/DATA!X62)*100</f>
        <v>2.8385416666666665</v>
      </c>
      <c r="CY59" s="81">
        <f>(DATA!DY62/DATA!Y62)*100</f>
        <v>3.0589949016751641</v>
      </c>
      <c r="CZ59" s="81">
        <f>(DATA!DZ62/DATA!Z62)*100</f>
        <v>2.9378784480825297</v>
      </c>
      <c r="DA59" s="81">
        <f>(DATA!EA62/DATA!AA62)*100</f>
        <v>3.0047334842560196</v>
      </c>
      <c r="DB59" s="64">
        <f t="shared" si="74"/>
        <v>100</v>
      </c>
      <c r="DC59" s="83">
        <f t="shared" si="75"/>
        <v>100</v>
      </c>
      <c r="DD59" s="83">
        <f t="shared" si="76"/>
        <v>100</v>
      </c>
      <c r="DE59" s="83">
        <f t="shared" si="77"/>
        <v>100</v>
      </c>
      <c r="DF59" s="83">
        <f t="shared" si="78"/>
        <v>100</v>
      </c>
      <c r="DG59" s="83">
        <f t="shared" si="79"/>
        <v>100</v>
      </c>
      <c r="DH59" s="83">
        <f t="shared" si="80"/>
        <v>100</v>
      </c>
      <c r="DI59" s="83">
        <f t="shared" si="81"/>
        <v>100</v>
      </c>
      <c r="DJ59" s="83">
        <f t="shared" si="82"/>
        <v>100</v>
      </c>
      <c r="DK59" s="83">
        <f t="shared" si="83"/>
        <v>100</v>
      </c>
      <c r="DL59" s="83">
        <f t="shared" si="84"/>
        <v>100</v>
      </c>
      <c r="DM59" s="83">
        <f t="shared" si="85"/>
        <v>100</v>
      </c>
      <c r="DN59" s="83">
        <f t="shared" si="85"/>
        <v>100</v>
      </c>
      <c r="DO59" s="64">
        <f t="shared" ref="DO59:DU62" si="95">+AB59+AO59+BO59+CB59+CO59</f>
        <v>99.999999999999986</v>
      </c>
      <c r="DP59" s="83">
        <f t="shared" si="95"/>
        <v>100</v>
      </c>
      <c r="DQ59" s="83">
        <f t="shared" si="95"/>
        <v>99.999999999999986</v>
      </c>
      <c r="DR59" s="83">
        <f t="shared" si="95"/>
        <v>100</v>
      </c>
      <c r="DS59" s="83">
        <f t="shared" si="95"/>
        <v>100.00000000000001</v>
      </c>
      <c r="DT59" s="83">
        <f t="shared" si="95"/>
        <v>100</v>
      </c>
      <c r="DU59" s="83">
        <f t="shared" si="95"/>
        <v>100</v>
      </c>
      <c r="DV59" s="83">
        <f t="shared" si="94"/>
        <v>100</v>
      </c>
      <c r="DW59" s="83">
        <f t="shared" si="94"/>
        <v>100.00000000000001</v>
      </c>
      <c r="DX59" s="83">
        <f t="shared" si="94"/>
        <v>100</v>
      </c>
      <c r="DY59" s="83">
        <f t="shared" si="94"/>
        <v>99.999999999999986</v>
      </c>
      <c r="DZ59" s="83">
        <f t="shared" si="94"/>
        <v>100</v>
      </c>
      <c r="EA59" s="83">
        <f t="shared" si="94"/>
        <v>99.999999999999986</v>
      </c>
    </row>
    <row r="60" spans="1:131">
      <c r="A60" s="80" t="str">
        <f>+DATA!A63</f>
        <v>Rhode Island</v>
      </c>
      <c r="B60" s="81">
        <f>(DATA!AB63/DATA!B63)*100</f>
        <v>71.978021978021971</v>
      </c>
      <c r="C60" s="81">
        <f>(DATA!AC63/DATA!C63)*100</f>
        <v>69.444444444444443</v>
      </c>
      <c r="D60" s="81">
        <f>(DATA!AD63/DATA!D63)*100</f>
        <v>67.261904761904773</v>
      </c>
      <c r="E60" s="81">
        <f>(DATA!AE63/DATA!E63)*100</f>
        <v>65.909090909090907</v>
      </c>
      <c r="F60" s="81">
        <f>(DATA!AF63/DATA!F63)*100</f>
        <v>60.416666666666664</v>
      </c>
      <c r="G60" s="81">
        <f>(DATA!AG63/DATA!G63)*100</f>
        <v>57.368421052631582</v>
      </c>
      <c r="H60" s="81">
        <f>(DATA!AH63/DATA!H63)*100</f>
        <v>55.721393034825873</v>
      </c>
      <c r="I60" s="81">
        <f>(DATA!AI63/DATA!I63)*100</f>
        <v>56.157635467980292</v>
      </c>
      <c r="J60" s="81">
        <f>(DATA!AJ63/DATA!J63)*100</f>
        <v>54.2713567839196</v>
      </c>
      <c r="K60" s="81">
        <f>(DATA!AK63/DATA!K63)*100</f>
        <v>49.489795918367349</v>
      </c>
      <c r="L60" s="81">
        <f>(DATA!AL63/DATA!L63)*100</f>
        <v>49.107142857142854</v>
      </c>
      <c r="M60" s="81">
        <f>(DATA!AM63/DATA!M63)*100</f>
        <v>51.282051282051277</v>
      </c>
      <c r="N60" s="81">
        <f>(DATA!AN63/DATA!N63)*100</f>
        <v>50.833333333333329</v>
      </c>
      <c r="O60" s="57">
        <f>(DATA!AO63/DATA!B63)*100</f>
        <v>28.021978021978022</v>
      </c>
      <c r="P60" s="58">
        <f>(DATA!AP63/DATA!C63)*100</f>
        <v>30.555555555555557</v>
      </c>
      <c r="Q60" s="58">
        <f>(DATA!AQ63/DATA!D63)*100</f>
        <v>32.738095238095241</v>
      </c>
      <c r="R60" s="58">
        <f>(DATA!AR63/DATA!E63)*100</f>
        <v>34.090909090909086</v>
      </c>
      <c r="S60" s="58">
        <f>(DATA!AS63/DATA!F63)*100</f>
        <v>39.583333333333329</v>
      </c>
      <c r="T60" s="58">
        <f>(DATA!AT63/DATA!G63)*100</f>
        <v>42.631578947368418</v>
      </c>
      <c r="U60" s="58">
        <f>(DATA!AU63/DATA!H63)*100</f>
        <v>44.278606965174127</v>
      </c>
      <c r="V60" s="58">
        <f>(DATA!AV63/DATA!I63)*100</f>
        <v>43.842364532019708</v>
      </c>
      <c r="W60" s="58">
        <f>(DATA!AW63/DATA!J63)*100</f>
        <v>45.7286432160804</v>
      </c>
      <c r="X60" s="58">
        <f>(DATA!AX63/DATA!K63)*100</f>
        <v>50.510204081632651</v>
      </c>
      <c r="Y60" s="58">
        <f>(DATA!AY63/DATA!L63)*100</f>
        <v>50.892857142857139</v>
      </c>
      <c r="Z60" s="58">
        <f>(DATA!AZ63/DATA!M63)*100</f>
        <v>48.717948717948715</v>
      </c>
      <c r="AA60" s="58">
        <f>(DATA!BA63/DATA!N63)*100</f>
        <v>49.166666666666664</v>
      </c>
      <c r="AB60" s="57">
        <f>(DATA!BB63/DATA!O63)*100</f>
        <v>89.010989010989007</v>
      </c>
      <c r="AC60" s="58">
        <f>(DATA!BC63/DATA!P63)*100</f>
        <v>89.385474860335194</v>
      </c>
      <c r="AD60" s="58">
        <f>(DATA!BD63/DATA!Q63)*100</f>
        <v>91.071428571428569</v>
      </c>
      <c r="AE60" s="58">
        <f>(DATA!BE63/DATA!R63)*100</f>
        <v>90.909090909090907</v>
      </c>
      <c r="AF60" s="58">
        <f>(DATA!BF63/DATA!S63)*100</f>
        <v>89.0625</v>
      </c>
      <c r="AG60" s="58">
        <f>(DATA!BG63/DATA!T63)*100</f>
        <v>88.94736842105263</v>
      </c>
      <c r="AH60" s="58">
        <f>(DATA!BH63/DATA!U63)*100</f>
        <v>87.562189054726375</v>
      </c>
      <c r="AI60" s="58">
        <f>(DATA!BI63/DATA!V63)*100</f>
        <v>89.162561576354676</v>
      </c>
      <c r="AJ60" s="58">
        <f>(DATA!BJ63/DATA!W63)*100</f>
        <v>89.898989898989896</v>
      </c>
      <c r="AK60" s="58">
        <f>(DATA!BK63/DATA!X63)*100</f>
        <v>88.265306122448976</v>
      </c>
      <c r="AL60" s="58">
        <f>(DATA!BL63/DATA!Y63)*100</f>
        <v>86.607142857142861</v>
      </c>
      <c r="AM60" s="58">
        <f>(DATA!BM63/DATA!Z63)*100</f>
        <v>88.888888888888886</v>
      </c>
      <c r="AN60" s="58">
        <f>(DATA!BN63/DATA!AA63)*100</f>
        <v>83.333333333333343</v>
      </c>
      <c r="AO60" s="57">
        <f>(DATA!BO63/DATA!O63)*100</f>
        <v>8.2417582417582409</v>
      </c>
      <c r="AP60" s="81">
        <f>(DATA!BP63/DATA!P63)*100</f>
        <v>9.4972067039106136</v>
      </c>
      <c r="AQ60" s="81">
        <f>(DATA!BQ63/DATA!Q63)*100</f>
        <v>7.7380952380952381</v>
      </c>
      <c r="AR60" s="81">
        <f>(DATA!BR63/DATA!R63)*100</f>
        <v>7.3863636363636367</v>
      </c>
      <c r="AS60" s="81">
        <f>(DATA!BS63/DATA!S63)*100</f>
        <v>7.291666666666667</v>
      </c>
      <c r="AT60" s="81">
        <f>(DATA!BT63/DATA!T63)*100</f>
        <v>7.3684210526315779</v>
      </c>
      <c r="AU60" s="81">
        <f>(DATA!BU63/DATA!U63)*100</f>
        <v>8.9552238805970141</v>
      </c>
      <c r="AV60" s="81">
        <f>(DATA!BV63/DATA!V63)*100</f>
        <v>7.8817733990147785</v>
      </c>
      <c r="AW60" s="81">
        <f>(DATA!BW63/DATA!W63)*100</f>
        <v>7.5757575757575761</v>
      </c>
      <c r="AX60" s="81">
        <f>(DATA!BX63/DATA!X63)*100</f>
        <v>6.1224489795918364</v>
      </c>
      <c r="AY60" s="81">
        <f>(DATA!BY63/DATA!Y63)*100</f>
        <v>7.1428571428571423</v>
      </c>
      <c r="AZ60" s="81">
        <f>(DATA!BZ63/DATA!Z63)*100</f>
        <v>6.8376068376068382</v>
      </c>
      <c r="BA60" s="81">
        <f>(DATA!CA63/DATA!AA63)*100</f>
        <v>8.3333333333333321</v>
      </c>
      <c r="BB60" s="62" t="str">
        <f>IF(DATA!CB63&gt;0,(DATA!CB63/DATA!BO63)*100,"NA")</f>
        <v>NA</v>
      </c>
      <c r="BC60" s="82" t="str">
        <f>IF(DATA!CC63&gt;0,(DATA!CC63/DATA!BP63)*100,"NA")</f>
        <v>NA</v>
      </c>
      <c r="BD60" s="82" t="str">
        <f>IF(DATA!CD63&gt;0,(DATA!CD63/DATA!BQ63)*100,"NA")</f>
        <v>NA</v>
      </c>
      <c r="BE60" s="82" t="str">
        <f>IF(DATA!CE63&gt;0,(DATA!CE63/DATA!BR63)*100,"NA")</f>
        <v>NA</v>
      </c>
      <c r="BF60" s="82" t="str">
        <f>IF(DATA!CF63&gt;0,(DATA!CF63/DATA!BS63)*100,"NA")</f>
        <v>NA</v>
      </c>
      <c r="BG60" s="82" t="str">
        <f>IF(DATA!CG63&gt;0,(DATA!CG63/DATA!BT63)*100,"NA")</f>
        <v>NA</v>
      </c>
      <c r="BH60" s="82" t="str">
        <f>IF(DATA!CH63&gt;0,(DATA!CH63/DATA!BU63)*100,"NA")</f>
        <v>NA</v>
      </c>
      <c r="BI60" s="82" t="str">
        <f>IF(DATA!CI63&gt;0,(DATA!CI63/DATA!BV63)*100,"NA")</f>
        <v>NA</v>
      </c>
      <c r="BJ60" s="82" t="str">
        <f>IF(DATA!CJ63&gt;0,(DATA!CJ63/DATA!BW63)*100,"NA")</f>
        <v>NA</v>
      </c>
      <c r="BK60" s="82" t="str">
        <f>IF(DATA!CK63&gt;0,(DATA!CK63/DATA!BX63)*100,"NA")</f>
        <v>NA</v>
      </c>
      <c r="BL60" s="82" t="str">
        <f>IF(DATA!CL63&gt;0,(DATA!CL63/DATA!BY63)*100,"NA")</f>
        <v>NA</v>
      </c>
      <c r="BM60" s="82" t="str">
        <f>IF(DATA!CM63&gt;0,(DATA!CM63/DATA!BZ63)*100,"NA")</f>
        <v>NA</v>
      </c>
      <c r="BN60" s="82" t="str">
        <f>IF(DATA!CN63&gt;0,(DATA!CN63/DATA!CA63)*100,"NA")</f>
        <v>NA</v>
      </c>
      <c r="BO60" s="57">
        <f>(DATA!CO63/DATA!O63)*100</f>
        <v>0</v>
      </c>
      <c r="BP60" s="81">
        <f>(DATA!CP63/DATA!P63)*100</f>
        <v>0</v>
      </c>
      <c r="BQ60" s="81">
        <f>(DATA!CQ63/DATA!Q63)*100</f>
        <v>0</v>
      </c>
      <c r="BR60" s="81">
        <f>(DATA!CR63/DATA!R63)*100</f>
        <v>0</v>
      </c>
      <c r="BS60" s="81">
        <f>(DATA!CS63/DATA!S63)*100</f>
        <v>1.5625</v>
      </c>
      <c r="BT60" s="81">
        <f>(DATA!CT63/DATA!T63)*100</f>
        <v>2.1052631578947367</v>
      </c>
      <c r="BU60" s="81">
        <f>(DATA!CU63/DATA!U63)*100</f>
        <v>1.4925373134328357</v>
      </c>
      <c r="BV60" s="81">
        <f>(DATA!CV63/DATA!V63)*100</f>
        <v>0.98522167487684731</v>
      </c>
      <c r="BW60" s="81">
        <f>(DATA!CW63/DATA!W63)*100</f>
        <v>1.0101010101010102</v>
      </c>
      <c r="BX60" s="81">
        <f>(DATA!CX63/DATA!X63)*100</f>
        <v>2.0408163265306123</v>
      </c>
      <c r="BY60" s="81">
        <f>(DATA!CY63/DATA!Y63)*100</f>
        <v>2.6785714285714284</v>
      </c>
      <c r="BZ60" s="81">
        <f>(DATA!CZ63/DATA!Z63)*100</f>
        <v>2.5641025641025639</v>
      </c>
      <c r="CA60" s="81">
        <f>(DATA!DA63/DATA!AA63)*100</f>
        <v>3.3333333333333335</v>
      </c>
      <c r="CB60" s="57">
        <f>(DATA!DB63/DATA!O63)*100</f>
        <v>0</v>
      </c>
      <c r="CC60" s="81">
        <f>(DATA!DC63/DATA!P63)*100</f>
        <v>0</v>
      </c>
      <c r="CD60" s="81">
        <f>(DATA!DD63/DATA!Q63)*100</f>
        <v>0</v>
      </c>
      <c r="CE60" s="81">
        <f>(DATA!DE63/DATA!R63)*100</f>
        <v>0</v>
      </c>
      <c r="CF60" s="81">
        <f>(DATA!DF63/DATA!S63)*100</f>
        <v>0</v>
      </c>
      <c r="CG60" s="81">
        <f>(DATA!DG63/DATA!T63)*100</f>
        <v>0</v>
      </c>
      <c r="CH60" s="81">
        <f>(DATA!DH63/DATA!U63)*100</f>
        <v>0</v>
      </c>
      <c r="CI60" s="81">
        <f>(DATA!DI63/DATA!V63)*100</f>
        <v>0</v>
      </c>
      <c r="CJ60" s="81">
        <f>(DATA!DJ63/DATA!W63)*100</f>
        <v>0</v>
      </c>
      <c r="CK60" s="81">
        <f>(DATA!DK63/DATA!X63)*100</f>
        <v>1.0204081632653061</v>
      </c>
      <c r="CL60" s="81">
        <f>(DATA!DL63/DATA!Y63)*100</f>
        <v>0.89285714285714279</v>
      </c>
      <c r="CM60" s="81">
        <f>(DATA!DM63/DATA!Z63)*100</f>
        <v>0</v>
      </c>
      <c r="CN60" s="81">
        <f>(DATA!DN63/DATA!AA63)*100</f>
        <v>0</v>
      </c>
      <c r="CO60" s="57">
        <f>(DATA!DO63/DATA!O63)*100</f>
        <v>2.7472527472527473</v>
      </c>
      <c r="CP60" s="81">
        <f>(DATA!DP63/DATA!P63)*100</f>
        <v>1.1173184357541899</v>
      </c>
      <c r="CQ60" s="81">
        <f>(DATA!DQ63/DATA!Q63)*100</f>
        <v>1.1904761904761905</v>
      </c>
      <c r="CR60" s="81">
        <f>(DATA!DR63/DATA!R63)*100</f>
        <v>1.7045454545454544</v>
      </c>
      <c r="CS60" s="81">
        <f>(DATA!DS63/DATA!S63)*100</f>
        <v>2.083333333333333</v>
      </c>
      <c r="CT60" s="81">
        <f>(DATA!DT63/DATA!T63)*100</f>
        <v>1.5789473684210527</v>
      </c>
      <c r="CU60" s="81">
        <f>(DATA!DU63/DATA!U63)*100</f>
        <v>1.9900497512437811</v>
      </c>
      <c r="CV60" s="81">
        <f>(DATA!DV63/DATA!V63)*100</f>
        <v>1.9704433497536946</v>
      </c>
      <c r="CW60" s="81">
        <f>(DATA!DW63/DATA!W63)*100</f>
        <v>1.5151515151515151</v>
      </c>
      <c r="CX60" s="81">
        <f>(DATA!DX63/DATA!X63)*100</f>
        <v>2.5510204081632653</v>
      </c>
      <c r="CY60" s="81">
        <f>(DATA!DY63/DATA!Y63)*100</f>
        <v>2.6785714285714284</v>
      </c>
      <c r="CZ60" s="81">
        <f>(DATA!DZ63/DATA!Z63)*100</f>
        <v>1.7094017094017095</v>
      </c>
      <c r="DA60" s="81">
        <f>(DATA!EA63/DATA!AA63)*100</f>
        <v>5</v>
      </c>
      <c r="DB60" s="64">
        <f t="shared" si="74"/>
        <v>100</v>
      </c>
      <c r="DC60" s="83">
        <f t="shared" si="75"/>
        <v>100</v>
      </c>
      <c r="DD60" s="83">
        <f t="shared" si="76"/>
        <v>100.00000000000001</v>
      </c>
      <c r="DE60" s="83">
        <f t="shared" si="77"/>
        <v>100</v>
      </c>
      <c r="DF60" s="83">
        <f t="shared" si="78"/>
        <v>100</v>
      </c>
      <c r="DG60" s="83">
        <f t="shared" si="79"/>
        <v>100</v>
      </c>
      <c r="DH60" s="83">
        <f t="shared" si="80"/>
        <v>100</v>
      </c>
      <c r="DI60" s="83">
        <f t="shared" si="81"/>
        <v>100</v>
      </c>
      <c r="DJ60" s="83">
        <f t="shared" si="82"/>
        <v>100</v>
      </c>
      <c r="DK60" s="83">
        <f t="shared" si="83"/>
        <v>100</v>
      </c>
      <c r="DL60" s="83">
        <f t="shared" si="84"/>
        <v>100</v>
      </c>
      <c r="DM60" s="83">
        <f t="shared" si="85"/>
        <v>100</v>
      </c>
      <c r="DN60" s="83">
        <f t="shared" si="85"/>
        <v>100</v>
      </c>
      <c r="DO60" s="64">
        <f t="shared" si="95"/>
        <v>99.999999999999986</v>
      </c>
      <c r="DP60" s="83">
        <f t="shared" si="95"/>
        <v>100</v>
      </c>
      <c r="DQ60" s="83">
        <f t="shared" si="95"/>
        <v>100</v>
      </c>
      <c r="DR60" s="83">
        <f t="shared" si="95"/>
        <v>100</v>
      </c>
      <c r="DS60" s="83">
        <f t="shared" si="95"/>
        <v>100</v>
      </c>
      <c r="DT60" s="83">
        <f t="shared" si="95"/>
        <v>100</v>
      </c>
      <c r="DU60" s="83">
        <f t="shared" si="95"/>
        <v>100.00000000000001</v>
      </c>
      <c r="DV60" s="83">
        <f t="shared" si="94"/>
        <v>100</v>
      </c>
      <c r="DW60" s="83">
        <f t="shared" si="94"/>
        <v>100</v>
      </c>
      <c r="DX60" s="83">
        <f t="shared" si="94"/>
        <v>100</v>
      </c>
      <c r="DY60" s="83">
        <f t="shared" si="94"/>
        <v>100</v>
      </c>
      <c r="DZ60" s="83">
        <f t="shared" si="94"/>
        <v>100</v>
      </c>
      <c r="EA60" s="83">
        <f t="shared" si="94"/>
        <v>100</v>
      </c>
    </row>
    <row r="61" spans="1:131">
      <c r="A61" s="48" t="str">
        <f>+DATA!A64</f>
        <v>Vermont</v>
      </c>
      <c r="B61" s="73">
        <f>(DATA!AB64/DATA!B64)*100</f>
        <v>54.577464788732399</v>
      </c>
      <c r="C61" s="73">
        <f>(DATA!AC64/DATA!C64)*100</f>
        <v>55.026455026455025</v>
      </c>
      <c r="D61" s="73">
        <f>(DATA!AD64/DATA!D64)*100</f>
        <v>52.147239263803677</v>
      </c>
      <c r="E61" s="73">
        <f>(DATA!AE64/DATA!E64)*100</f>
        <v>54.210526315789473</v>
      </c>
      <c r="F61" s="73">
        <f>(DATA!AF64/DATA!F64)*100</f>
        <v>43.814432989690722</v>
      </c>
      <c r="G61" s="73">
        <f>(DATA!AG64/DATA!G64)*100</f>
        <v>52.356020942408378</v>
      </c>
      <c r="H61" s="73">
        <f>(DATA!AH64/DATA!H64)*100</f>
        <v>51.19047619047619</v>
      </c>
      <c r="I61" s="73">
        <f>(DATA!AI64/DATA!I64)*100</f>
        <v>48.484848484848484</v>
      </c>
      <c r="J61" s="73">
        <f>(DATA!AJ64/DATA!J64)*100</f>
        <v>50.704225352112672</v>
      </c>
      <c r="K61" s="73">
        <f>(DATA!AK64/DATA!K64)*100</f>
        <v>50.243902439024389</v>
      </c>
      <c r="L61" s="73">
        <f>(DATA!AL64/DATA!L64)*100</f>
        <v>50.785340314136128</v>
      </c>
      <c r="M61" s="73">
        <f>(DATA!AM64/DATA!M64)*100</f>
        <v>47.580645161290327</v>
      </c>
      <c r="N61" s="73">
        <f>(DATA!AN64/DATA!N64)*100</f>
        <v>43.1924882629108</v>
      </c>
      <c r="O61" s="74">
        <f>(DATA!AO64/DATA!B64)*100</f>
        <v>45.422535211267608</v>
      </c>
      <c r="P61" s="73">
        <f>(DATA!AP64/DATA!C64)*100</f>
        <v>44.973544973544968</v>
      </c>
      <c r="Q61" s="73">
        <f>(DATA!AQ64/DATA!D64)*100</f>
        <v>47.852760736196323</v>
      </c>
      <c r="R61" s="73">
        <f>(DATA!AR64/DATA!E64)*100</f>
        <v>45.789473684210527</v>
      </c>
      <c r="S61" s="73">
        <f>(DATA!AS64/DATA!F64)*100</f>
        <v>56.185567010309278</v>
      </c>
      <c r="T61" s="73">
        <f>(DATA!AT64/DATA!G64)*100</f>
        <v>47.643979057591622</v>
      </c>
      <c r="U61" s="73">
        <f>(DATA!AU64/DATA!H64)*100</f>
        <v>48.80952380952381</v>
      </c>
      <c r="V61" s="73">
        <f>(DATA!AV64/DATA!I64)*100</f>
        <v>51.515151515151516</v>
      </c>
      <c r="W61" s="73">
        <f>(DATA!AW64/DATA!J64)*100</f>
        <v>49.295774647887328</v>
      </c>
      <c r="X61" s="73">
        <f>(DATA!AX64/DATA!K64)*100</f>
        <v>49.756097560975611</v>
      </c>
      <c r="Y61" s="73">
        <f>(DATA!AY64/DATA!L64)*100</f>
        <v>49.214659685863879</v>
      </c>
      <c r="Z61" s="73">
        <f>(DATA!AZ64/DATA!M64)*100</f>
        <v>52.419354838709673</v>
      </c>
      <c r="AA61" s="73">
        <f>(DATA!BA64/DATA!N64)*100</f>
        <v>56.8075117370892</v>
      </c>
      <c r="AB61" s="74">
        <f>(DATA!BB64/DATA!O64)*100</f>
        <v>96.83098591549296</v>
      </c>
      <c r="AC61" s="73">
        <f>(DATA!BC64/DATA!P64)*100</f>
        <v>91.005291005290999</v>
      </c>
      <c r="AD61" s="73">
        <f>(DATA!BD64/DATA!Q64)*100</f>
        <v>96.932515337423311</v>
      </c>
      <c r="AE61" s="73">
        <f>(DATA!BE64/DATA!R64)*100</f>
        <v>96.315789473684205</v>
      </c>
      <c r="AF61" s="73">
        <f>(DATA!BF64/DATA!S64)*100</f>
        <v>94.845360824742258</v>
      </c>
      <c r="AG61" s="73">
        <f>(DATA!BG64/DATA!T64)*100</f>
        <v>95.205479452054803</v>
      </c>
      <c r="AH61" s="73">
        <f>(DATA!BH64/DATA!U64)*100</f>
        <v>92.465753424657535</v>
      </c>
      <c r="AI61" s="73">
        <f>(DATA!BI64/DATA!V64)*100</f>
        <v>94.557823129251702</v>
      </c>
      <c r="AJ61" s="73">
        <f>(DATA!BJ64/DATA!W64)*100</f>
        <v>93.84615384615384</v>
      </c>
      <c r="AK61" s="73">
        <f>(DATA!BK64/DATA!X64)*100</f>
        <v>91.011235955056179</v>
      </c>
      <c r="AL61" s="73">
        <f>(DATA!BL64/DATA!Y64)*100</f>
        <v>89.156626506024097</v>
      </c>
      <c r="AM61" s="73">
        <f>(DATA!BM64/DATA!Z64)*100</f>
        <v>89.351851851851848</v>
      </c>
      <c r="AN61" s="73">
        <f>(DATA!BN64/DATA!AA64)*100</f>
        <v>87.5</v>
      </c>
      <c r="AO61" s="74">
        <f>(DATA!BO64/DATA!O64)*100</f>
        <v>2.112676056338028</v>
      </c>
      <c r="AP61" s="73">
        <f>(DATA!BP64/DATA!P64)*100</f>
        <v>1.5873015873015872</v>
      </c>
      <c r="AQ61" s="73">
        <f>(DATA!BQ64/DATA!Q64)*100</f>
        <v>1.2269938650306749</v>
      </c>
      <c r="AR61" s="73">
        <f>(DATA!BR64/DATA!R64)*100</f>
        <v>1.5789473684210527</v>
      </c>
      <c r="AS61" s="73">
        <f>(DATA!BS64/DATA!S64)*100</f>
        <v>3.0927835051546393</v>
      </c>
      <c r="AT61" s="73">
        <f>(DATA!BT64/DATA!T64)*100</f>
        <v>2.054794520547945</v>
      </c>
      <c r="AU61" s="73">
        <f>(DATA!BU64/DATA!U64)*100</f>
        <v>2.7397260273972601</v>
      </c>
      <c r="AV61" s="73">
        <f>(DATA!BV64/DATA!V64)*100</f>
        <v>2.7210884353741496</v>
      </c>
      <c r="AW61" s="73">
        <f>(DATA!BW64/DATA!W64)*100</f>
        <v>2.0512820512820511</v>
      </c>
      <c r="AX61" s="73">
        <f>(DATA!BX64/DATA!X64)*100</f>
        <v>2.2471910112359552</v>
      </c>
      <c r="AY61" s="73">
        <f>(DATA!BY64/DATA!Y64)*100</f>
        <v>3.6144578313253009</v>
      </c>
      <c r="AZ61" s="73">
        <f>(DATA!BZ64/DATA!Z64)*100</f>
        <v>2.3148148148148149</v>
      </c>
      <c r="BA61" s="73">
        <f>(DATA!CA64/DATA!AA64)*100</f>
        <v>4.8913043478260869</v>
      </c>
      <c r="BB61" s="75" t="str">
        <f>IF(DATA!CB64&gt;0,(DATA!CB64/DATA!BO64)*100,"NA")</f>
        <v>NA</v>
      </c>
      <c r="BC61" s="76" t="str">
        <f>IF(DATA!CC64&gt;0,(DATA!CC64/DATA!BP64)*100,"NA")</f>
        <v>NA</v>
      </c>
      <c r="BD61" s="76" t="str">
        <f>IF(DATA!CD64&gt;0,(DATA!CD64/DATA!BQ64)*100,"NA")</f>
        <v>NA</v>
      </c>
      <c r="BE61" s="76" t="str">
        <f>IF(DATA!CE64&gt;0,(DATA!CE64/DATA!BR64)*100,"NA")</f>
        <v>NA</v>
      </c>
      <c r="BF61" s="76" t="str">
        <f>IF(DATA!CF64&gt;0,(DATA!CF64/DATA!BS64)*100,"NA")</f>
        <v>NA</v>
      </c>
      <c r="BG61" s="76" t="str">
        <f>IF(DATA!CG64&gt;0,(DATA!CG64/DATA!BT64)*100,"NA")</f>
        <v>NA</v>
      </c>
      <c r="BH61" s="76" t="str">
        <f>IF(DATA!CH64&gt;0,(DATA!CH64/DATA!BU64)*100,"NA")</f>
        <v>NA</v>
      </c>
      <c r="BI61" s="76" t="str">
        <f>IF(DATA!CI64&gt;0,(DATA!CI64/DATA!BV64)*100,"NA")</f>
        <v>NA</v>
      </c>
      <c r="BJ61" s="76" t="str">
        <f>IF(DATA!CJ64&gt;0,(DATA!CJ64/DATA!BW64)*100,"NA")</f>
        <v>NA</v>
      </c>
      <c r="BK61" s="76" t="str">
        <f>IF(DATA!CK64&gt;0,(DATA!CK64/DATA!BX64)*100,"NA")</f>
        <v>NA</v>
      </c>
      <c r="BL61" s="76" t="str">
        <f>IF(DATA!CL64&gt;0,(DATA!CL64/DATA!BY64)*100,"NA")</f>
        <v>NA</v>
      </c>
      <c r="BM61" s="76" t="str">
        <f>IF(DATA!CM64&gt;0,(DATA!CM64/DATA!BZ64)*100,"NA")</f>
        <v>NA</v>
      </c>
      <c r="BN61" s="76" t="str">
        <f>IF(DATA!CN64&gt;0,(DATA!CN64/DATA!CA64)*100,"NA")</f>
        <v>NA</v>
      </c>
      <c r="BO61" s="74">
        <f>(DATA!CO64/DATA!O64)*100</f>
        <v>0.35211267605633806</v>
      </c>
      <c r="BP61" s="73">
        <f>(DATA!CP64/DATA!P64)*100</f>
        <v>5.2910052910052912</v>
      </c>
      <c r="BQ61" s="73">
        <f>(DATA!CQ64/DATA!Q64)*100</f>
        <v>0</v>
      </c>
      <c r="BR61" s="73">
        <f>(DATA!CR64/DATA!R64)*100</f>
        <v>1.0526315789473684</v>
      </c>
      <c r="BS61" s="73">
        <f>(DATA!CS64/DATA!S64)*100</f>
        <v>1.0309278350515463</v>
      </c>
      <c r="BT61" s="73">
        <f>(DATA!CT64/DATA!T64)*100</f>
        <v>1.3698630136986301</v>
      </c>
      <c r="BU61" s="73">
        <f>(DATA!CU64/DATA!U64)*100</f>
        <v>1.3698630136986301</v>
      </c>
      <c r="BV61" s="73">
        <f>(DATA!CV64/DATA!V64)*100</f>
        <v>1.3605442176870748</v>
      </c>
      <c r="BW61" s="73">
        <f>(DATA!CW64/DATA!W64)*100</f>
        <v>3.0769230769230771</v>
      </c>
      <c r="BX61" s="73">
        <f>(DATA!CX64/DATA!X64)*100</f>
        <v>4.4943820224719104</v>
      </c>
      <c r="BY61" s="73">
        <f>(DATA!CY64/DATA!Y64)*100</f>
        <v>4.8192771084337354</v>
      </c>
      <c r="BZ61" s="73">
        <f>(DATA!CZ64/DATA!Z64)*100</f>
        <v>4.1666666666666661</v>
      </c>
      <c r="CA61" s="73">
        <f>(DATA!DA64/DATA!AA64)*100</f>
        <v>3.2608695652173911</v>
      </c>
      <c r="CB61" s="74">
        <f>(DATA!DB64/DATA!O64)*100</f>
        <v>0</v>
      </c>
      <c r="CC61" s="73">
        <f>(DATA!DC64/DATA!P64)*100</f>
        <v>0</v>
      </c>
      <c r="CD61" s="73">
        <f>(DATA!DD64/DATA!Q64)*100</f>
        <v>0</v>
      </c>
      <c r="CE61" s="73">
        <f>(DATA!DE64/DATA!R64)*100</f>
        <v>0</v>
      </c>
      <c r="CF61" s="73">
        <f>(DATA!DF64/DATA!S64)*100</f>
        <v>0</v>
      </c>
      <c r="CG61" s="73">
        <f>(DATA!DG64/DATA!T64)*100</f>
        <v>0</v>
      </c>
      <c r="CH61" s="73">
        <f>(DATA!DH64/DATA!U64)*100</f>
        <v>0</v>
      </c>
      <c r="CI61" s="73">
        <f>(DATA!DI64/DATA!V64)*100</f>
        <v>0</v>
      </c>
      <c r="CJ61" s="73">
        <f>(DATA!DJ64/DATA!W64)*100</f>
        <v>0</v>
      </c>
      <c r="CK61" s="73">
        <f>(DATA!DK64/DATA!X64)*100</f>
        <v>0.5617977528089888</v>
      </c>
      <c r="CL61" s="73">
        <f>(DATA!DL64/DATA!Y64)*100</f>
        <v>0.60240963855421692</v>
      </c>
      <c r="CM61" s="73">
        <f>(DATA!DM64/DATA!Z64)*100</f>
        <v>2.3148148148148149</v>
      </c>
      <c r="CN61" s="73">
        <f>(DATA!DN64/DATA!AA64)*100</f>
        <v>1.0869565217391304</v>
      </c>
      <c r="CO61" s="74">
        <f>(DATA!DO64/DATA!O64)*100</f>
        <v>0.70422535211267612</v>
      </c>
      <c r="CP61" s="73">
        <f>(DATA!DP64/DATA!P64)*100</f>
        <v>2.1164021164021163</v>
      </c>
      <c r="CQ61" s="73">
        <f>(DATA!DQ64/DATA!Q64)*100</f>
        <v>1.8404907975460123</v>
      </c>
      <c r="CR61" s="73">
        <f>(DATA!DR64/DATA!R64)*100</f>
        <v>1.0526315789473684</v>
      </c>
      <c r="CS61" s="73">
        <f>(DATA!DS64/DATA!S64)*100</f>
        <v>1.0309278350515463</v>
      </c>
      <c r="CT61" s="73">
        <f>(DATA!DT64/DATA!T64)*100</f>
        <v>1.3698630136986301</v>
      </c>
      <c r="CU61" s="73">
        <f>(DATA!DU64/DATA!U64)*100</f>
        <v>3.4246575342465753</v>
      </c>
      <c r="CV61" s="73">
        <f>(DATA!DV64/DATA!V64)*100</f>
        <v>1.3605442176870748</v>
      </c>
      <c r="CW61" s="73">
        <f>(DATA!DW64/DATA!W64)*100</f>
        <v>1.0256410256410255</v>
      </c>
      <c r="CX61" s="73">
        <f>(DATA!DX64/DATA!X64)*100</f>
        <v>1.6853932584269662</v>
      </c>
      <c r="CY61" s="73">
        <f>(DATA!DY64/DATA!Y64)*100</f>
        <v>1.8072289156626504</v>
      </c>
      <c r="CZ61" s="73">
        <f>(DATA!DZ64/DATA!Z64)*100</f>
        <v>1.8518518518518516</v>
      </c>
      <c r="DA61" s="73">
        <f>(DATA!EA64/DATA!AA64)*100</f>
        <v>3.2608695652173911</v>
      </c>
      <c r="DB61" s="77">
        <f t="shared" si="74"/>
        <v>100</v>
      </c>
      <c r="DC61" s="78">
        <f t="shared" si="75"/>
        <v>100</v>
      </c>
      <c r="DD61" s="78">
        <f t="shared" si="76"/>
        <v>100</v>
      </c>
      <c r="DE61" s="78">
        <f t="shared" si="77"/>
        <v>100</v>
      </c>
      <c r="DF61" s="78">
        <f t="shared" si="78"/>
        <v>100</v>
      </c>
      <c r="DG61" s="78">
        <f t="shared" si="79"/>
        <v>100</v>
      </c>
      <c r="DH61" s="78">
        <f t="shared" si="80"/>
        <v>100</v>
      </c>
      <c r="DI61" s="78">
        <f t="shared" si="81"/>
        <v>100</v>
      </c>
      <c r="DJ61" s="78">
        <f t="shared" si="82"/>
        <v>100</v>
      </c>
      <c r="DK61" s="78">
        <f t="shared" si="83"/>
        <v>100</v>
      </c>
      <c r="DL61" s="78">
        <f t="shared" si="84"/>
        <v>100</v>
      </c>
      <c r="DM61" s="78">
        <f t="shared" si="85"/>
        <v>100</v>
      </c>
      <c r="DN61" s="78">
        <f t="shared" si="85"/>
        <v>100</v>
      </c>
      <c r="DO61" s="77">
        <f t="shared" si="95"/>
        <v>100</v>
      </c>
      <c r="DP61" s="78">
        <f t="shared" si="95"/>
        <v>99.999999999999986</v>
      </c>
      <c r="DQ61" s="78">
        <f t="shared" si="95"/>
        <v>100</v>
      </c>
      <c r="DR61" s="78">
        <f t="shared" si="95"/>
        <v>100</v>
      </c>
      <c r="DS61" s="78">
        <f t="shared" si="95"/>
        <v>99.999999999999986</v>
      </c>
      <c r="DT61" s="78">
        <f t="shared" si="95"/>
        <v>100.00000000000001</v>
      </c>
      <c r="DU61" s="78">
        <f t="shared" si="95"/>
        <v>100</v>
      </c>
      <c r="DV61" s="78">
        <f t="shared" si="94"/>
        <v>100.00000000000001</v>
      </c>
      <c r="DW61" s="78">
        <f t="shared" si="94"/>
        <v>99.999999999999986</v>
      </c>
      <c r="DX61" s="78">
        <f t="shared" si="94"/>
        <v>100</v>
      </c>
      <c r="DY61" s="78">
        <f t="shared" si="94"/>
        <v>100</v>
      </c>
      <c r="DZ61" s="78">
        <f t="shared" si="94"/>
        <v>99.999999999999986</v>
      </c>
      <c r="EA61" s="78">
        <f t="shared" si="94"/>
        <v>100</v>
      </c>
    </row>
    <row r="62" spans="1:131">
      <c r="A62" s="48" t="str">
        <f>+DATA!A65</f>
        <v>District of Columbia</v>
      </c>
      <c r="B62" s="73">
        <f>(DATA!AB65/DATA!B65)*100</f>
        <v>36.84210526315789</v>
      </c>
      <c r="C62" s="73">
        <f>(DATA!AC65/DATA!C65)*100</f>
        <v>71.794871794871796</v>
      </c>
      <c r="D62" s="73">
        <f>(DATA!AD65/DATA!D65)*100</f>
        <v>74.074074074074076</v>
      </c>
      <c r="E62" s="73">
        <f>(DATA!AE65/DATA!E65)*100</f>
        <v>66.666666666666657</v>
      </c>
      <c r="F62" s="73">
        <f>(DATA!AF65/DATA!F65)*100</f>
        <v>61.363636363636367</v>
      </c>
      <c r="G62" s="73">
        <f>(DATA!AG65/DATA!G65)*100</f>
        <v>40.243902439024396</v>
      </c>
      <c r="H62" s="73">
        <f>(DATA!AH65/DATA!H65)*100</f>
        <v>219.60000000000002</v>
      </c>
      <c r="I62" s="73">
        <f>(DATA!AI65/DATA!I65)*100</f>
        <v>8.2677165354330722</v>
      </c>
      <c r="J62" s="73">
        <f>(DATA!AJ65/DATA!J65)*100</f>
        <v>52.325581395348841</v>
      </c>
      <c r="K62" s="73">
        <f>(DATA!AK65/DATA!K65)*100</f>
        <v>36.585365853658537</v>
      </c>
      <c r="L62" s="73">
        <f>(DATA!AL65/DATA!L65)*100</f>
        <v>41.758241758241759</v>
      </c>
      <c r="M62" s="73">
        <f>(DATA!AM65/DATA!M65)*100</f>
        <v>47.826086956521742</v>
      </c>
      <c r="N62" s="73">
        <f>(DATA!AN65/DATA!N65)*100</f>
        <v>50.537634408602152</v>
      </c>
      <c r="O62" s="74">
        <f>(DATA!AO65/DATA!B65)*100</f>
        <v>63.157894736842103</v>
      </c>
      <c r="P62" s="73">
        <f>(DATA!AP65/DATA!C65)*100</f>
        <v>28.205128205128204</v>
      </c>
      <c r="Q62" s="73">
        <f>(DATA!AQ65/DATA!D65)*100</f>
        <v>25.925925925925924</v>
      </c>
      <c r="R62" s="73">
        <f>(DATA!AR65/DATA!E65)*100</f>
        <v>33.333333333333329</v>
      </c>
      <c r="S62" s="73">
        <f>(DATA!AS65/DATA!F65)*100</f>
        <v>38.636363636363633</v>
      </c>
      <c r="T62" s="73">
        <f>(DATA!AT65/DATA!G65)*100</f>
        <v>59.756097560975604</v>
      </c>
      <c r="U62" s="73">
        <f>(DATA!AU65/DATA!H65)*100</f>
        <v>368.40000000000003</v>
      </c>
      <c r="V62" s="73">
        <f>(DATA!AV65/DATA!I65)*100</f>
        <v>3.543307086614174</v>
      </c>
      <c r="W62" s="73">
        <f>(DATA!AW65/DATA!J65)*100</f>
        <v>47.674418604651166</v>
      </c>
      <c r="X62" s="73">
        <f>(DATA!AX65/DATA!K65)*100</f>
        <v>63.414634146341463</v>
      </c>
      <c r="Y62" s="73">
        <f>(DATA!AY65/DATA!L65)*100</f>
        <v>58.241758241758248</v>
      </c>
      <c r="Z62" s="73">
        <f>(DATA!AZ65/DATA!M65)*100</f>
        <v>52.173913043478258</v>
      </c>
      <c r="AA62" s="73">
        <f>(DATA!BA65/DATA!N65)*100</f>
        <v>49.462365591397848</v>
      </c>
      <c r="AB62" s="74">
        <f>(DATA!BB65/DATA!O65)*100</f>
        <v>10.526315789473683</v>
      </c>
      <c r="AC62" s="73">
        <f>(DATA!BC65/DATA!P65)*100</f>
        <v>12.820512820512819</v>
      </c>
      <c r="AD62" s="73">
        <f>(DATA!BD65/DATA!Q65)*100</f>
        <v>7.4074074074074066</v>
      </c>
      <c r="AE62" s="73">
        <f>(DATA!BE65/DATA!R65)*100</f>
        <v>16.666666666666664</v>
      </c>
      <c r="AF62" s="73">
        <f>(DATA!BF65/DATA!S65)*100</f>
        <v>13.636363636363635</v>
      </c>
      <c r="AG62" s="73">
        <f>(DATA!BG65/DATA!T65)*100</f>
        <v>26.666666666666668</v>
      </c>
      <c r="AH62" s="73">
        <f>(DATA!BH65/DATA!U65)*100</f>
        <v>22.881355932203387</v>
      </c>
      <c r="AI62" s="73">
        <f>(DATA!BI65/DATA!V65)*100</f>
        <v>6.0728744939271246</v>
      </c>
      <c r="AJ62" s="73">
        <f>(DATA!BJ65/DATA!W65)*100</f>
        <v>51.162790697674424</v>
      </c>
      <c r="AK62" s="73">
        <f>(DATA!BK65/DATA!X65)*100</f>
        <v>18.9873417721519</v>
      </c>
      <c r="AL62" s="73">
        <f>(DATA!BL65/DATA!Y65)*100</f>
        <v>18.604651162790699</v>
      </c>
      <c r="AM62" s="73">
        <f>(DATA!BM65/DATA!Z65)*100</f>
        <v>22.727272727272727</v>
      </c>
      <c r="AN62" s="73">
        <f>(DATA!BN65/DATA!AA65)*100</f>
        <v>21.111111111111111</v>
      </c>
      <c r="AO62" s="74">
        <f>(DATA!BO65/DATA!O65)*100</f>
        <v>81.578947368421055</v>
      </c>
      <c r="AP62" s="73">
        <f>(DATA!BP65/DATA!P65)*100</f>
        <v>79.487179487179489</v>
      </c>
      <c r="AQ62" s="73">
        <f>(DATA!BQ65/DATA!Q65)*100</f>
        <v>85.18518518518519</v>
      </c>
      <c r="AR62" s="73">
        <f>(DATA!BR65/DATA!R65)*100</f>
        <v>77.777777777777786</v>
      </c>
      <c r="AS62" s="73">
        <f>(DATA!BS65/DATA!S65)*100</f>
        <v>86.36363636363636</v>
      </c>
      <c r="AT62" s="73">
        <f>(DATA!BT65/DATA!T65)*100</f>
        <v>40</v>
      </c>
      <c r="AU62" s="73">
        <f>(DATA!BU65/DATA!U65)*100</f>
        <v>574.57627118644064</v>
      </c>
      <c r="AV62" s="73">
        <f>(DATA!BV65/DATA!V65)*100</f>
        <v>4.8582995951417001</v>
      </c>
      <c r="AW62" s="73">
        <f>(DATA!BW65/DATA!W65)*100</f>
        <v>48.837209302325576</v>
      </c>
      <c r="AX62" s="73">
        <f>(DATA!BX65/DATA!X65)*100</f>
        <v>75.949367088607602</v>
      </c>
      <c r="AY62" s="73">
        <f>(DATA!BY65/DATA!Y65)*100</f>
        <v>76.744186046511629</v>
      </c>
      <c r="AZ62" s="73">
        <f>(DATA!BZ65/DATA!Z65)*100</f>
        <v>76.13636363636364</v>
      </c>
      <c r="BA62" s="73">
        <f>(DATA!CA65/DATA!AA65)*100</f>
        <v>77.777777777777786</v>
      </c>
      <c r="BB62" s="75">
        <f>IF(DATA!CB65&gt;0,(DATA!CB65/DATA!BO65)*100,"NA")</f>
        <v>100</v>
      </c>
      <c r="BC62" s="76">
        <f>IF(DATA!CC65&gt;0,(DATA!CC65/DATA!BP65)*100,"NA")</f>
        <v>100</v>
      </c>
      <c r="BD62" s="76">
        <f>IF(DATA!CD65&gt;0,(DATA!CD65/DATA!BQ65)*100,"NA")</f>
        <v>100</v>
      </c>
      <c r="BE62" s="76">
        <f>IF(DATA!CE65&gt;0,(DATA!CE65/DATA!BR65)*100,"NA")</f>
        <v>100</v>
      </c>
      <c r="BF62" s="76">
        <f>IF(DATA!CF65&gt;0,(DATA!CF65/DATA!BS65)*100,"NA")</f>
        <v>100</v>
      </c>
      <c r="BG62" s="76">
        <f>IF(DATA!CG65&gt;0,(DATA!CG65/DATA!BT65)*100,"NA")</f>
        <v>100</v>
      </c>
      <c r="BH62" s="76">
        <f>IF(DATA!CH65&gt;0,(DATA!CH65/DATA!BU65)*100,"NA")</f>
        <v>100</v>
      </c>
      <c r="BI62" s="76">
        <f>IF(DATA!CI65&gt;0,(DATA!CI65/DATA!BV65)*100,"NA")</f>
        <v>100</v>
      </c>
      <c r="BJ62" s="76">
        <f>IF(DATA!CJ65&gt;0,(DATA!CJ65/DATA!BW65)*100,"NA")</f>
        <v>100</v>
      </c>
      <c r="BK62" s="76" t="str">
        <f>IF(DATA!CK65&gt;0,(DATA!CK65/DATA!BX65)*100,"NA")</f>
        <v>NA</v>
      </c>
      <c r="BL62" s="76">
        <f>IF(DATA!CL65&gt;0,(DATA!CL65/DATA!BY65)*100,"NA")</f>
        <v>100</v>
      </c>
      <c r="BM62" s="76">
        <f>IF(DATA!CM65&gt;0,(DATA!CM65/DATA!BZ65)*100,"NA")</f>
        <v>100</v>
      </c>
      <c r="BN62" s="76">
        <f>IF(DATA!CN65&gt;0,(DATA!CN65/DATA!CA65)*100,"NA")</f>
        <v>100</v>
      </c>
      <c r="BO62" s="74">
        <f>(DATA!CO65/DATA!O65)*100</f>
        <v>5.2631578947368416</v>
      </c>
      <c r="BP62" s="73">
        <f>(DATA!CP65/DATA!P65)*100</f>
        <v>2.5641025641025639</v>
      </c>
      <c r="BQ62" s="73">
        <f>(DATA!CQ65/DATA!Q65)*100</f>
        <v>3.7037037037037033</v>
      </c>
      <c r="BR62" s="73">
        <f>(DATA!CR65/DATA!R65)*100</f>
        <v>2.7777777777777777</v>
      </c>
      <c r="BS62" s="73">
        <f>(DATA!CS65/DATA!S65)*100</f>
        <v>0</v>
      </c>
      <c r="BT62" s="73">
        <f>(DATA!CT65/DATA!T65)*100</f>
        <v>18.666666666666668</v>
      </c>
      <c r="BU62" s="73">
        <f>(DATA!CU65/DATA!U65)*100</f>
        <v>15.254237288135592</v>
      </c>
      <c r="BV62" s="73">
        <f>(DATA!CV65/DATA!V65)*100</f>
        <v>0</v>
      </c>
      <c r="BW62" s="73">
        <f>(DATA!CW65/DATA!W65)*100</f>
        <v>0</v>
      </c>
      <c r="BX62" s="73">
        <f>(DATA!CX65/DATA!X65)*100</f>
        <v>1.2658227848101267</v>
      </c>
      <c r="BY62" s="73">
        <f>(DATA!CY65/DATA!Y65)*100</f>
        <v>1.1627906976744187</v>
      </c>
      <c r="BZ62" s="73">
        <f>(DATA!CZ65/DATA!Z65)*100</f>
        <v>1.1363636363636365</v>
      </c>
      <c r="CA62" s="73">
        <f>(DATA!DA65/DATA!AA65)*100</f>
        <v>1.1111111111111112</v>
      </c>
      <c r="CB62" s="74">
        <f>(DATA!DB65/DATA!O65)*100</f>
        <v>0</v>
      </c>
      <c r="CC62" s="73">
        <f>(DATA!DC65/DATA!P65)*100</f>
        <v>0</v>
      </c>
      <c r="CD62" s="73">
        <f>(DATA!DD65/DATA!Q65)*100</f>
        <v>0</v>
      </c>
      <c r="CE62" s="73">
        <f>(DATA!DE65/DATA!R65)*100</f>
        <v>0</v>
      </c>
      <c r="CF62" s="73">
        <f>(DATA!DF65/DATA!S65)*100</f>
        <v>0</v>
      </c>
      <c r="CG62" s="73">
        <f>(DATA!DG65/DATA!T65)*100</f>
        <v>0</v>
      </c>
      <c r="CH62" s="73">
        <f>(DATA!DH65/DATA!U65)*100</f>
        <v>0</v>
      </c>
      <c r="CI62" s="73">
        <f>(DATA!DI65/DATA!V65)*100</f>
        <v>0</v>
      </c>
      <c r="CJ62" s="73">
        <f>(DATA!DJ65/DATA!W65)*100</f>
        <v>0</v>
      </c>
      <c r="CK62" s="73">
        <f>(DATA!DK65/DATA!X65)*100</f>
        <v>0</v>
      </c>
      <c r="CL62" s="73">
        <f>(DATA!DL65/DATA!Y65)*100</f>
        <v>0</v>
      </c>
      <c r="CM62" s="73">
        <f>(DATA!DM65/DATA!Z65)*100</f>
        <v>0</v>
      </c>
      <c r="CN62" s="73">
        <f>(DATA!DN65/DATA!AA65)*100</f>
        <v>0</v>
      </c>
      <c r="CO62" s="74">
        <f>(DATA!DO65/DATA!O65)*100</f>
        <v>2.6315789473684208</v>
      </c>
      <c r="CP62" s="73">
        <f>(DATA!DP65/DATA!P65)*100</f>
        <v>5.1282051282051277</v>
      </c>
      <c r="CQ62" s="73">
        <f>(DATA!DQ65/DATA!Q65)*100</f>
        <v>3.7037037037037033</v>
      </c>
      <c r="CR62" s="73">
        <f>(DATA!DR65/DATA!R65)*100</f>
        <v>2.7777777777777777</v>
      </c>
      <c r="CS62" s="73">
        <f>(DATA!DS65/DATA!S65)*100</f>
        <v>0</v>
      </c>
      <c r="CT62" s="73">
        <f>(DATA!DT65/DATA!T65)*100</f>
        <v>14.666666666666666</v>
      </c>
      <c r="CU62" s="73">
        <f>(DATA!DU65/DATA!U65)*100</f>
        <v>10.169491525423728</v>
      </c>
      <c r="CV62" s="73">
        <f>(DATA!DV65/DATA!V65)*100</f>
        <v>1.214574898785425</v>
      </c>
      <c r="CW62" s="73">
        <f>(DATA!DW65/DATA!W65)*100</f>
        <v>0</v>
      </c>
      <c r="CX62" s="73">
        <f>(DATA!DX65/DATA!X65)*100</f>
        <v>3.79746835443038</v>
      </c>
      <c r="CY62" s="73">
        <f>(DATA!DY65/DATA!Y65)*100</f>
        <v>3.4883720930232558</v>
      </c>
      <c r="CZ62" s="73">
        <f>(DATA!DZ65/DATA!Z65)*100</f>
        <v>0</v>
      </c>
      <c r="DA62" s="73">
        <f>(DATA!EA65/DATA!AA65)*100</f>
        <v>0</v>
      </c>
      <c r="DB62" s="77">
        <f t="shared" si="74"/>
        <v>100</v>
      </c>
      <c r="DC62" s="78">
        <f t="shared" si="75"/>
        <v>100</v>
      </c>
      <c r="DD62" s="78">
        <f t="shared" si="76"/>
        <v>100</v>
      </c>
      <c r="DE62" s="78">
        <f t="shared" si="77"/>
        <v>99.999999999999986</v>
      </c>
      <c r="DF62" s="78">
        <f t="shared" si="78"/>
        <v>100</v>
      </c>
      <c r="DG62" s="78">
        <f t="shared" si="79"/>
        <v>100</v>
      </c>
      <c r="DH62" s="78">
        <f t="shared" si="80"/>
        <v>588</v>
      </c>
      <c r="DI62" s="78">
        <f t="shared" si="81"/>
        <v>11.811023622047246</v>
      </c>
      <c r="DJ62" s="78">
        <f t="shared" si="82"/>
        <v>100</v>
      </c>
      <c r="DK62" s="78">
        <f t="shared" si="83"/>
        <v>100</v>
      </c>
      <c r="DL62" s="78">
        <f t="shared" si="84"/>
        <v>100</v>
      </c>
      <c r="DM62" s="78">
        <f t="shared" si="85"/>
        <v>100</v>
      </c>
      <c r="DN62" s="78">
        <f t="shared" si="85"/>
        <v>100</v>
      </c>
      <c r="DO62" s="77">
        <f t="shared" si="95"/>
        <v>100</v>
      </c>
      <c r="DP62" s="78">
        <f t="shared" si="95"/>
        <v>100</v>
      </c>
      <c r="DQ62" s="78">
        <f t="shared" si="95"/>
        <v>100.00000000000001</v>
      </c>
      <c r="DR62" s="78">
        <f t="shared" si="95"/>
        <v>100</v>
      </c>
      <c r="DS62" s="78">
        <f t="shared" si="95"/>
        <v>100</v>
      </c>
      <c r="DT62" s="78">
        <f t="shared" si="95"/>
        <v>100.00000000000001</v>
      </c>
      <c r="DU62" s="78">
        <f t="shared" si="95"/>
        <v>622.88135593220341</v>
      </c>
      <c r="DV62" s="78">
        <f t="shared" si="94"/>
        <v>12.145748987854251</v>
      </c>
      <c r="DW62" s="78">
        <f t="shared" si="94"/>
        <v>100</v>
      </c>
      <c r="DX62" s="78">
        <f t="shared" si="94"/>
        <v>100</v>
      </c>
      <c r="DY62" s="78">
        <f t="shared" si="94"/>
        <v>100.00000000000001</v>
      </c>
      <c r="DZ62" s="78">
        <f t="shared" si="94"/>
        <v>100.00000000000001</v>
      </c>
      <c r="EA62" s="78">
        <f t="shared" si="94"/>
        <v>100.00000000000001</v>
      </c>
    </row>
    <row r="63" spans="1:131">
      <c r="A63" s="91"/>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3"/>
      <c r="DC63" s="93"/>
      <c r="DD63" s="93"/>
      <c r="DE63" s="93"/>
      <c r="DF63" s="93"/>
      <c r="DG63" s="93"/>
      <c r="DH63" s="93"/>
      <c r="DI63" s="93"/>
      <c r="DJ63" s="93"/>
      <c r="DK63" s="93"/>
      <c r="DL63" s="93"/>
      <c r="DM63" s="93"/>
      <c r="DN63" s="93"/>
      <c r="DO63" s="93"/>
      <c r="DP63" s="93"/>
      <c r="DQ63" s="93"/>
      <c r="DR63" s="93"/>
      <c r="DS63" s="93"/>
      <c r="DT63" s="93"/>
      <c r="DU63" s="93"/>
      <c r="DV63" s="93"/>
      <c r="DW63" s="93"/>
    </row>
    <row r="64" spans="1:131">
      <c r="A64" s="11"/>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5"/>
      <c r="DC64" s="95"/>
      <c r="DD64" s="95"/>
      <c r="DE64" s="95"/>
      <c r="DF64" s="95"/>
      <c r="DG64" s="93"/>
      <c r="DH64" s="93"/>
      <c r="DI64" s="93"/>
      <c r="DJ64" s="93"/>
      <c r="DK64" s="93"/>
      <c r="DL64" s="93"/>
      <c r="DM64" s="93"/>
      <c r="DN64" s="93"/>
      <c r="DO64" s="95"/>
      <c r="DP64" s="95"/>
      <c r="DQ64" s="95"/>
      <c r="DR64" s="95"/>
      <c r="DS64" s="95"/>
      <c r="DT64" s="93"/>
      <c r="DU64" s="93"/>
      <c r="DV64" s="93"/>
      <c r="DW64" s="93"/>
    </row>
    <row r="65" spans="1:127">
      <c r="A65" s="11"/>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5"/>
      <c r="DC65" s="95"/>
      <c r="DD65" s="95"/>
      <c r="DE65" s="95"/>
      <c r="DF65" s="95"/>
      <c r="DG65" s="93"/>
      <c r="DH65" s="93"/>
      <c r="DI65" s="93"/>
      <c r="DJ65" s="93"/>
      <c r="DK65" s="93"/>
      <c r="DL65" s="93"/>
      <c r="DM65" s="93"/>
      <c r="DN65" s="93"/>
      <c r="DO65" s="95"/>
      <c r="DP65" s="95"/>
      <c r="DQ65" s="95"/>
      <c r="DR65" s="95"/>
      <c r="DS65" s="95"/>
      <c r="DT65" s="93"/>
      <c r="DU65" s="93"/>
      <c r="DV65" s="93"/>
      <c r="DW65" s="93"/>
    </row>
    <row r="66" spans="1:127">
      <c r="A66" s="11"/>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5"/>
      <c r="DC66" s="95"/>
      <c r="DD66" s="95"/>
      <c r="DE66" s="95"/>
      <c r="DF66" s="95"/>
      <c r="DG66" s="93"/>
      <c r="DH66" s="93"/>
      <c r="DI66" s="93"/>
      <c r="DJ66" s="93"/>
      <c r="DK66" s="93"/>
      <c r="DL66" s="93"/>
      <c r="DM66" s="93"/>
      <c r="DN66" s="93"/>
      <c r="DO66" s="95"/>
      <c r="DP66" s="95"/>
      <c r="DQ66" s="95"/>
      <c r="DR66" s="95"/>
      <c r="DS66" s="95"/>
      <c r="DT66" s="93"/>
      <c r="DU66" s="93"/>
      <c r="DV66" s="93"/>
      <c r="DW66" s="93"/>
    </row>
    <row r="67" spans="1:127">
      <c r="A67" s="11"/>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5"/>
      <c r="DC67" s="95"/>
      <c r="DD67" s="95"/>
      <c r="DE67" s="95"/>
      <c r="DF67" s="95"/>
      <c r="DG67" s="93"/>
      <c r="DH67" s="93"/>
      <c r="DI67" s="93"/>
      <c r="DJ67" s="93"/>
      <c r="DK67" s="93"/>
      <c r="DL67" s="93"/>
      <c r="DM67" s="93"/>
      <c r="DN67" s="93"/>
      <c r="DO67" s="95"/>
      <c r="DP67" s="95"/>
      <c r="DQ67" s="95"/>
      <c r="DR67" s="95"/>
      <c r="DS67" s="95"/>
      <c r="DT67" s="93"/>
      <c r="DU67" s="93"/>
      <c r="DV67" s="93"/>
      <c r="DW67" s="93"/>
    </row>
    <row r="68" spans="1:127">
      <c r="A68" s="11"/>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5"/>
      <c r="DC68" s="95"/>
      <c r="DD68" s="95"/>
      <c r="DE68" s="95"/>
      <c r="DF68" s="95"/>
      <c r="DG68" s="93"/>
      <c r="DH68" s="93"/>
      <c r="DI68" s="93"/>
      <c r="DJ68" s="93"/>
      <c r="DK68" s="93"/>
      <c r="DL68" s="93"/>
      <c r="DM68" s="93"/>
      <c r="DN68" s="93"/>
      <c r="DO68" s="95"/>
      <c r="DP68" s="95"/>
      <c r="DQ68" s="95"/>
      <c r="DR68" s="95"/>
      <c r="DS68" s="95"/>
      <c r="DT68" s="93"/>
      <c r="DU68" s="93"/>
      <c r="DV68" s="93"/>
      <c r="DW68" s="93"/>
    </row>
    <row r="69" spans="1:127">
      <c r="A69" s="11"/>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5"/>
      <c r="DC69" s="95"/>
      <c r="DD69" s="95"/>
      <c r="DE69" s="95"/>
      <c r="DF69" s="95"/>
      <c r="DG69" s="93"/>
      <c r="DH69" s="93"/>
      <c r="DI69" s="93"/>
      <c r="DJ69" s="93"/>
      <c r="DK69" s="93"/>
      <c r="DL69" s="93"/>
      <c r="DM69" s="93"/>
      <c r="DN69" s="93"/>
      <c r="DO69" s="95"/>
      <c r="DP69" s="95"/>
      <c r="DQ69" s="95"/>
      <c r="DR69" s="95"/>
      <c r="DS69" s="95"/>
      <c r="DT69" s="93"/>
      <c r="DU69" s="93"/>
      <c r="DV69" s="93"/>
      <c r="DW69" s="93"/>
    </row>
    <row r="70" spans="1:127">
      <c r="A70" s="11"/>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5"/>
      <c r="DC70" s="95"/>
      <c r="DD70" s="95"/>
      <c r="DE70" s="95"/>
      <c r="DF70" s="95"/>
      <c r="DG70" s="93"/>
      <c r="DH70" s="93"/>
      <c r="DI70" s="93"/>
      <c r="DJ70" s="93"/>
      <c r="DK70" s="93"/>
      <c r="DL70" s="93"/>
      <c r="DM70" s="93"/>
      <c r="DN70" s="93"/>
      <c r="DO70" s="95"/>
      <c r="DP70" s="95"/>
      <c r="DQ70" s="95"/>
      <c r="DR70" s="95"/>
      <c r="DS70" s="95"/>
      <c r="DT70" s="93"/>
      <c r="DU70" s="93"/>
      <c r="DV70" s="93"/>
      <c r="DW70" s="93"/>
    </row>
    <row r="71" spans="1:127">
      <c r="A71" s="11"/>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5"/>
      <c r="DC71" s="95"/>
      <c r="DD71" s="95"/>
      <c r="DE71" s="95"/>
      <c r="DF71" s="95"/>
      <c r="DG71" s="93"/>
      <c r="DH71" s="93"/>
      <c r="DI71" s="93"/>
      <c r="DJ71" s="93"/>
      <c r="DK71" s="93"/>
      <c r="DL71" s="93"/>
      <c r="DM71" s="93"/>
      <c r="DN71" s="93"/>
      <c r="DO71" s="95"/>
      <c r="DP71" s="95"/>
      <c r="DQ71" s="95"/>
      <c r="DR71" s="95"/>
      <c r="DS71" s="95"/>
      <c r="DT71" s="93"/>
      <c r="DU71" s="93"/>
      <c r="DV71" s="93"/>
      <c r="DW71" s="93"/>
    </row>
    <row r="72" spans="1:127">
      <c r="A72" s="11"/>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5"/>
      <c r="DC72" s="95"/>
      <c r="DD72" s="95"/>
      <c r="DE72" s="95"/>
      <c r="DF72" s="95"/>
      <c r="DG72" s="93"/>
      <c r="DH72" s="93"/>
      <c r="DI72" s="93"/>
      <c r="DJ72" s="93"/>
      <c r="DK72" s="93"/>
      <c r="DL72" s="93"/>
      <c r="DM72" s="93"/>
      <c r="DN72" s="93"/>
      <c r="DO72" s="95"/>
      <c r="DP72" s="95"/>
      <c r="DQ72" s="95"/>
      <c r="DR72" s="95"/>
      <c r="DS72" s="95"/>
      <c r="DT72" s="93"/>
      <c r="DU72" s="93"/>
      <c r="DV72" s="93"/>
      <c r="DW72" s="93"/>
    </row>
    <row r="73" spans="1:127">
      <c r="A73" s="11"/>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5"/>
      <c r="DC73" s="95"/>
      <c r="DD73" s="95"/>
      <c r="DE73" s="95"/>
      <c r="DF73" s="95"/>
      <c r="DG73" s="93"/>
      <c r="DH73" s="93"/>
      <c r="DI73" s="93"/>
      <c r="DJ73" s="93"/>
      <c r="DK73" s="93"/>
      <c r="DL73" s="93"/>
      <c r="DM73" s="93"/>
      <c r="DN73" s="93"/>
      <c r="DO73" s="95"/>
      <c r="DP73" s="95"/>
      <c r="DQ73" s="95"/>
      <c r="DR73" s="95"/>
      <c r="DS73" s="95"/>
      <c r="DT73" s="93"/>
      <c r="DU73" s="93"/>
      <c r="DV73" s="93"/>
      <c r="DW73" s="93"/>
    </row>
    <row r="74" spans="1:127">
      <c r="A74" s="11"/>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5"/>
      <c r="DC74" s="95"/>
      <c r="DD74" s="95"/>
      <c r="DE74" s="95"/>
      <c r="DF74" s="95"/>
      <c r="DG74" s="93"/>
      <c r="DH74" s="93"/>
      <c r="DI74" s="93"/>
      <c r="DJ74" s="93"/>
      <c r="DK74" s="93"/>
      <c r="DL74" s="93"/>
      <c r="DM74" s="93"/>
      <c r="DN74" s="93"/>
      <c r="DO74" s="95"/>
      <c r="DP74" s="95"/>
      <c r="DQ74" s="95"/>
      <c r="DR74" s="95"/>
      <c r="DS74" s="95"/>
      <c r="DT74" s="93"/>
      <c r="DU74" s="93"/>
      <c r="DV74" s="93"/>
      <c r="DW74" s="93"/>
    </row>
    <row r="75" spans="1:127" ht="12.75" customHeight="1">
      <c r="A75" s="11"/>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5"/>
      <c r="DC75" s="95"/>
      <c r="DD75" s="95"/>
      <c r="DE75" s="95"/>
      <c r="DF75" s="95"/>
      <c r="DG75" s="93"/>
      <c r="DH75" s="93"/>
      <c r="DI75" s="93"/>
      <c r="DJ75" s="93"/>
      <c r="DK75" s="93"/>
      <c r="DL75" s="93"/>
      <c r="DM75" s="93"/>
      <c r="DN75" s="93"/>
      <c r="DO75" s="95"/>
      <c r="DP75" s="95"/>
      <c r="DQ75" s="95"/>
      <c r="DR75" s="95"/>
      <c r="DS75" s="95"/>
      <c r="DT75" s="93"/>
      <c r="DU75" s="93"/>
      <c r="DV75" s="93"/>
      <c r="DW75" s="93"/>
    </row>
    <row r="76" spans="1:127" ht="12.75" customHeight="1">
      <c r="A76" s="11"/>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5"/>
      <c r="DC76" s="95"/>
      <c r="DD76" s="95"/>
      <c r="DE76" s="95"/>
      <c r="DF76" s="95"/>
      <c r="DG76" s="93"/>
      <c r="DH76" s="93"/>
      <c r="DI76" s="93"/>
      <c r="DJ76" s="93"/>
      <c r="DK76" s="93"/>
      <c r="DL76" s="93"/>
      <c r="DM76" s="93"/>
      <c r="DN76" s="93"/>
      <c r="DO76" s="95"/>
      <c r="DP76" s="95"/>
      <c r="DQ76" s="95"/>
      <c r="DR76" s="95"/>
      <c r="DS76" s="95"/>
      <c r="DT76" s="93"/>
      <c r="DU76" s="93"/>
      <c r="DV76" s="93"/>
      <c r="DW76" s="93"/>
    </row>
    <row r="77" spans="1:127" ht="12.75" customHeight="1">
      <c r="A77" s="11"/>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5"/>
      <c r="DC77" s="95"/>
      <c r="DD77" s="95"/>
      <c r="DE77" s="95"/>
      <c r="DF77" s="95"/>
      <c r="DG77" s="93"/>
      <c r="DH77" s="93"/>
      <c r="DI77" s="93"/>
      <c r="DJ77" s="93"/>
      <c r="DK77" s="93"/>
      <c r="DL77" s="93"/>
      <c r="DM77" s="93"/>
      <c r="DN77" s="93"/>
      <c r="DO77" s="95"/>
      <c r="DP77" s="95"/>
      <c r="DQ77" s="95"/>
      <c r="DR77" s="95"/>
      <c r="DS77" s="95"/>
      <c r="DT77" s="93"/>
      <c r="DU77" s="93"/>
      <c r="DV77" s="93"/>
      <c r="DW77" s="93"/>
    </row>
    <row r="78" spans="1:127" ht="12.75" customHeight="1">
      <c r="A78" s="11"/>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5"/>
      <c r="DC78" s="95"/>
      <c r="DD78" s="95"/>
      <c r="DE78" s="95"/>
      <c r="DF78" s="95"/>
      <c r="DG78" s="93"/>
      <c r="DH78" s="93"/>
      <c r="DI78" s="93"/>
      <c r="DJ78" s="93"/>
      <c r="DK78" s="93"/>
      <c r="DL78" s="93"/>
      <c r="DM78" s="93"/>
      <c r="DN78" s="93"/>
      <c r="DO78" s="95"/>
      <c r="DP78" s="95"/>
      <c r="DQ78" s="95"/>
      <c r="DR78" s="95"/>
      <c r="DS78" s="95"/>
      <c r="DT78" s="93"/>
      <c r="DU78" s="93"/>
      <c r="DV78" s="93"/>
      <c r="DW78" s="93"/>
    </row>
    <row r="79" spans="1:127" ht="12.75" customHeight="1">
      <c r="A79" s="11"/>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5"/>
      <c r="DC79" s="95"/>
      <c r="DD79" s="95"/>
      <c r="DE79" s="95"/>
      <c r="DF79" s="95"/>
      <c r="DG79" s="93"/>
      <c r="DH79" s="93"/>
      <c r="DI79" s="93"/>
      <c r="DJ79" s="93"/>
      <c r="DK79" s="93"/>
      <c r="DL79" s="93"/>
      <c r="DM79" s="93"/>
      <c r="DN79" s="93"/>
      <c r="DO79" s="95"/>
      <c r="DP79" s="95"/>
      <c r="DQ79" s="95"/>
      <c r="DR79" s="95"/>
      <c r="DS79" s="95"/>
      <c r="DT79" s="93"/>
      <c r="DU79" s="93"/>
      <c r="DV79" s="93"/>
      <c r="DW79" s="93"/>
    </row>
    <row r="80" spans="1:127" ht="12.75" customHeight="1">
      <c r="A80" s="11"/>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5"/>
      <c r="DC80" s="95"/>
      <c r="DD80" s="95"/>
      <c r="DE80" s="95"/>
      <c r="DF80" s="95"/>
      <c r="DG80" s="93"/>
      <c r="DH80" s="93"/>
      <c r="DI80" s="93"/>
      <c r="DJ80" s="93"/>
      <c r="DK80" s="93"/>
      <c r="DL80" s="93"/>
      <c r="DM80" s="93"/>
      <c r="DN80" s="93"/>
      <c r="DO80" s="95"/>
      <c r="DP80" s="95"/>
      <c r="DQ80" s="95"/>
      <c r="DR80" s="95"/>
      <c r="DS80" s="95"/>
      <c r="DT80" s="93"/>
      <c r="DU80" s="93"/>
      <c r="DV80" s="93"/>
      <c r="DW80" s="93"/>
    </row>
    <row r="81" spans="1:127" ht="12.75" customHeight="1">
      <c r="A81" s="11"/>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5"/>
      <c r="DC81" s="95"/>
      <c r="DD81" s="95"/>
      <c r="DE81" s="95"/>
      <c r="DF81" s="95"/>
      <c r="DG81" s="93"/>
      <c r="DH81" s="93"/>
      <c r="DI81" s="93"/>
      <c r="DJ81" s="93"/>
      <c r="DK81" s="93"/>
      <c r="DL81" s="93"/>
      <c r="DM81" s="93"/>
      <c r="DN81" s="93"/>
      <c r="DO81" s="95"/>
      <c r="DP81" s="95"/>
      <c r="DQ81" s="95"/>
      <c r="DR81" s="95"/>
      <c r="DS81" s="95"/>
      <c r="DT81" s="93"/>
      <c r="DU81" s="93"/>
      <c r="DV81" s="93"/>
      <c r="DW81" s="93"/>
    </row>
    <row r="82" spans="1:127" ht="12.75" customHeight="1">
      <c r="A82" s="11"/>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5"/>
      <c r="DC82" s="95"/>
      <c r="DD82" s="95"/>
      <c r="DE82" s="95"/>
      <c r="DF82" s="95"/>
      <c r="DG82" s="93"/>
      <c r="DH82" s="93"/>
      <c r="DI82" s="93"/>
      <c r="DJ82" s="93"/>
      <c r="DK82" s="93"/>
      <c r="DL82" s="93"/>
      <c r="DM82" s="93"/>
      <c r="DN82" s="93"/>
      <c r="DO82" s="95"/>
      <c r="DP82" s="95"/>
      <c r="DQ82" s="95"/>
      <c r="DR82" s="95"/>
      <c r="DS82" s="95"/>
      <c r="DT82" s="93"/>
      <c r="DU82" s="93"/>
      <c r="DV82" s="93"/>
      <c r="DW82" s="93"/>
    </row>
    <row r="83" spans="1:127" ht="12.75" customHeight="1">
      <c r="A83" s="11"/>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c r="CZ83" s="94"/>
      <c r="DA83" s="94"/>
      <c r="DB83" s="95"/>
      <c r="DC83" s="95"/>
      <c r="DD83" s="95"/>
      <c r="DE83" s="95"/>
      <c r="DF83" s="95"/>
      <c r="DG83" s="93"/>
      <c r="DH83" s="93"/>
      <c r="DI83" s="93"/>
      <c r="DJ83" s="93"/>
      <c r="DK83" s="93"/>
      <c r="DL83" s="93"/>
      <c r="DM83" s="93"/>
      <c r="DN83" s="93"/>
      <c r="DO83" s="95"/>
      <c r="DP83" s="95"/>
      <c r="DQ83" s="95"/>
      <c r="DR83" s="95"/>
      <c r="DS83" s="95"/>
      <c r="DT83" s="93"/>
      <c r="DU83" s="93"/>
      <c r="DV83" s="93"/>
      <c r="DW83" s="93"/>
    </row>
    <row r="84" spans="1:127" ht="12.75" customHeight="1">
      <c r="A84" s="11"/>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5"/>
      <c r="DC84" s="95"/>
      <c r="DD84" s="95"/>
      <c r="DE84" s="95"/>
      <c r="DF84" s="95"/>
      <c r="DG84" s="93"/>
      <c r="DH84" s="93"/>
      <c r="DI84" s="93"/>
      <c r="DJ84" s="93"/>
      <c r="DK84" s="93"/>
      <c r="DL84" s="93"/>
      <c r="DM84" s="93"/>
      <c r="DN84" s="93"/>
      <c r="DO84" s="95"/>
      <c r="DP84" s="95"/>
      <c r="DQ84" s="95"/>
      <c r="DR84" s="95"/>
      <c r="DS84" s="95"/>
      <c r="DT84" s="93"/>
      <c r="DU84" s="93"/>
      <c r="DV84" s="93"/>
      <c r="DW84" s="93"/>
    </row>
    <row r="85" spans="1:127" ht="12.75" customHeight="1">
      <c r="A85" s="11"/>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5"/>
      <c r="DC85" s="95"/>
      <c r="DD85" s="95"/>
      <c r="DE85" s="95"/>
      <c r="DF85" s="95"/>
      <c r="DG85" s="93"/>
      <c r="DH85" s="93"/>
      <c r="DI85" s="93"/>
      <c r="DJ85" s="93"/>
      <c r="DK85" s="93"/>
      <c r="DL85" s="93"/>
      <c r="DM85" s="93"/>
      <c r="DN85" s="93"/>
      <c r="DO85" s="95"/>
      <c r="DP85" s="95"/>
      <c r="DQ85" s="95"/>
      <c r="DR85" s="95"/>
      <c r="DS85" s="95"/>
      <c r="DT85" s="93"/>
      <c r="DU85" s="93"/>
      <c r="DV85" s="93"/>
      <c r="DW85" s="93"/>
    </row>
    <row r="86" spans="1:127" ht="12.75" customHeight="1">
      <c r="A86" s="11"/>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5"/>
      <c r="DC86" s="95"/>
      <c r="DD86" s="95"/>
      <c r="DE86" s="95"/>
      <c r="DF86" s="95"/>
      <c r="DG86" s="93"/>
      <c r="DH86" s="93"/>
      <c r="DI86" s="93"/>
      <c r="DJ86" s="93"/>
      <c r="DK86" s="93"/>
      <c r="DL86" s="93"/>
      <c r="DM86" s="93"/>
      <c r="DN86" s="93"/>
      <c r="DO86" s="95"/>
      <c r="DP86" s="95"/>
      <c r="DQ86" s="95"/>
      <c r="DR86" s="95"/>
      <c r="DS86" s="95"/>
      <c r="DT86" s="93"/>
      <c r="DU86" s="93"/>
      <c r="DV86" s="93"/>
      <c r="DW86" s="93"/>
    </row>
    <row r="87" spans="1:127" ht="12.75" customHeight="1">
      <c r="A87" s="11"/>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4"/>
      <c r="BR87" s="94"/>
      <c r="BS87" s="94"/>
      <c r="BT87" s="94"/>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4"/>
      <c r="CU87" s="94"/>
      <c r="CV87" s="94"/>
      <c r="CW87" s="94"/>
      <c r="CX87" s="94"/>
      <c r="CY87" s="94"/>
      <c r="CZ87" s="94"/>
      <c r="DA87" s="94"/>
      <c r="DB87" s="95"/>
      <c r="DC87" s="95"/>
      <c r="DD87" s="95"/>
      <c r="DE87" s="95"/>
      <c r="DF87" s="95"/>
      <c r="DG87" s="93"/>
      <c r="DH87" s="93"/>
      <c r="DI87" s="93"/>
      <c r="DJ87" s="93"/>
      <c r="DK87" s="93"/>
      <c r="DL87" s="93"/>
      <c r="DM87" s="93"/>
      <c r="DN87" s="93"/>
      <c r="DO87" s="95"/>
      <c r="DP87" s="95"/>
      <c r="DQ87" s="95"/>
      <c r="DR87" s="95"/>
      <c r="DS87" s="95"/>
      <c r="DT87" s="93"/>
      <c r="DU87" s="93"/>
      <c r="DV87" s="93"/>
      <c r="DW87" s="93"/>
    </row>
    <row r="88" spans="1:127">
      <c r="A88" s="11"/>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4"/>
      <c r="CU88" s="94"/>
      <c r="CV88" s="94"/>
      <c r="CW88" s="94"/>
      <c r="CX88" s="94"/>
      <c r="CY88" s="94"/>
      <c r="CZ88" s="94"/>
      <c r="DA88" s="94"/>
      <c r="DB88" s="95"/>
      <c r="DC88" s="95"/>
      <c r="DD88" s="95"/>
      <c r="DE88" s="95"/>
      <c r="DF88" s="95"/>
      <c r="DG88" s="93"/>
      <c r="DH88" s="93"/>
      <c r="DI88" s="93"/>
      <c r="DJ88" s="93"/>
      <c r="DK88" s="93"/>
      <c r="DL88" s="93"/>
      <c r="DM88" s="93"/>
      <c r="DN88" s="93"/>
      <c r="DO88" s="95"/>
      <c r="DP88" s="95"/>
      <c r="DQ88" s="95"/>
      <c r="DR88" s="95"/>
      <c r="DS88" s="95"/>
      <c r="DT88" s="93"/>
      <c r="DU88" s="93"/>
      <c r="DV88" s="93"/>
      <c r="DW88" s="93"/>
    </row>
    <row r="89" spans="1:127">
      <c r="A89" s="11"/>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5"/>
      <c r="DC89" s="95"/>
      <c r="DD89" s="95"/>
      <c r="DE89" s="95"/>
      <c r="DF89" s="95"/>
      <c r="DG89" s="93"/>
      <c r="DH89" s="93"/>
      <c r="DI89" s="93"/>
      <c r="DJ89" s="93"/>
      <c r="DK89" s="93"/>
      <c r="DL89" s="93"/>
      <c r="DM89" s="93"/>
      <c r="DN89" s="93"/>
      <c r="DO89" s="95"/>
      <c r="DP89" s="95"/>
      <c r="DQ89" s="95"/>
      <c r="DR89" s="95"/>
      <c r="DS89" s="95"/>
      <c r="DT89" s="93"/>
      <c r="DU89" s="93"/>
      <c r="DV89" s="93"/>
      <c r="DW89" s="93"/>
    </row>
    <row r="90" spans="1:127">
      <c r="A90" s="11"/>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4"/>
      <c r="CU90" s="94"/>
      <c r="CV90" s="94"/>
      <c r="CW90" s="94"/>
      <c r="CX90" s="94"/>
      <c r="CY90" s="94"/>
      <c r="CZ90" s="94"/>
      <c r="DA90" s="94"/>
      <c r="DB90" s="95"/>
      <c r="DC90" s="95"/>
      <c r="DD90" s="95"/>
      <c r="DE90" s="95"/>
      <c r="DF90" s="95"/>
      <c r="DG90" s="93"/>
      <c r="DH90" s="93"/>
      <c r="DI90" s="93"/>
      <c r="DJ90" s="93"/>
      <c r="DK90" s="93"/>
      <c r="DL90" s="93"/>
      <c r="DM90" s="93"/>
      <c r="DN90" s="93"/>
      <c r="DO90" s="95"/>
      <c r="DP90" s="95"/>
      <c r="DQ90" s="95"/>
      <c r="DR90" s="95"/>
      <c r="DS90" s="95"/>
      <c r="DT90" s="93"/>
      <c r="DU90" s="93"/>
      <c r="DV90" s="93"/>
      <c r="DW90" s="93"/>
    </row>
    <row r="91" spans="1:127">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c r="BN91" s="94"/>
      <c r="BO91" s="94"/>
      <c r="BP91" s="94"/>
      <c r="BQ91" s="94"/>
      <c r="BR91" s="94"/>
      <c r="BS91" s="94"/>
      <c r="BT91" s="94"/>
      <c r="BU91" s="94"/>
      <c r="BV91" s="94"/>
      <c r="BW91" s="94"/>
      <c r="BX91" s="94"/>
      <c r="BY91" s="94"/>
      <c r="BZ91" s="94"/>
      <c r="CA91" s="94"/>
      <c r="CB91" s="94"/>
      <c r="CC91" s="94"/>
      <c r="CD91" s="94"/>
      <c r="CE91" s="94"/>
      <c r="CF91" s="94"/>
      <c r="CG91" s="94"/>
      <c r="CH91" s="94"/>
      <c r="CI91" s="94"/>
      <c r="CJ91" s="94"/>
      <c r="CK91" s="94"/>
      <c r="CL91" s="94"/>
      <c r="CM91" s="94"/>
      <c r="CN91" s="94"/>
      <c r="CO91" s="94"/>
      <c r="CP91" s="94"/>
      <c r="CQ91" s="94"/>
      <c r="CR91" s="94"/>
      <c r="CS91" s="94"/>
      <c r="CT91" s="94"/>
      <c r="CU91" s="94"/>
      <c r="CV91" s="94"/>
      <c r="CW91" s="94"/>
      <c r="CX91" s="94"/>
      <c r="CY91" s="94"/>
      <c r="CZ91" s="94"/>
      <c r="DA91" s="94"/>
      <c r="DB91" s="95"/>
      <c r="DC91" s="95"/>
      <c r="DD91" s="95"/>
      <c r="DE91" s="95"/>
      <c r="DF91" s="95"/>
      <c r="DG91" s="93"/>
      <c r="DH91" s="93"/>
      <c r="DI91" s="93"/>
      <c r="DJ91" s="93"/>
      <c r="DK91" s="93"/>
      <c r="DL91" s="93"/>
      <c r="DM91" s="93"/>
      <c r="DN91" s="93"/>
      <c r="DO91" s="95"/>
      <c r="DP91" s="95"/>
      <c r="DQ91" s="95"/>
      <c r="DR91" s="95"/>
      <c r="DS91" s="95"/>
      <c r="DT91" s="93"/>
      <c r="DU91" s="93"/>
      <c r="DV91" s="93"/>
      <c r="DW91" s="93"/>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E014E0-81CF-4D4D-97EF-B6D07E4E59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9C9CE8-C202-4E94-884A-3A21FEF022DE}">
  <ds:schemaRefs>
    <ds:schemaRef ds:uri="http://schemas.microsoft.com/sharepoint/v3/contenttype/forms"/>
  </ds:schemaRefs>
</ds:datastoreItem>
</file>

<file path=customXml/itemProps3.xml><?xml version="1.0" encoding="utf-8"?>
<ds:datastoreItem xmlns:ds="http://schemas.openxmlformats.org/officeDocument/2006/customXml" ds:itemID="{BA9B3FD3-8E49-4199-9C0C-9AB824ECF12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TABLE 76</vt:lpstr>
      <vt:lpstr>DATA</vt:lpstr>
      <vt:lpstr>Distribution Trends</vt:lpstr>
      <vt:lpstr>'TABLE 76'!Print_Area</vt:lpstr>
      <vt:lpstr>Print_Area</vt:lpstr>
      <vt:lpstr>PRINT_AREA_MI</vt:lpstr>
      <vt:lpstr>TABLE</vt:lpstr>
    </vt:vector>
  </TitlesOfParts>
  <Manager/>
  <Company>SREB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registered user</dc:creator>
  <cp:keywords/>
  <dc:description/>
  <cp:lastModifiedBy>Christiana Datubo-Brown</cp:lastModifiedBy>
  <cp:revision/>
  <dcterms:created xsi:type="dcterms:W3CDTF">1999-02-16T14:58:31Z</dcterms:created>
  <dcterms:modified xsi:type="dcterms:W3CDTF">2021-09-28T20:27:47Z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2019-04-24T16:12:40.9913072Z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